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5" windowWidth="17295" windowHeight="9540" tabRatio="535"/>
  </bookViews>
  <sheets>
    <sheet name="Прейскурант_2025" sheetId="5" r:id="rId1"/>
    <sheet name="роды" sheetId="3" state="hidden" r:id="rId2"/>
    <sheet name="комплексы" sheetId="7" r:id="rId3"/>
    <sheet name="Прейскурант_2022-2023" sheetId="11" state="hidden" r:id="rId4"/>
  </sheets>
  <definedNames>
    <definedName name="_xlnm._FilterDatabase" localSheetId="3" hidden="1">'Прейскурант_2022-2023'!$A$1:$M$3300</definedName>
    <definedName name="_xlnm._FilterDatabase" localSheetId="0" hidden="1">Прейскурант_2025!$A$1:$K$3509</definedName>
    <definedName name="_xlnm._FilterDatabase" localSheetId="1" hidden="1">роды!$A$1:$E$111</definedName>
    <definedName name="OLE_LINK47" localSheetId="3">'Прейскурант_2022-2023'!$C$804</definedName>
    <definedName name="OLE_LINK47" localSheetId="0">Прейскурант_2025!$C$874</definedName>
    <definedName name="_xlnm.Print_Titles" localSheetId="1">роды!$1:$1</definedName>
    <definedName name="_xlnm.Print_Area" localSheetId="3">'Прейскурант_2022-2023'!$A$458:$G$466</definedName>
    <definedName name="_xlnm.Print_Area" localSheetId="0">Прейскурант_2025!$A$1:$D$1524</definedName>
    <definedName name="_xlnm.Print_Area" localSheetId="1">роды!$A$1:$E$111</definedName>
  </definedNames>
  <calcPr calcId="125725"/>
</workbook>
</file>

<file path=xl/calcChain.xml><?xml version="1.0" encoding="utf-8"?>
<calcChain xmlns="http://schemas.openxmlformats.org/spreadsheetml/2006/main">
  <c r="D4" i="7"/>
  <c r="D309"/>
  <c r="D308"/>
  <c r="D307"/>
  <c r="D306"/>
  <c r="D305"/>
  <c r="D304"/>
  <c r="D303"/>
  <c r="D302"/>
  <c r="D301"/>
  <c r="D300"/>
  <c r="D298"/>
  <c r="D297"/>
  <c r="D296"/>
  <c r="D295"/>
  <c r="D293"/>
  <c r="D292"/>
  <c r="D291"/>
  <c r="D290"/>
  <c r="D288"/>
  <c r="D287"/>
  <c r="D286"/>
  <c r="D285"/>
  <c r="D283"/>
  <c r="D282"/>
  <c r="D281"/>
  <c r="D280"/>
  <c r="D278"/>
  <c r="D277"/>
  <c r="D276"/>
  <c r="D275"/>
  <c r="D273"/>
  <c r="D272"/>
  <c r="D271"/>
  <c r="D270"/>
  <c r="D268"/>
  <c r="D267"/>
  <c r="D266"/>
  <c r="D265"/>
  <c r="D264"/>
  <c r="D263"/>
  <c r="D261"/>
  <c r="D260"/>
  <c r="D259"/>
  <c r="D258"/>
  <c r="D257"/>
  <c r="D256"/>
  <c r="D254"/>
  <c r="D253"/>
  <c r="D252"/>
  <c r="D251"/>
  <c r="D250"/>
  <c r="D249"/>
  <c r="D248"/>
  <c r="D247"/>
  <c r="D246"/>
  <c r="D245"/>
  <c r="D244"/>
  <c r="D243"/>
  <c r="D242"/>
  <c r="D241"/>
  <c r="D240"/>
  <c r="D238"/>
  <c r="D237"/>
  <c r="D236"/>
  <c r="D235"/>
  <c r="D233"/>
  <c r="D232"/>
  <c r="D231"/>
  <c r="D230"/>
  <c r="D229"/>
  <c r="D227"/>
  <c r="D226"/>
  <c r="D225"/>
  <c r="D224"/>
  <c r="D223"/>
  <c r="D221"/>
  <c r="D220"/>
  <c r="D219"/>
  <c r="D217"/>
  <c r="D216"/>
  <c r="D215"/>
  <c r="D214"/>
  <c r="D213"/>
  <c r="D212"/>
  <c r="D211"/>
  <c r="D210"/>
  <c r="D209"/>
  <c r="D208"/>
  <c r="D206"/>
  <c r="D205"/>
  <c r="D204"/>
  <c r="D203"/>
  <c r="D202"/>
  <c r="D201"/>
  <c r="D200"/>
  <c r="D199"/>
  <c r="D198"/>
  <c r="D197"/>
  <c r="D195"/>
  <c r="D194"/>
  <c r="D193"/>
  <c r="D192"/>
  <c r="D191"/>
  <c r="D190"/>
  <c r="D189"/>
  <c r="D188"/>
  <c r="D187"/>
  <c r="D186"/>
  <c r="D185"/>
  <c r="D184"/>
  <c r="D183"/>
  <c r="D182"/>
  <c r="D181"/>
  <c r="D180"/>
  <c r="D179"/>
  <c r="D177"/>
  <c r="D176"/>
  <c r="D175"/>
  <c r="D174"/>
  <c r="D173"/>
  <c r="D172"/>
  <c r="D171"/>
  <c r="D170"/>
  <c r="D169"/>
  <c r="D168"/>
  <c r="D167"/>
  <c r="D165"/>
  <c r="D164"/>
  <c r="D163"/>
  <c r="D162"/>
  <c r="D161"/>
  <c r="D160"/>
  <c r="D159"/>
  <c r="D158"/>
  <c r="D157"/>
  <c r="D156"/>
  <c r="D155"/>
  <c r="D154"/>
  <c r="D153"/>
  <c r="D152"/>
  <c r="D151"/>
  <c r="D150"/>
  <c r="D148"/>
  <c r="D147"/>
  <c r="D146"/>
  <c r="D145"/>
  <c r="D144"/>
  <c r="D143"/>
  <c r="D142"/>
  <c r="D141"/>
  <c r="D140"/>
  <c r="D139"/>
  <c r="D138"/>
  <c r="D137"/>
  <c r="D136"/>
  <c r="D135"/>
  <c r="D133"/>
  <c r="D132"/>
  <c r="D131"/>
  <c r="D130"/>
  <c r="D129"/>
  <c r="D128"/>
  <c r="D127"/>
  <c r="D126"/>
  <c r="D125"/>
  <c r="D124"/>
  <c r="D123"/>
  <c r="D122"/>
  <c r="D121"/>
  <c r="D120"/>
  <c r="D119"/>
  <c r="D118"/>
  <c r="D117"/>
  <c r="D116"/>
  <c r="D115"/>
  <c r="D114"/>
  <c r="D113"/>
  <c r="D112"/>
  <c r="D111"/>
  <c r="D110"/>
  <c r="D109"/>
  <c r="D108"/>
  <c r="D107"/>
  <c r="D106"/>
  <c r="D105"/>
  <c r="D101"/>
  <c r="D100"/>
  <c r="D99"/>
  <c r="D98"/>
  <c r="D97"/>
  <c r="D96"/>
  <c r="D95"/>
  <c r="D94"/>
  <c r="D93"/>
  <c r="D92"/>
  <c r="D91"/>
  <c r="D90"/>
  <c r="D89"/>
  <c r="D88"/>
  <c r="D87"/>
  <c r="D86"/>
  <c r="D85"/>
  <c r="D84"/>
  <c r="D83"/>
  <c r="D82"/>
  <c r="D81"/>
  <c r="D80"/>
  <c r="D79"/>
  <c r="D78"/>
  <c r="D77"/>
  <c r="D76"/>
  <c r="D75"/>
  <c r="D74"/>
  <c r="D73"/>
  <c r="D70"/>
  <c r="D69"/>
  <c r="D68"/>
  <c r="D67"/>
  <c r="D66"/>
  <c r="D65"/>
  <c r="D64"/>
  <c r="D63"/>
  <c r="D62"/>
  <c r="D61"/>
  <c r="D60"/>
  <c r="D59"/>
  <c r="D58"/>
  <c r="D57"/>
  <c r="D56"/>
  <c r="D55"/>
  <c r="D54"/>
  <c r="D53"/>
  <c r="D52"/>
  <c r="D51"/>
  <c r="D50"/>
  <c r="D49"/>
  <c r="D48"/>
  <c r="D44"/>
  <c r="D43"/>
  <c r="D42"/>
  <c r="D41"/>
  <c r="D40"/>
  <c r="D39"/>
  <c r="D38"/>
  <c r="D37"/>
  <c r="D36"/>
  <c r="D35"/>
  <c r="D34"/>
  <c r="D33"/>
  <c r="D32"/>
  <c r="D31"/>
  <c r="D30"/>
  <c r="D29"/>
  <c r="D28"/>
  <c r="D27"/>
  <c r="D26"/>
  <c r="D25"/>
  <c r="D24"/>
  <c r="D23"/>
  <c r="D22"/>
  <c r="D19"/>
  <c r="D18"/>
  <c r="D17"/>
  <c r="D16"/>
  <c r="D15"/>
  <c r="D14"/>
  <c r="D13"/>
  <c r="D12"/>
  <c r="D11"/>
  <c r="D10"/>
  <c r="D9"/>
  <c r="D7"/>
  <c r="D6"/>
  <c r="D5"/>
  <c r="D104"/>
  <c r="D47"/>
  <c r="D72"/>
  <c r="D103"/>
  <c r="D46"/>
  <c r="D21"/>
  <c r="H3291" i="11"/>
  <c r="H3290"/>
  <c r="H3289"/>
  <c r="H3288"/>
  <c r="H3287"/>
  <c r="H3286"/>
  <c r="H3285"/>
  <c r="H3284"/>
  <c r="F3284"/>
  <c r="H3283"/>
  <c r="F3283"/>
  <c r="H3282"/>
  <c r="F3282"/>
  <c r="H3281"/>
  <c r="F3281"/>
  <c r="H3280"/>
  <c r="F3280"/>
  <c r="H3279"/>
  <c r="F3279"/>
  <c r="H3278"/>
  <c r="F3278"/>
  <c r="H3277"/>
  <c r="F3277"/>
  <c r="H3276"/>
  <c r="F3276"/>
  <c r="H3275"/>
  <c r="F3275"/>
  <c r="H3274"/>
  <c r="F3274"/>
  <c r="E3272"/>
  <c r="F3272"/>
  <c r="E3271"/>
  <c r="F3271"/>
  <c r="E3270"/>
  <c r="F3270"/>
  <c r="E3268"/>
  <c r="F3268"/>
  <c r="E3266"/>
  <c r="F3266"/>
  <c r="E3265"/>
  <c r="F3265"/>
  <c r="E3264"/>
  <c r="F3264"/>
  <c r="E3263"/>
  <c r="F3263"/>
  <c r="E3262"/>
  <c r="F3262"/>
  <c r="E3261"/>
  <c r="F3261"/>
  <c r="E3260"/>
  <c r="F3260"/>
  <c r="E3259"/>
  <c r="H3259"/>
  <c r="E3258"/>
  <c r="F3258"/>
  <c r="E3257"/>
  <c r="F3257"/>
  <c r="E3256"/>
  <c r="H3256"/>
  <c r="E3255"/>
  <c r="F3255"/>
  <c r="E3254"/>
  <c r="F3254"/>
  <c r="E3253"/>
  <c r="F3253"/>
  <c r="E3252"/>
  <c r="F3252"/>
  <c r="E3251"/>
  <c r="F3251"/>
  <c r="E3250"/>
  <c r="F3250"/>
  <c r="E3249"/>
  <c r="F3249"/>
  <c r="E3248"/>
  <c r="F3248"/>
  <c r="E3247"/>
  <c r="H3247"/>
  <c r="E3246"/>
  <c r="F3246"/>
  <c r="E3245"/>
  <c r="F3245"/>
  <c r="E3244"/>
  <c r="H3244"/>
  <c r="E3243"/>
  <c r="F3243"/>
  <c r="E3242"/>
  <c r="F3242"/>
  <c r="E3241"/>
  <c r="F3241"/>
  <c r="E3240"/>
  <c r="F3240"/>
  <c r="E3239"/>
  <c r="F3239"/>
  <c r="E3238"/>
  <c r="F3238"/>
  <c r="E3237"/>
  <c r="F3237"/>
  <c r="E3236"/>
  <c r="F3236"/>
  <c r="E3235"/>
  <c r="F3235"/>
  <c r="E3234"/>
  <c r="F3234"/>
  <c r="E3233"/>
  <c r="F3233"/>
  <c r="E3232"/>
  <c r="H3232"/>
  <c r="E3231"/>
  <c r="F3231"/>
  <c r="E3230"/>
  <c r="F3230"/>
  <c r="E3229"/>
  <c r="F3229"/>
  <c r="E3228"/>
  <c r="F3228"/>
  <c r="E3226"/>
  <c r="H3226"/>
  <c r="E3225"/>
  <c r="F3225"/>
  <c r="E3224"/>
  <c r="F3224"/>
  <c r="E3223"/>
  <c r="F3223"/>
  <c r="E3222"/>
  <c r="H3222"/>
  <c r="E3221"/>
  <c r="F3221"/>
  <c r="E3220"/>
  <c r="F3220"/>
  <c r="E3219"/>
  <c r="F3219"/>
  <c r="E3218"/>
  <c r="H3218"/>
  <c r="E3217"/>
  <c r="F3217"/>
  <c r="E3216"/>
  <c r="F3216"/>
  <c r="E3215"/>
  <c r="F3215"/>
  <c r="E3214"/>
  <c r="H3214"/>
  <c r="E3213"/>
  <c r="H3213"/>
  <c r="E3212"/>
  <c r="F3212"/>
  <c r="E3211"/>
  <c r="F3211"/>
  <c r="E3210"/>
  <c r="H3210"/>
  <c r="E3209"/>
  <c r="F3209"/>
  <c r="E3208"/>
  <c r="F3208"/>
  <c r="E3207"/>
  <c r="F3207"/>
  <c r="E3206"/>
  <c r="H3206"/>
  <c r="E3205"/>
  <c r="F3205"/>
  <c r="E3204"/>
  <c r="F3204"/>
  <c r="E3203"/>
  <c r="F3203"/>
  <c r="E3202"/>
  <c r="H3202"/>
  <c r="E3201"/>
  <c r="F3201"/>
  <c r="E3200"/>
  <c r="F3200"/>
  <c r="E3199"/>
  <c r="F3199"/>
  <c r="E3198"/>
  <c r="H3198"/>
  <c r="E3197"/>
  <c r="F3197"/>
  <c r="E3195"/>
  <c r="F3195"/>
  <c r="E3194"/>
  <c r="F3194"/>
  <c r="E3193"/>
  <c r="F3193"/>
  <c r="E3192"/>
  <c r="H3192"/>
  <c r="E3191"/>
  <c r="F3191"/>
  <c r="E3190"/>
  <c r="F3190"/>
  <c r="E3189"/>
  <c r="F3189"/>
  <c r="E3188"/>
  <c r="H3188"/>
  <c r="E3187"/>
  <c r="F3187"/>
  <c r="E3186"/>
  <c r="F3186"/>
  <c r="E3185"/>
  <c r="F3185"/>
  <c r="E3184"/>
  <c r="H3184"/>
  <c r="E3183"/>
  <c r="F3183"/>
  <c r="E3182"/>
  <c r="F3182"/>
  <c r="E3181"/>
  <c r="F3181"/>
  <c r="E3180"/>
  <c r="H3180"/>
  <c r="E3179"/>
  <c r="F3179"/>
  <c r="E3178"/>
  <c r="F3178"/>
  <c r="E3177"/>
  <c r="F3177"/>
  <c r="E3176"/>
  <c r="H3176"/>
  <c r="E3175"/>
  <c r="F3175"/>
  <c r="E3174"/>
  <c r="F3174"/>
  <c r="E3173"/>
  <c r="F3173"/>
  <c r="E3172"/>
  <c r="H3172"/>
  <c r="E3171"/>
  <c r="F3171"/>
  <c r="E3170"/>
  <c r="F3170"/>
  <c r="E3169"/>
  <c r="F3169"/>
  <c r="E3168"/>
  <c r="H3168"/>
  <c r="E3167"/>
  <c r="F3167"/>
  <c r="E3166"/>
  <c r="F3166"/>
  <c r="E3165"/>
  <c r="F3165"/>
  <c r="E3164"/>
  <c r="H3164"/>
  <c r="E3163"/>
  <c r="F3163"/>
  <c r="E3162"/>
  <c r="F3162"/>
  <c r="E3161"/>
  <c r="F3161"/>
  <c r="E3160"/>
  <c r="H3160"/>
  <c r="E3159"/>
  <c r="F3159"/>
  <c r="E3158"/>
  <c r="F3158"/>
  <c r="E3157"/>
  <c r="F3157"/>
  <c r="E3156"/>
  <c r="H3156"/>
  <c r="E3155"/>
  <c r="F3155"/>
  <c r="E3154"/>
  <c r="F3154"/>
  <c r="E3153"/>
  <c r="F3153"/>
  <c r="E3152"/>
  <c r="H3152"/>
  <c r="E3151"/>
  <c r="F3151"/>
  <c r="E3150"/>
  <c r="F3150"/>
  <c r="E3149"/>
  <c r="F3149"/>
  <c r="E3147"/>
  <c r="F3147"/>
  <c r="E3146"/>
  <c r="H3146"/>
  <c r="E3144"/>
  <c r="H3144"/>
  <c r="E3143"/>
  <c r="F3143"/>
  <c r="E3142"/>
  <c r="F3142"/>
  <c r="E3141"/>
  <c r="F3141"/>
  <c r="E3140"/>
  <c r="H3140"/>
  <c r="E3139"/>
  <c r="F3139"/>
  <c r="E3138"/>
  <c r="F3138"/>
  <c r="E3137"/>
  <c r="F3137"/>
  <c r="E3136"/>
  <c r="H3136"/>
  <c r="E3135"/>
  <c r="F3135"/>
  <c r="E3134"/>
  <c r="F3134"/>
  <c r="E3133"/>
  <c r="F3133"/>
  <c r="E3132"/>
  <c r="H3132"/>
  <c r="E3131"/>
  <c r="F3131"/>
  <c r="E3130"/>
  <c r="F3130"/>
  <c r="E3129"/>
  <c r="F3129"/>
  <c r="E3128"/>
  <c r="H3128"/>
  <c r="E3126"/>
  <c r="H3126"/>
  <c r="E3125"/>
  <c r="F3125"/>
  <c r="E3124"/>
  <c r="F3124"/>
  <c r="E3123"/>
  <c r="F3123"/>
  <c r="E3122"/>
  <c r="H3122"/>
  <c r="E3121"/>
  <c r="F3121"/>
  <c r="E3120"/>
  <c r="H3120"/>
  <c r="E3119"/>
  <c r="F3119"/>
  <c r="E3118"/>
  <c r="H3118"/>
  <c r="E3117"/>
  <c r="F3117"/>
  <c r="E3116"/>
  <c r="H3116"/>
  <c r="E3115"/>
  <c r="F3115"/>
  <c r="E3114"/>
  <c r="H3114"/>
  <c r="E3113"/>
  <c r="F3113"/>
  <c r="E3112"/>
  <c r="H3112"/>
  <c r="E3111"/>
  <c r="F3111"/>
  <c r="E3110"/>
  <c r="H3110"/>
  <c r="E3109"/>
  <c r="F3109"/>
  <c r="E3108"/>
  <c r="H3108"/>
  <c r="E3107"/>
  <c r="F3107"/>
  <c r="E3106"/>
  <c r="H3106"/>
  <c r="E3105"/>
  <c r="F3105"/>
  <c r="E3104"/>
  <c r="H3104"/>
  <c r="E3103"/>
  <c r="F3103"/>
  <c r="E3102"/>
  <c r="H3102"/>
  <c r="E3100"/>
  <c r="H3100"/>
  <c r="E3099"/>
  <c r="F3099"/>
  <c r="E3098"/>
  <c r="F3098"/>
  <c r="E3097"/>
  <c r="H3097"/>
  <c r="E3096"/>
  <c r="H3096"/>
  <c r="E3095"/>
  <c r="F3095"/>
  <c r="E3094"/>
  <c r="H3094"/>
  <c r="E3093"/>
  <c r="H3093"/>
  <c r="E3092"/>
  <c r="H3092"/>
  <c r="E3091"/>
  <c r="F3091"/>
  <c r="E3090"/>
  <c r="F3090"/>
  <c r="E3089"/>
  <c r="H3089"/>
  <c r="E3088"/>
  <c r="H3088"/>
  <c r="E3087"/>
  <c r="F3087"/>
  <c r="E3086"/>
  <c r="F3086"/>
  <c r="E3085"/>
  <c r="H3085"/>
  <c r="E3084"/>
  <c r="H3084"/>
  <c r="E3083"/>
  <c r="F3083"/>
  <c r="E3082"/>
  <c r="F3082"/>
  <c r="E3081"/>
  <c r="H3081"/>
  <c r="E3080"/>
  <c r="H3080"/>
  <c r="E3079"/>
  <c r="F3079"/>
  <c r="E3078"/>
  <c r="F3078"/>
  <c r="E3077"/>
  <c r="H3077"/>
  <c r="E3076"/>
  <c r="H3076"/>
  <c r="E3075"/>
  <c r="F3075"/>
  <c r="E3074"/>
  <c r="F3074"/>
  <c r="E3073"/>
  <c r="H3073"/>
  <c r="E3072"/>
  <c r="H3072"/>
  <c r="E3071"/>
  <c r="F3071"/>
  <c r="E3070"/>
  <c r="F3070"/>
  <c r="E3069"/>
  <c r="H3069"/>
  <c r="E3068"/>
  <c r="H3068"/>
  <c r="E3067"/>
  <c r="F3067"/>
  <c r="E3066"/>
  <c r="F3066"/>
  <c r="E3065"/>
  <c r="H3065"/>
  <c r="E3064"/>
  <c r="H3064"/>
  <c r="E3063"/>
  <c r="F3063"/>
  <c r="E3062"/>
  <c r="F3062"/>
  <c r="E3061"/>
  <c r="H3061"/>
  <c r="E3060"/>
  <c r="H3060"/>
  <c r="E3059"/>
  <c r="F3059"/>
  <c r="E3057"/>
  <c r="F3057"/>
  <c r="E3056"/>
  <c r="F3056"/>
  <c r="E3055"/>
  <c r="F3055"/>
  <c r="E3054"/>
  <c r="H3054"/>
  <c r="E3053"/>
  <c r="F3053"/>
  <c r="E3052"/>
  <c r="F3052"/>
  <c r="E3051"/>
  <c r="F3051"/>
  <c r="E3050"/>
  <c r="H3050"/>
  <c r="E3049"/>
  <c r="F3049"/>
  <c r="E3048"/>
  <c r="F3048"/>
  <c r="E3047"/>
  <c r="F3047"/>
  <c r="E3046"/>
  <c r="H3046"/>
  <c r="E3045"/>
  <c r="F3045"/>
  <c r="E3044"/>
  <c r="F3044"/>
  <c r="E3043"/>
  <c r="F3043"/>
  <c r="E3042"/>
  <c r="H3042"/>
  <c r="E3041"/>
  <c r="F3041"/>
  <c r="E3040"/>
  <c r="F3040"/>
  <c r="E3039"/>
  <c r="F3039"/>
  <c r="E3038"/>
  <c r="H3038"/>
  <c r="E3037"/>
  <c r="F3037"/>
  <c r="E3036"/>
  <c r="H3036"/>
  <c r="E3035"/>
  <c r="F3035"/>
  <c r="E3034"/>
  <c r="H3034"/>
  <c r="E3033"/>
  <c r="F3033"/>
  <c r="E3032"/>
  <c r="H3032"/>
  <c r="E3031"/>
  <c r="F3031"/>
  <c r="E3030"/>
  <c r="H3030"/>
  <c r="E3029"/>
  <c r="F3029"/>
  <c r="E3027"/>
  <c r="F3027"/>
  <c r="E3026"/>
  <c r="F3026"/>
  <c r="E3025"/>
  <c r="H3025"/>
  <c r="E3024"/>
  <c r="H3024"/>
  <c r="E3023"/>
  <c r="F3023"/>
  <c r="E3022"/>
  <c r="F3022"/>
  <c r="E3021"/>
  <c r="F3021"/>
  <c r="E3020"/>
  <c r="H3020"/>
  <c r="E3019"/>
  <c r="F3019"/>
  <c r="E3018"/>
  <c r="F3018"/>
  <c r="E3017"/>
  <c r="F3017"/>
  <c r="E3016"/>
  <c r="H3016"/>
  <c r="E3015"/>
  <c r="F3015"/>
  <c r="E3014"/>
  <c r="H3014"/>
  <c r="E3013"/>
  <c r="F3013"/>
  <c r="E3012"/>
  <c r="H3012"/>
  <c r="E3011"/>
  <c r="F3011"/>
  <c r="E3010"/>
  <c r="F3010"/>
  <c r="E3009"/>
  <c r="H3009"/>
  <c r="E3008"/>
  <c r="H3008"/>
  <c r="E3007"/>
  <c r="F3007"/>
  <c r="E3006"/>
  <c r="F3006"/>
  <c r="E3005"/>
  <c r="F3005"/>
  <c r="E3004"/>
  <c r="H3004"/>
  <c r="E3003"/>
  <c r="F3003"/>
  <c r="E3002"/>
  <c r="F3002"/>
  <c r="E3001"/>
  <c r="F3001"/>
  <c r="E3000"/>
  <c r="H3000"/>
  <c r="E2999"/>
  <c r="F2999"/>
  <c r="E2998"/>
  <c r="H2998"/>
  <c r="E2997"/>
  <c r="F2997"/>
  <c r="E2996"/>
  <c r="H2996"/>
  <c r="E2995"/>
  <c r="F2995"/>
  <c r="E2994"/>
  <c r="H2994"/>
  <c r="E2993"/>
  <c r="F2993"/>
  <c r="E2992"/>
  <c r="H2992"/>
  <c r="E2991"/>
  <c r="F2991"/>
  <c r="E2990"/>
  <c r="H2990"/>
  <c r="E2989"/>
  <c r="F2989"/>
  <c r="E2988"/>
  <c r="H2988"/>
  <c r="E2986"/>
  <c r="H2986"/>
  <c r="E2985"/>
  <c r="F2985"/>
  <c r="E2984"/>
  <c r="F2984"/>
  <c r="E2983"/>
  <c r="F2983"/>
  <c r="E2982"/>
  <c r="H2982"/>
  <c r="E2981"/>
  <c r="F2981"/>
  <c r="E2980"/>
  <c r="F2980"/>
  <c r="E2979"/>
  <c r="F2979"/>
  <c r="E2978"/>
  <c r="H2978"/>
  <c r="E2977"/>
  <c r="F2977"/>
  <c r="E2976"/>
  <c r="F2976"/>
  <c r="E2975"/>
  <c r="F2975"/>
  <c r="E2974"/>
  <c r="H2974"/>
  <c r="E2973"/>
  <c r="F2973"/>
  <c r="E2972"/>
  <c r="F2972"/>
  <c r="E2971"/>
  <c r="F2971"/>
  <c r="E2970"/>
  <c r="H2970"/>
  <c r="E2969"/>
  <c r="F2969"/>
  <c r="E2968"/>
  <c r="H2968"/>
  <c r="E2967"/>
  <c r="F2967"/>
  <c r="E2966"/>
  <c r="H2966"/>
  <c r="E2965"/>
  <c r="F2965"/>
  <c r="E2964"/>
  <c r="F2964"/>
  <c r="E2963"/>
  <c r="F2963"/>
  <c r="E2962"/>
  <c r="H2962"/>
  <c r="E2961"/>
  <c r="F2961"/>
  <c r="E2960"/>
  <c r="F2960"/>
  <c r="E2959"/>
  <c r="H2959"/>
  <c r="E2958"/>
  <c r="H2958"/>
  <c r="E2957"/>
  <c r="F2957"/>
  <c r="E2956"/>
  <c r="F2956"/>
  <c r="E2955"/>
  <c r="F2955"/>
  <c r="E2954"/>
  <c r="H2954"/>
  <c r="E2953"/>
  <c r="F2953"/>
  <c r="E2952"/>
  <c r="F2952"/>
  <c r="E2951"/>
  <c r="F2951"/>
  <c r="E2950"/>
  <c r="H2950"/>
  <c r="E2949"/>
  <c r="F2949"/>
  <c r="E2948"/>
  <c r="H2948"/>
  <c r="E2947"/>
  <c r="F2947"/>
  <c r="E2946"/>
  <c r="H2946"/>
  <c r="E2945"/>
  <c r="F2945"/>
  <c r="E2944"/>
  <c r="F2944"/>
  <c r="E2943"/>
  <c r="H2943"/>
  <c r="E2942"/>
  <c r="H2942"/>
  <c r="E2941"/>
  <c r="F2941"/>
  <c r="E2940"/>
  <c r="F2940"/>
  <c r="E2939"/>
  <c r="F2939"/>
  <c r="E2938"/>
  <c r="H2938"/>
  <c r="E2937"/>
  <c r="F2937"/>
  <c r="E2936"/>
  <c r="F2936"/>
  <c r="E2935"/>
  <c r="F2935"/>
  <c r="E2934"/>
  <c r="H2934"/>
  <c r="E2933"/>
  <c r="F2933"/>
  <c r="E2932"/>
  <c r="F2932"/>
  <c r="E2931"/>
  <c r="F2931"/>
  <c r="E2930"/>
  <c r="H2930"/>
  <c r="E2929"/>
  <c r="F2929"/>
  <c r="E2928"/>
  <c r="F2928"/>
  <c r="E2927"/>
  <c r="F2927"/>
  <c r="E2926"/>
  <c r="H2926"/>
  <c r="E2925"/>
  <c r="F2925"/>
  <c r="E2924"/>
  <c r="H2924"/>
  <c r="E2923"/>
  <c r="F2923"/>
  <c r="E2922"/>
  <c r="H2922"/>
  <c r="E2921"/>
  <c r="F2921"/>
  <c r="E2920"/>
  <c r="H2920"/>
  <c r="E2919"/>
  <c r="F2919"/>
  <c r="E2918"/>
  <c r="H2918"/>
  <c r="E2917"/>
  <c r="F2917"/>
  <c r="E2916"/>
  <c r="H2916"/>
  <c r="E2915"/>
  <c r="F2915"/>
  <c r="E2914"/>
  <c r="H2914"/>
  <c r="E2913"/>
  <c r="F2913"/>
  <c r="E2912"/>
  <c r="F2912"/>
  <c r="E2911"/>
  <c r="F2911"/>
  <c r="E2910"/>
  <c r="H2910"/>
  <c r="E2909"/>
  <c r="F2909"/>
  <c r="E2908"/>
  <c r="F2908"/>
  <c r="E2907"/>
  <c r="F2907"/>
  <c r="E2906"/>
  <c r="H2906"/>
  <c r="E2905"/>
  <c r="F2905"/>
  <c r="G2903"/>
  <c r="E2903"/>
  <c r="E2902"/>
  <c r="F2902"/>
  <c r="E2901"/>
  <c r="F2901"/>
  <c r="E2900"/>
  <c r="F2900"/>
  <c r="E2899"/>
  <c r="H2899"/>
  <c r="E2897"/>
  <c r="H2897"/>
  <c r="E2896"/>
  <c r="F2896"/>
  <c r="E2895"/>
  <c r="F2895"/>
  <c r="E2894"/>
  <c r="F2894"/>
  <c r="E2893"/>
  <c r="H2893"/>
  <c r="E2892"/>
  <c r="F2892"/>
  <c r="E2891"/>
  <c r="F2891"/>
  <c r="E2890"/>
  <c r="F2890"/>
  <c r="E2889"/>
  <c r="H2889"/>
  <c r="E2888"/>
  <c r="F2888"/>
  <c r="E2887"/>
  <c r="F2887"/>
  <c r="E2886"/>
  <c r="F2886"/>
  <c r="E2885"/>
  <c r="H2885"/>
  <c r="E2884"/>
  <c r="F2884"/>
  <c r="E2883"/>
  <c r="F2883"/>
  <c r="E2882"/>
  <c r="F2882"/>
  <c r="E2881"/>
  <c r="H2881"/>
  <c r="E2880"/>
  <c r="F2880"/>
  <c r="E2879"/>
  <c r="F2879"/>
  <c r="E2878"/>
  <c r="F2878"/>
  <c r="E2877"/>
  <c r="H2877"/>
  <c r="E2876"/>
  <c r="F2876"/>
  <c r="E2875"/>
  <c r="F2875"/>
  <c r="E2874"/>
  <c r="F2874"/>
  <c r="E2873"/>
  <c r="H2873"/>
  <c r="E2872"/>
  <c r="F2872"/>
  <c r="E2871"/>
  <c r="F2871"/>
  <c r="E2870"/>
  <c r="F2870"/>
  <c r="E2869"/>
  <c r="H2869"/>
  <c r="E2868"/>
  <c r="F2868"/>
  <c r="E2867"/>
  <c r="H2867"/>
  <c r="E2866"/>
  <c r="F2866"/>
  <c r="E2865"/>
  <c r="H2865"/>
  <c r="E2864"/>
  <c r="F2864"/>
  <c r="E2863"/>
  <c r="H2863"/>
  <c r="E2862"/>
  <c r="F2862"/>
  <c r="E2861"/>
  <c r="H2861"/>
  <c r="E2860"/>
  <c r="F2860"/>
  <c r="E2859"/>
  <c r="H2859"/>
  <c r="E2858"/>
  <c r="F2858"/>
  <c r="E2857"/>
  <c r="H2857"/>
  <c r="E2856"/>
  <c r="F2856"/>
  <c r="E2855"/>
  <c r="H2855"/>
  <c r="E2854"/>
  <c r="F2854"/>
  <c r="E2853"/>
  <c r="H2853"/>
  <c r="E2852"/>
  <c r="F2852"/>
  <c r="E2851"/>
  <c r="H2851"/>
  <c r="E2850"/>
  <c r="F2850"/>
  <c r="E2849"/>
  <c r="H2849"/>
  <c r="E2848"/>
  <c r="F2848"/>
  <c r="E2847"/>
  <c r="H2847"/>
  <c r="E2846"/>
  <c r="F2846"/>
  <c r="E2845"/>
  <c r="H2845"/>
  <c r="E2844"/>
  <c r="F2844"/>
  <c r="E2843"/>
  <c r="H2843"/>
  <c r="E2842"/>
  <c r="F2842"/>
  <c r="E2840"/>
  <c r="F2840"/>
  <c r="E2839"/>
  <c r="H2839"/>
  <c r="E2838"/>
  <c r="F2838"/>
  <c r="E2837"/>
  <c r="F2837"/>
  <c r="E2836"/>
  <c r="F2836"/>
  <c r="E2835"/>
  <c r="H2835"/>
  <c r="E2834"/>
  <c r="F2834"/>
  <c r="E2833"/>
  <c r="F2833"/>
  <c r="E2832"/>
  <c r="F2832"/>
  <c r="E2831"/>
  <c r="H2831"/>
  <c r="E2830"/>
  <c r="F2830"/>
  <c r="E2829"/>
  <c r="F2829"/>
  <c r="E2828"/>
  <c r="F2828"/>
  <c r="E2827"/>
  <c r="H2827"/>
  <c r="E2826"/>
  <c r="F2826"/>
  <c r="E2825"/>
  <c r="H2825"/>
  <c r="E2824"/>
  <c r="F2824"/>
  <c r="E2823"/>
  <c r="H2823"/>
  <c r="E2822"/>
  <c r="F2822"/>
  <c r="E2820"/>
  <c r="F2820"/>
  <c r="E2819"/>
  <c r="F2819"/>
  <c r="E2818"/>
  <c r="F2818"/>
  <c r="E2817"/>
  <c r="H2817"/>
  <c r="E2816"/>
  <c r="F2816"/>
  <c r="E2815"/>
  <c r="F2815"/>
  <c r="E2814"/>
  <c r="F2814"/>
  <c r="E2813"/>
  <c r="H2813"/>
  <c r="E2812"/>
  <c r="F2812"/>
  <c r="E2811"/>
  <c r="F2811"/>
  <c r="E2810"/>
  <c r="F2810"/>
  <c r="E2809"/>
  <c r="H2809"/>
  <c r="E2808"/>
  <c r="F2808"/>
  <c r="E2807"/>
  <c r="F2807"/>
  <c r="E2806"/>
  <c r="F2806"/>
  <c r="E2805"/>
  <c r="H2805"/>
  <c r="E2804"/>
  <c r="F2804"/>
  <c r="E2803"/>
  <c r="F2803"/>
  <c r="E2802"/>
  <c r="F2802"/>
  <c r="E2801"/>
  <c r="H2801"/>
  <c r="E2800"/>
  <c r="F2800"/>
  <c r="E2799"/>
  <c r="F2799"/>
  <c r="E2798"/>
  <c r="F2798"/>
  <c r="E2797"/>
  <c r="H2797"/>
  <c r="E2796"/>
  <c r="F2796"/>
  <c r="E2795"/>
  <c r="H2795"/>
  <c r="E2794"/>
  <c r="F2794"/>
  <c r="E2793"/>
  <c r="H2793"/>
  <c r="E2792"/>
  <c r="F2792"/>
  <c r="E2791"/>
  <c r="F2791"/>
  <c r="E2790"/>
  <c r="F2790"/>
  <c r="E2789"/>
  <c r="H2789"/>
  <c r="E2788"/>
  <c r="F2788"/>
  <c r="E2787"/>
  <c r="F2787"/>
  <c r="E2786"/>
  <c r="F2786"/>
  <c r="E2785"/>
  <c r="H2785"/>
  <c r="E2783"/>
  <c r="H2783"/>
  <c r="E2782"/>
  <c r="F2782"/>
  <c r="E2781"/>
  <c r="F2781"/>
  <c r="E2780"/>
  <c r="F2780"/>
  <c r="E2779"/>
  <c r="H2779"/>
  <c r="E2778"/>
  <c r="F2778"/>
  <c r="E2777"/>
  <c r="F2777"/>
  <c r="E2776"/>
  <c r="F2776"/>
  <c r="E2775"/>
  <c r="H2775"/>
  <c r="E2774"/>
  <c r="F2774"/>
  <c r="E2773"/>
  <c r="F2773"/>
  <c r="E2772"/>
  <c r="F2772"/>
  <c r="E2771"/>
  <c r="H2771"/>
  <c r="E2770"/>
  <c r="F2770"/>
  <c r="E2769"/>
  <c r="F2769"/>
  <c r="E2768"/>
  <c r="F2768"/>
  <c r="E2767"/>
  <c r="H2767"/>
  <c r="E2766"/>
  <c r="F2766"/>
  <c r="E2765"/>
  <c r="F2765"/>
  <c r="E2764"/>
  <c r="F2764"/>
  <c r="E2763"/>
  <c r="H2763"/>
  <c r="E2762"/>
  <c r="F2762"/>
  <c r="E2761"/>
  <c r="F2761"/>
  <c r="E2760"/>
  <c r="F2760"/>
  <c r="E2759"/>
  <c r="H2759"/>
  <c r="E2758"/>
  <c r="F2758"/>
  <c r="E2757"/>
  <c r="F2757"/>
  <c r="E2756"/>
  <c r="F2756"/>
  <c r="E2755"/>
  <c r="H2755"/>
  <c r="E2754"/>
  <c r="F2754"/>
  <c r="E2753"/>
  <c r="F2753"/>
  <c r="E2752"/>
  <c r="F2752"/>
  <c r="E2751"/>
  <c r="H2751"/>
  <c r="E2750"/>
  <c r="F2750"/>
  <c r="E2749"/>
  <c r="F2749"/>
  <c r="E2748"/>
  <c r="F2748"/>
  <c r="E2747"/>
  <c r="H2747"/>
  <c r="E2746"/>
  <c r="F2746"/>
  <c r="E2745"/>
  <c r="F2745"/>
  <c r="E2744"/>
  <c r="F2744"/>
  <c r="E2743"/>
  <c r="H2743"/>
  <c r="E2742"/>
  <c r="F2742"/>
  <c r="E2741"/>
  <c r="H2741"/>
  <c r="E2740"/>
  <c r="F2740"/>
  <c r="E2739"/>
  <c r="H2739"/>
  <c r="E2738"/>
  <c r="F2738"/>
  <c r="E2737"/>
  <c r="F2737"/>
  <c r="E2736"/>
  <c r="F2736"/>
  <c r="E2735"/>
  <c r="H2735"/>
  <c r="E2734"/>
  <c r="F2734"/>
  <c r="E2733"/>
  <c r="H2733"/>
  <c r="E2732"/>
  <c r="F2732"/>
  <c r="E2731"/>
  <c r="H2731"/>
  <c r="E2730"/>
  <c r="F2730"/>
  <c r="E2729"/>
  <c r="F2729"/>
  <c r="E2728"/>
  <c r="F2728"/>
  <c r="E2727"/>
  <c r="H2727"/>
  <c r="E2725"/>
  <c r="F2725"/>
  <c r="E2724"/>
  <c r="F2724"/>
  <c r="E2723"/>
  <c r="F2723"/>
  <c r="E2722"/>
  <c r="H2722"/>
  <c r="E2721"/>
  <c r="F2721"/>
  <c r="E2720"/>
  <c r="H2720"/>
  <c r="E2719"/>
  <c r="F2719"/>
  <c r="E2718"/>
  <c r="H2718"/>
  <c r="E2717"/>
  <c r="F2717"/>
  <c r="E2716"/>
  <c r="H2716"/>
  <c r="E2715"/>
  <c r="F2715"/>
  <c r="E2714"/>
  <c r="H2714"/>
  <c r="E2713"/>
  <c r="F2713"/>
  <c r="E2712"/>
  <c r="F2712"/>
  <c r="E2711"/>
  <c r="F2711"/>
  <c r="E2710"/>
  <c r="H2710"/>
  <c r="E2709"/>
  <c r="F2709"/>
  <c r="E2708"/>
  <c r="F2708"/>
  <c r="E2707"/>
  <c r="H2707"/>
  <c r="E2706"/>
  <c r="H2706"/>
  <c r="E2705"/>
  <c r="F2705"/>
  <c r="E2702"/>
  <c r="H2702"/>
  <c r="E2701"/>
  <c r="H2701"/>
  <c r="E2700"/>
  <c r="F2700"/>
  <c r="E2699"/>
  <c r="H2699"/>
  <c r="E2698"/>
  <c r="H2698"/>
  <c r="E2697"/>
  <c r="H2697"/>
  <c r="E2696"/>
  <c r="F2696"/>
  <c r="E2695"/>
  <c r="H2695"/>
  <c r="E2694"/>
  <c r="H2694"/>
  <c r="E2693"/>
  <c r="H2693"/>
  <c r="E2692"/>
  <c r="F2692"/>
  <c r="E2691"/>
  <c r="H2691"/>
  <c r="E2690"/>
  <c r="H2690"/>
  <c r="E2689"/>
  <c r="H2689"/>
  <c r="E2688"/>
  <c r="F2688"/>
  <c r="E2687"/>
  <c r="H2687"/>
  <c r="E2686"/>
  <c r="H2686"/>
  <c r="E2685"/>
  <c r="H2685"/>
  <c r="E2684"/>
  <c r="F2684"/>
  <c r="E2683"/>
  <c r="H2683"/>
  <c r="E2682"/>
  <c r="H2682"/>
  <c r="E2681"/>
  <c r="H2681"/>
  <c r="E2680"/>
  <c r="F2680"/>
  <c r="E2679"/>
  <c r="H2679"/>
  <c r="E2678"/>
  <c r="H2678"/>
  <c r="E2677"/>
  <c r="H2677"/>
  <c r="E2676"/>
  <c r="F2676"/>
  <c r="E2675"/>
  <c r="H2675"/>
  <c r="E2674"/>
  <c r="F2674"/>
  <c r="E2673"/>
  <c r="H2673"/>
  <c r="E2672"/>
  <c r="F2672"/>
  <c r="E2671"/>
  <c r="F2671"/>
  <c r="E2670"/>
  <c r="F2670"/>
  <c r="E2669"/>
  <c r="H2669"/>
  <c r="E2668"/>
  <c r="F2668"/>
  <c r="E2667"/>
  <c r="F2667"/>
  <c r="E2666"/>
  <c r="F2666"/>
  <c r="E2665"/>
  <c r="H2665"/>
  <c r="E2664"/>
  <c r="F2664"/>
  <c r="E2663"/>
  <c r="F2663"/>
  <c r="E2662"/>
  <c r="F2662"/>
  <c r="E2661"/>
  <c r="H2661"/>
  <c r="E2660"/>
  <c r="F2660"/>
  <c r="E2659"/>
  <c r="F2659"/>
  <c r="E2658"/>
  <c r="F2658"/>
  <c r="E2657"/>
  <c r="H2657"/>
  <c r="E2656"/>
  <c r="F2656"/>
  <c r="E2655"/>
  <c r="F2655"/>
  <c r="E2654"/>
  <c r="F2654"/>
  <c r="E2653"/>
  <c r="H2653"/>
  <c r="E2652"/>
  <c r="F2652"/>
  <c r="E2651"/>
  <c r="F2651"/>
  <c r="E2650"/>
  <c r="F2650"/>
  <c r="E2649"/>
  <c r="H2649"/>
  <c r="E2648"/>
  <c r="F2648"/>
  <c r="E2647"/>
  <c r="H2647"/>
  <c r="E2646"/>
  <c r="F2646"/>
  <c r="E2644"/>
  <c r="H2644"/>
  <c r="E2643"/>
  <c r="F2643"/>
  <c r="E2642"/>
  <c r="F2642"/>
  <c r="E2641"/>
  <c r="F2641"/>
  <c r="E2640"/>
  <c r="H2640"/>
  <c r="E2639"/>
  <c r="F2639"/>
  <c r="E2638"/>
  <c r="F2638"/>
  <c r="E2637"/>
  <c r="F2637"/>
  <c r="E2636"/>
  <c r="H2636"/>
  <c r="E2635"/>
  <c r="F2635"/>
  <c r="E2634"/>
  <c r="F2634"/>
  <c r="E2633"/>
  <c r="F2633"/>
  <c r="E2632"/>
  <c r="H2632"/>
  <c r="E2631"/>
  <c r="F2631"/>
  <c r="E2630"/>
  <c r="F2630"/>
  <c r="E2629"/>
  <c r="F2629"/>
  <c r="E2628"/>
  <c r="H2628"/>
  <c r="E2627"/>
  <c r="F2627"/>
  <c r="E2626"/>
  <c r="F2626"/>
  <c r="E2625"/>
  <c r="F2625"/>
  <c r="E2624"/>
  <c r="H2624"/>
  <c r="E2623"/>
  <c r="F2623"/>
  <c r="E2622"/>
  <c r="F2622"/>
  <c r="E2621"/>
  <c r="F2621"/>
  <c r="E2620"/>
  <c r="H2620"/>
  <c r="E2619"/>
  <c r="F2619"/>
  <c r="E2618"/>
  <c r="F2618"/>
  <c r="E2617"/>
  <c r="H2617"/>
  <c r="E2616"/>
  <c r="H2616"/>
  <c r="E2615"/>
  <c r="F2615"/>
  <c r="E2614"/>
  <c r="H2614"/>
  <c r="E2613"/>
  <c r="F2613"/>
  <c r="E2612"/>
  <c r="H2612"/>
  <c r="E2611"/>
  <c r="F2611"/>
  <c r="E2610"/>
  <c r="H2610"/>
  <c r="E2609"/>
  <c r="H2609"/>
  <c r="E2608"/>
  <c r="H2608"/>
  <c r="E2607"/>
  <c r="F2607"/>
  <c r="E2606"/>
  <c r="H2606"/>
  <c r="E2605"/>
  <c r="F2605"/>
  <c r="E2604"/>
  <c r="H2604"/>
  <c r="E2603"/>
  <c r="F2603"/>
  <c r="E2602"/>
  <c r="F2602"/>
  <c r="E2601"/>
  <c r="F2601"/>
  <c r="E2600"/>
  <c r="H2600"/>
  <c r="E2599"/>
  <c r="F2599"/>
  <c r="E2598"/>
  <c r="H2598"/>
  <c r="E2597"/>
  <c r="F2597"/>
  <c r="E2596"/>
  <c r="H2596"/>
  <c r="E2595"/>
  <c r="F2595"/>
  <c r="E2594"/>
  <c r="F2594"/>
  <c r="E2593"/>
  <c r="H2593"/>
  <c r="E2592"/>
  <c r="H2592"/>
  <c r="E2591"/>
  <c r="F2591"/>
  <c r="E2590"/>
  <c r="H2590"/>
  <c r="E2589"/>
  <c r="H2589"/>
  <c r="E2588"/>
  <c r="H2588"/>
  <c r="E2587"/>
  <c r="F2587"/>
  <c r="E2586"/>
  <c r="F2586"/>
  <c r="E2585"/>
  <c r="F2585"/>
  <c r="E2581"/>
  <c r="F2581"/>
  <c r="E2580"/>
  <c r="F2580"/>
  <c r="E2579"/>
  <c r="F2579"/>
  <c r="E2578"/>
  <c r="F2578"/>
  <c r="E2577"/>
  <c r="F2577"/>
  <c r="E2576"/>
  <c r="F2576"/>
  <c r="E2575"/>
  <c r="F2575"/>
  <c r="E2574"/>
  <c r="F2574"/>
  <c r="E2573"/>
  <c r="F2573"/>
  <c r="E2572"/>
  <c r="F2572"/>
  <c r="E2571"/>
  <c r="F2571"/>
  <c r="E2570"/>
  <c r="F2570"/>
  <c r="E2569"/>
  <c r="F2569"/>
  <c r="E2568"/>
  <c r="F2568"/>
  <c r="E2567"/>
  <c r="F2567"/>
  <c r="E2566"/>
  <c r="F2566"/>
  <c r="E2565"/>
  <c r="F2565"/>
  <c r="E2564"/>
  <c r="F2564"/>
  <c r="E2563"/>
  <c r="F2563"/>
  <c r="E2562"/>
  <c r="F2562"/>
  <c r="E2561"/>
  <c r="F2561"/>
  <c r="E2560"/>
  <c r="F2560"/>
  <c r="E2559"/>
  <c r="F2559"/>
  <c r="E2558"/>
  <c r="F2558"/>
  <c r="E2557"/>
  <c r="F2557"/>
  <c r="E2556"/>
  <c r="F2556"/>
  <c r="E2555"/>
  <c r="F2555"/>
  <c r="E2554"/>
  <c r="F2554"/>
  <c r="E2553"/>
  <c r="F2553"/>
  <c r="E2552"/>
  <c r="F2552"/>
  <c r="E2551"/>
  <c r="F2551"/>
  <c r="E2550"/>
  <c r="E2549"/>
  <c r="E2548"/>
  <c r="E2547"/>
  <c r="E2546"/>
  <c r="E2536"/>
  <c r="E2535"/>
  <c r="E2534"/>
  <c r="E2533"/>
  <c r="E2532"/>
  <c r="E2531"/>
  <c r="G2530"/>
  <c r="H2530"/>
  <c r="E2529"/>
  <c r="F2529"/>
  <c r="E2528"/>
  <c r="F2528"/>
  <c r="E2527"/>
  <c r="F2527"/>
  <c r="E2526"/>
  <c r="F2526"/>
  <c r="E2525"/>
  <c r="F2525"/>
  <c r="E2524"/>
  <c r="F2524"/>
  <c r="E2523"/>
  <c r="F2523"/>
  <c r="E2522"/>
  <c r="F2522"/>
  <c r="E2521"/>
  <c r="F2521"/>
  <c r="E2520"/>
  <c r="F2520"/>
  <c r="E2519"/>
  <c r="F2519"/>
  <c r="E2518"/>
  <c r="F2518"/>
  <c r="E2517"/>
  <c r="F2517"/>
  <c r="E2516"/>
  <c r="F2516"/>
  <c r="E2515"/>
  <c r="F2515"/>
  <c r="E2514"/>
  <c r="F2514"/>
  <c r="E2513"/>
  <c r="F2513"/>
  <c r="E2512"/>
  <c r="F2512"/>
  <c r="E2511"/>
  <c r="F2511"/>
  <c r="E2510"/>
  <c r="F2510"/>
  <c r="E2509"/>
  <c r="F2509"/>
  <c r="E2508"/>
  <c r="F2508"/>
  <c r="E2507"/>
  <c r="F2507"/>
  <c r="E2506"/>
  <c r="F2506"/>
  <c r="E2505"/>
  <c r="F2505"/>
  <c r="E2504"/>
  <c r="F2504"/>
  <c r="E2503"/>
  <c r="F2503"/>
  <c r="E2502"/>
  <c r="F2502"/>
  <c r="E2501"/>
  <c r="F2501"/>
  <c r="E2500"/>
  <c r="F2500"/>
  <c r="E2499"/>
  <c r="F2499"/>
  <c r="E2498"/>
  <c r="F2498"/>
  <c r="E2497"/>
  <c r="F2497"/>
  <c r="E2496"/>
  <c r="F2496"/>
  <c r="E2495"/>
  <c r="F2495"/>
  <c r="E2494"/>
  <c r="F2494"/>
  <c r="E2493"/>
  <c r="F2493"/>
  <c r="E2492"/>
  <c r="F2492"/>
  <c r="E2491"/>
  <c r="F2491"/>
  <c r="E2490"/>
  <c r="F2490"/>
  <c r="G2489"/>
  <c r="H2489"/>
  <c r="G2488"/>
  <c r="H2488"/>
  <c r="G2487"/>
  <c r="H2487"/>
  <c r="E2486"/>
  <c r="E2476"/>
  <c r="G2475"/>
  <c r="H2475"/>
  <c r="G2474"/>
  <c r="H2474"/>
  <c r="E2473"/>
  <c r="E2472"/>
  <c r="E2471"/>
  <c r="E2470"/>
  <c r="E2469"/>
  <c r="E2467"/>
  <c r="E2466"/>
  <c r="E2465"/>
  <c r="E2464"/>
  <c r="E2461"/>
  <c r="F2461"/>
  <c r="E2460"/>
  <c r="F2460"/>
  <c r="E2459"/>
  <c r="H2459"/>
  <c r="E2458"/>
  <c r="F2458"/>
  <c r="E2457"/>
  <c r="F2457"/>
  <c r="E2456"/>
  <c r="F2456"/>
  <c r="E2454"/>
  <c r="F2454"/>
  <c r="E2453"/>
  <c r="H2453"/>
  <c r="E2452"/>
  <c r="F2452"/>
  <c r="E2451"/>
  <c r="F2451"/>
  <c r="E2450"/>
  <c r="F2450"/>
  <c r="E2449"/>
  <c r="H2449"/>
  <c r="E2448"/>
  <c r="F2448"/>
  <c r="E2447"/>
  <c r="F2447"/>
  <c r="E2446"/>
  <c r="F2446"/>
  <c r="E2444"/>
  <c r="F2444"/>
  <c r="E2443"/>
  <c r="H2443"/>
  <c r="E2442"/>
  <c r="F2442"/>
  <c r="E2441"/>
  <c r="H2441"/>
  <c r="E2440"/>
  <c r="F2440"/>
  <c r="E2439"/>
  <c r="H2439"/>
  <c r="E2438"/>
  <c r="F2438"/>
  <c r="E2437"/>
  <c r="H2437"/>
  <c r="E2436"/>
  <c r="F2436"/>
  <c r="E2435"/>
  <c r="H2435"/>
  <c r="E2434"/>
  <c r="F2434"/>
  <c r="E2433"/>
  <c r="F2433"/>
  <c r="E2432"/>
  <c r="F2432"/>
  <c r="E2431"/>
  <c r="H2431"/>
  <c r="E2430"/>
  <c r="F2430"/>
  <c r="E2429"/>
  <c r="F2429"/>
  <c r="E2427"/>
  <c r="F2427"/>
  <c r="E2425"/>
  <c r="H2425"/>
  <c r="E2424"/>
  <c r="F2424"/>
  <c r="E2423"/>
  <c r="F2423"/>
  <c r="E2421"/>
  <c r="F2421"/>
  <c r="E2419"/>
  <c r="H2419"/>
  <c r="E2418"/>
  <c r="F2418"/>
  <c r="E2417"/>
  <c r="F2417"/>
  <c r="E2416"/>
  <c r="F2416"/>
  <c r="E2415"/>
  <c r="H2415"/>
  <c r="E2414"/>
  <c r="F2414"/>
  <c r="E2412"/>
  <c r="F2412"/>
  <c r="E2411"/>
  <c r="F2411"/>
  <c r="E2410"/>
  <c r="H2410"/>
  <c r="E2409"/>
  <c r="F2409"/>
  <c r="E2408"/>
  <c r="F2408"/>
  <c r="E2406"/>
  <c r="F2406"/>
  <c r="E2405"/>
  <c r="H2405"/>
  <c r="E2404"/>
  <c r="F2404"/>
  <c r="E2403"/>
  <c r="F2403"/>
  <c r="E2402"/>
  <c r="F2402"/>
  <c r="E2401"/>
  <c r="H2401"/>
  <c r="E2399"/>
  <c r="F2399"/>
  <c r="E2398"/>
  <c r="F2398"/>
  <c r="E2397"/>
  <c r="F2397"/>
  <c r="E2396"/>
  <c r="H2396"/>
  <c r="E2393"/>
  <c r="H2393"/>
  <c r="E2392"/>
  <c r="F2392"/>
  <c r="E2391"/>
  <c r="H2391"/>
  <c r="E2390"/>
  <c r="F2390"/>
  <c r="E2389"/>
  <c r="H2389"/>
  <c r="E2388"/>
  <c r="F2388"/>
  <c r="E2387"/>
  <c r="F2387"/>
  <c r="E2386"/>
  <c r="F2386"/>
  <c r="E2384"/>
  <c r="H2384"/>
  <c r="E2383"/>
  <c r="F2383"/>
  <c r="E2382"/>
  <c r="H2382"/>
  <c r="E2381"/>
  <c r="F2381"/>
  <c r="E2380"/>
  <c r="H2380"/>
  <c r="E2378"/>
  <c r="F2378"/>
  <c r="E2377"/>
  <c r="F2377"/>
  <c r="E2376"/>
  <c r="F2376"/>
  <c r="E2375"/>
  <c r="H2375"/>
  <c r="E2374"/>
  <c r="F2374"/>
  <c r="E2373"/>
  <c r="H2373"/>
  <c r="E2372"/>
  <c r="F2372"/>
  <c r="E2371"/>
  <c r="H2371"/>
  <c r="E2370"/>
  <c r="F2370"/>
  <c r="E2369"/>
  <c r="F2369"/>
  <c r="E2368"/>
  <c r="F2368"/>
  <c r="E2367"/>
  <c r="H2367"/>
  <c r="E2366"/>
  <c r="F2366"/>
  <c r="E2365"/>
  <c r="F2365"/>
  <c r="E2364"/>
  <c r="F2364"/>
  <c r="E2363"/>
  <c r="H2363"/>
  <c r="E2362"/>
  <c r="F2362"/>
  <c r="E2361"/>
  <c r="F2361"/>
  <c r="E2359"/>
  <c r="F2359"/>
  <c r="E2358"/>
  <c r="H2358"/>
  <c r="E2357"/>
  <c r="F2357"/>
  <c r="E2356"/>
  <c r="H2356"/>
  <c r="E2355"/>
  <c r="F2355"/>
  <c r="E2354"/>
  <c r="H2354"/>
  <c r="E2351"/>
  <c r="F2351"/>
  <c r="E2350"/>
  <c r="F2350"/>
  <c r="E2349"/>
  <c r="F2349"/>
  <c r="E2348"/>
  <c r="H2348"/>
  <c r="E2347"/>
  <c r="F2347"/>
  <c r="E2346"/>
  <c r="F2346"/>
  <c r="E2345"/>
  <c r="F2345"/>
  <c r="E2344"/>
  <c r="H2344"/>
  <c r="E2343"/>
  <c r="F2343"/>
  <c r="E2342"/>
  <c r="F2342"/>
  <c r="E2341"/>
  <c r="F2341"/>
  <c r="E2340"/>
  <c r="H2340"/>
  <c r="E2339"/>
  <c r="F2339"/>
  <c r="E2338"/>
  <c r="H2338"/>
  <c r="E2337"/>
  <c r="F2337"/>
  <c r="E2336"/>
  <c r="H2336"/>
  <c r="E2335"/>
  <c r="F2335"/>
  <c r="E2334"/>
  <c r="F2334"/>
  <c r="E2333"/>
  <c r="F2333"/>
  <c r="E2332"/>
  <c r="H2332"/>
  <c r="E2331"/>
  <c r="F2331"/>
  <c r="E2330"/>
  <c r="F2330"/>
  <c r="E2329"/>
  <c r="F2329"/>
  <c r="E2328"/>
  <c r="H2328"/>
  <c r="E2327"/>
  <c r="F2327"/>
  <c r="E2326"/>
  <c r="F2326"/>
  <c r="E2325"/>
  <c r="F2325"/>
  <c r="E2324"/>
  <c r="H2324"/>
  <c r="E2322"/>
  <c r="F2322"/>
  <c r="E2321"/>
  <c r="F2321"/>
  <c r="E2320"/>
  <c r="F2320"/>
  <c r="E2319"/>
  <c r="H2319"/>
  <c r="E2317"/>
  <c r="F2317"/>
  <c r="E2316"/>
  <c r="H2316"/>
  <c r="E2315"/>
  <c r="F2315"/>
  <c r="E2314"/>
  <c r="H2314"/>
  <c r="E2313"/>
  <c r="F2313"/>
  <c r="E2312"/>
  <c r="F2312"/>
  <c r="E2311"/>
  <c r="F2311"/>
  <c r="E2310"/>
  <c r="H2310"/>
  <c r="E2309"/>
  <c r="F2309"/>
  <c r="E2308"/>
  <c r="H2308"/>
  <c r="E2307"/>
  <c r="F2307"/>
  <c r="E2306"/>
  <c r="H2306"/>
  <c r="E2305"/>
  <c r="F2305"/>
  <c r="E2304"/>
  <c r="F2304"/>
  <c r="E2303"/>
  <c r="F2303"/>
  <c r="E2302"/>
  <c r="H2302"/>
  <c r="E2301"/>
  <c r="F2301"/>
  <c r="E2300"/>
  <c r="H2300"/>
  <c r="E2299"/>
  <c r="F2299"/>
  <c r="E2298"/>
  <c r="H2298"/>
  <c r="E2297"/>
  <c r="F2297"/>
  <c r="E2296"/>
  <c r="F2296"/>
  <c r="E2295"/>
  <c r="F2295"/>
  <c r="E2294"/>
  <c r="H2294"/>
  <c r="E2293"/>
  <c r="F2293"/>
  <c r="E2292"/>
  <c r="H2292"/>
  <c r="E2291"/>
  <c r="F2291"/>
  <c r="E2290"/>
  <c r="H2290"/>
  <c r="E2288"/>
  <c r="F2288"/>
  <c r="E2287"/>
  <c r="F2287"/>
  <c r="E2286"/>
  <c r="F2286"/>
  <c r="E2284"/>
  <c r="H2284"/>
  <c r="E2283"/>
  <c r="F2283"/>
  <c r="E2282"/>
  <c r="H2282"/>
  <c r="E2281"/>
  <c r="F2281"/>
  <c r="E2280"/>
  <c r="H2280"/>
  <c r="E2279"/>
  <c r="F2279"/>
  <c r="E2278"/>
  <c r="F2278"/>
  <c r="E2277"/>
  <c r="F2277"/>
  <c r="E2276"/>
  <c r="H2276"/>
  <c r="E2275"/>
  <c r="F2275"/>
  <c r="E2274"/>
  <c r="H2274"/>
  <c r="E2273"/>
  <c r="F2273"/>
  <c r="E2272"/>
  <c r="H2272"/>
  <c r="E2271"/>
  <c r="F2271"/>
  <c r="E2270"/>
  <c r="H2270"/>
  <c r="E2269"/>
  <c r="F2269"/>
  <c r="E2268"/>
  <c r="H2268"/>
  <c r="E2267"/>
  <c r="F2267"/>
  <c r="E2266"/>
  <c r="H2266"/>
  <c r="E2265"/>
  <c r="F2265"/>
  <c r="E2264"/>
  <c r="H2264"/>
  <c r="E2263"/>
  <c r="F2263"/>
  <c r="E2262"/>
  <c r="F2262"/>
  <c r="E2261"/>
  <c r="F2261"/>
  <c r="E2260"/>
  <c r="H2260"/>
  <c r="E2259"/>
  <c r="F2259"/>
  <c r="E2258"/>
  <c r="F2258"/>
  <c r="E2257"/>
  <c r="F2257"/>
  <c r="E2256"/>
  <c r="H2256"/>
  <c r="E2255"/>
  <c r="F2255"/>
  <c r="E2254"/>
  <c r="H2254"/>
  <c r="E2253"/>
  <c r="F2253"/>
  <c r="E2252"/>
  <c r="F2252"/>
  <c r="E2251"/>
  <c r="F2251"/>
  <c r="E2250"/>
  <c r="H2250"/>
  <c r="E2249"/>
  <c r="F2249"/>
  <c r="E2248"/>
  <c r="F2248"/>
  <c r="E2247"/>
  <c r="F2247"/>
  <c r="E2246"/>
  <c r="H2246"/>
  <c r="E2245"/>
  <c r="F2245"/>
  <c r="E2244"/>
  <c r="F2244"/>
  <c r="E2243"/>
  <c r="F2243"/>
  <c r="E2242"/>
  <c r="H2242"/>
  <c r="E2241"/>
  <c r="F2241"/>
  <c r="E2240"/>
  <c r="F2240"/>
  <c r="E2239"/>
  <c r="F2239"/>
  <c r="E2238"/>
  <c r="H2238"/>
  <c r="E2237"/>
  <c r="F2237"/>
  <c r="E2236"/>
  <c r="F2236"/>
  <c r="E2235"/>
  <c r="F2235"/>
  <c r="E2234"/>
  <c r="H2234"/>
  <c r="E2233"/>
  <c r="F2233"/>
  <c r="E2232"/>
  <c r="F2232"/>
  <c r="E2231"/>
  <c r="F2231"/>
  <c r="E2230"/>
  <c r="H2230"/>
  <c r="E2229"/>
  <c r="F2229"/>
  <c r="E2228"/>
  <c r="F2228"/>
  <c r="E2227"/>
  <c r="F2227"/>
  <c r="E2226"/>
  <c r="H2226"/>
  <c r="E2225"/>
  <c r="F2225"/>
  <c r="E2224"/>
  <c r="F2224"/>
  <c r="E2223"/>
  <c r="F2223"/>
  <c r="E2222"/>
  <c r="H2222"/>
  <c r="E2221"/>
  <c r="F2221"/>
  <c r="E2219"/>
  <c r="F2219"/>
  <c r="E2218"/>
  <c r="F2218"/>
  <c r="E2217"/>
  <c r="E2216"/>
  <c r="F2216"/>
  <c r="E2215"/>
  <c r="E2214"/>
  <c r="F2214"/>
  <c r="E2212"/>
  <c r="E2211"/>
  <c r="F2211"/>
  <c r="E2210"/>
  <c r="E2209"/>
  <c r="F2209"/>
  <c r="E2206"/>
  <c r="E2205"/>
  <c r="F2205"/>
  <c r="E2204"/>
  <c r="E2203"/>
  <c r="F2203"/>
  <c r="E2202"/>
  <c r="E2201"/>
  <c r="F2201"/>
  <c r="E2199"/>
  <c r="E2198"/>
  <c r="F2198"/>
  <c r="E2197"/>
  <c r="H2197"/>
  <c r="E2196"/>
  <c r="F2196"/>
  <c r="E2195"/>
  <c r="F2195"/>
  <c r="E2194"/>
  <c r="F2194"/>
  <c r="E2192"/>
  <c r="H2192"/>
  <c r="E2191"/>
  <c r="F2191"/>
  <c r="E2190"/>
  <c r="F2190"/>
  <c r="E2189"/>
  <c r="F2189"/>
  <c r="E2188"/>
  <c r="H2188"/>
  <c r="E2187"/>
  <c r="F2187"/>
  <c r="H2184"/>
  <c r="H2183"/>
  <c r="H2182"/>
  <c r="H2181"/>
  <c r="H2180"/>
  <c r="H2179"/>
  <c r="E2178"/>
  <c r="H2178"/>
  <c r="E2177"/>
  <c r="F2177"/>
  <c r="E2176"/>
  <c r="F2176"/>
  <c r="E2175"/>
  <c r="E2174"/>
  <c r="H2174"/>
  <c r="E2173"/>
  <c r="F2173"/>
  <c r="E2172"/>
  <c r="F2172"/>
  <c r="E2171"/>
  <c r="E2170"/>
  <c r="E2169"/>
  <c r="F2169"/>
  <c r="E2168"/>
  <c r="F2168"/>
  <c r="E2167"/>
  <c r="E2166"/>
  <c r="E2165"/>
  <c r="F2165"/>
  <c r="E2164"/>
  <c r="F2164"/>
  <c r="E2163"/>
  <c r="E2162"/>
  <c r="E2161"/>
  <c r="F2161"/>
  <c r="E2160"/>
  <c r="F2160"/>
  <c r="E2159"/>
  <c r="E2158"/>
  <c r="E2157"/>
  <c r="F2157"/>
  <c r="E2156"/>
  <c r="F2156"/>
  <c r="E2155"/>
  <c r="E2154"/>
  <c r="E2153"/>
  <c r="F2153"/>
  <c r="E2152"/>
  <c r="F2152"/>
  <c r="E2151"/>
  <c r="E2150"/>
  <c r="E2149"/>
  <c r="F2149"/>
  <c r="E2148"/>
  <c r="F2148"/>
  <c r="E2147"/>
  <c r="E2146"/>
  <c r="E2145"/>
  <c r="F2145"/>
  <c r="E2144"/>
  <c r="F2144"/>
  <c r="E2143"/>
  <c r="F2143"/>
  <c r="E2142"/>
  <c r="H2142"/>
  <c r="E2141"/>
  <c r="F2141"/>
  <c r="E2140"/>
  <c r="F2140"/>
  <c r="E2139"/>
  <c r="F2139"/>
  <c r="E2138"/>
  <c r="E2137"/>
  <c r="E2136"/>
  <c r="H2136"/>
  <c r="E2135"/>
  <c r="F2135"/>
  <c r="E2134"/>
  <c r="E2133"/>
  <c r="E2132"/>
  <c r="H2132"/>
  <c r="E2131"/>
  <c r="F2131"/>
  <c r="E2130"/>
  <c r="E2129"/>
  <c r="E2128"/>
  <c r="H2128"/>
  <c r="E2127"/>
  <c r="F2127"/>
  <c r="E2126"/>
  <c r="E2125"/>
  <c r="E2124"/>
  <c r="H2124"/>
  <c r="E2123"/>
  <c r="F2123"/>
  <c r="E2122"/>
  <c r="E2121"/>
  <c r="E2120"/>
  <c r="H2120"/>
  <c r="E2119"/>
  <c r="F2119"/>
  <c r="E2118"/>
  <c r="E2117"/>
  <c r="E2116"/>
  <c r="H2116"/>
  <c r="E2115"/>
  <c r="F2115"/>
  <c r="E2114"/>
  <c r="E2113"/>
  <c r="E2112"/>
  <c r="H2112"/>
  <c r="E2111"/>
  <c r="F2111"/>
  <c r="E2110"/>
  <c r="E2109"/>
  <c r="E2108"/>
  <c r="H2108"/>
  <c r="E2106"/>
  <c r="F2106"/>
  <c r="E2105"/>
  <c r="E2104"/>
  <c r="E2103"/>
  <c r="H2103"/>
  <c r="E2102"/>
  <c r="F2102"/>
  <c r="E2101"/>
  <c r="E2100"/>
  <c r="E2099"/>
  <c r="E2098"/>
  <c r="F2098"/>
  <c r="E2097"/>
  <c r="F2097"/>
  <c r="E2096"/>
  <c r="E2095"/>
  <c r="E2094"/>
  <c r="H2094"/>
  <c r="E2093"/>
  <c r="F2093"/>
  <c r="E2092"/>
  <c r="E2091"/>
  <c r="E2090"/>
  <c r="F2090"/>
  <c r="E2089"/>
  <c r="F2089"/>
  <c r="E2088"/>
  <c r="E2087"/>
  <c r="E2086"/>
  <c r="H2086"/>
  <c r="E2085"/>
  <c r="F2085"/>
  <c r="E2084"/>
  <c r="E2083"/>
  <c r="E2082"/>
  <c r="F2082"/>
  <c r="E2081"/>
  <c r="F2081"/>
  <c r="E2080"/>
  <c r="E2079"/>
  <c r="E2078"/>
  <c r="H2078"/>
  <c r="E2077"/>
  <c r="F2077"/>
  <c r="E2076"/>
  <c r="E2075"/>
  <c r="E2074"/>
  <c r="F2074"/>
  <c r="E2073"/>
  <c r="F2073"/>
  <c r="E2072"/>
  <c r="E2071"/>
  <c r="E2070"/>
  <c r="H2070"/>
  <c r="E2069"/>
  <c r="F2069"/>
  <c r="E2068"/>
  <c r="E2067"/>
  <c r="E2066"/>
  <c r="F2066"/>
  <c r="E2065"/>
  <c r="F2065"/>
  <c r="E2064"/>
  <c r="E2062"/>
  <c r="E2061"/>
  <c r="H2061"/>
  <c r="E2060"/>
  <c r="F2060"/>
  <c r="E2059"/>
  <c r="E2058"/>
  <c r="E2057"/>
  <c r="H2057"/>
  <c r="E2056"/>
  <c r="F2056"/>
  <c r="E2055"/>
  <c r="E2054"/>
  <c r="E2053"/>
  <c r="H2053"/>
  <c r="E2052"/>
  <c r="F2052"/>
  <c r="E2051"/>
  <c r="E2050"/>
  <c r="E2049"/>
  <c r="H2049"/>
  <c r="E2048"/>
  <c r="F2048"/>
  <c r="E2047"/>
  <c r="E2046"/>
  <c r="E2045"/>
  <c r="H2045"/>
  <c r="E2044"/>
  <c r="F2044"/>
  <c r="E2042"/>
  <c r="E2041"/>
  <c r="E2040"/>
  <c r="H2040"/>
  <c r="E2039"/>
  <c r="F2039"/>
  <c r="E2038"/>
  <c r="E2037"/>
  <c r="E2036"/>
  <c r="H2036"/>
  <c r="E2035"/>
  <c r="F2035"/>
  <c r="E2034"/>
  <c r="E2033"/>
  <c r="E2032"/>
  <c r="H2032"/>
  <c r="E2031"/>
  <c r="F2031"/>
  <c r="E2030"/>
  <c r="E2029"/>
  <c r="E2028"/>
  <c r="H2028"/>
  <c r="E2027"/>
  <c r="F2027"/>
  <c r="E2026"/>
  <c r="E2024"/>
  <c r="E2023"/>
  <c r="H2023"/>
  <c r="E2022"/>
  <c r="F2022"/>
  <c r="E2021"/>
  <c r="E2020"/>
  <c r="E2019"/>
  <c r="H2019"/>
  <c r="E2018"/>
  <c r="F2018"/>
  <c r="E2017"/>
  <c r="E2016"/>
  <c r="E2015"/>
  <c r="H2015"/>
  <c r="E2014"/>
  <c r="F2014"/>
  <c r="E2013"/>
  <c r="E2012"/>
  <c r="E2011"/>
  <c r="H2011"/>
  <c r="E2010"/>
  <c r="F2010"/>
  <c r="E2009"/>
  <c r="E2008"/>
  <c r="E2007"/>
  <c r="H2007"/>
  <c r="E2006"/>
  <c r="F2006"/>
  <c r="E2005"/>
  <c r="E2004"/>
  <c r="F2004"/>
  <c r="E2003"/>
  <c r="H2003"/>
  <c r="E2002"/>
  <c r="F2002"/>
  <c r="E2001"/>
  <c r="E2000"/>
  <c r="F2000"/>
  <c r="E1998"/>
  <c r="H1998"/>
  <c r="E1997"/>
  <c r="F1997"/>
  <c r="E1996"/>
  <c r="E1995"/>
  <c r="F1995"/>
  <c r="E1994"/>
  <c r="H1994"/>
  <c r="E1993"/>
  <c r="F1993"/>
  <c r="E1992"/>
  <c r="E1991"/>
  <c r="F1991"/>
  <c r="E1990"/>
  <c r="H1990"/>
  <c r="E1989"/>
  <c r="F1989"/>
  <c r="E1988"/>
  <c r="E1987"/>
  <c r="F1987"/>
  <c r="E1986"/>
  <c r="H1986"/>
  <c r="E1985"/>
  <c r="F1985"/>
  <c r="E1984"/>
  <c r="E1983"/>
  <c r="F1983"/>
  <c r="E1981"/>
  <c r="H1981"/>
  <c r="E1980"/>
  <c r="F1980"/>
  <c r="E1979"/>
  <c r="E1978"/>
  <c r="F1978"/>
  <c r="E1977"/>
  <c r="H1977"/>
  <c r="E1976"/>
  <c r="F1976"/>
  <c r="E1974"/>
  <c r="E1973"/>
  <c r="F1973"/>
  <c r="E1972"/>
  <c r="H1972"/>
  <c r="E1971"/>
  <c r="F1971"/>
  <c r="E1970"/>
  <c r="E1969"/>
  <c r="F1969"/>
  <c r="E1968"/>
  <c r="H1968"/>
  <c r="E1967"/>
  <c r="F1967"/>
  <c r="E1966"/>
  <c r="E1965"/>
  <c r="F1965"/>
  <c r="E1964"/>
  <c r="H1964"/>
  <c r="E1963"/>
  <c r="F1963"/>
  <c r="E1962"/>
  <c r="E1961"/>
  <c r="F1961"/>
  <c r="E1960"/>
  <c r="H1960"/>
  <c r="E1959"/>
  <c r="F1959"/>
  <c r="E1958"/>
  <c r="E1957"/>
  <c r="F1957"/>
  <c r="E1956"/>
  <c r="H1956"/>
  <c r="E1955"/>
  <c r="F1955"/>
  <c r="E1954"/>
  <c r="E1953"/>
  <c r="F1953"/>
  <c r="E1952"/>
  <c r="H1952"/>
  <c r="E1951"/>
  <c r="F1951"/>
  <c r="E1950"/>
  <c r="E1949"/>
  <c r="F1949"/>
  <c r="E1947"/>
  <c r="H1947"/>
  <c r="E1946"/>
  <c r="F1946"/>
  <c r="E1945"/>
  <c r="E1944"/>
  <c r="F1944"/>
  <c r="E1943"/>
  <c r="H1943"/>
  <c r="E1942"/>
  <c r="F1942"/>
  <c r="E1941"/>
  <c r="E1940"/>
  <c r="F1940"/>
  <c r="E1939"/>
  <c r="H1939"/>
  <c r="E1938"/>
  <c r="F1938"/>
  <c r="E1937"/>
  <c r="E1936"/>
  <c r="F1936"/>
  <c r="E1935"/>
  <c r="F1935"/>
  <c r="E1934"/>
  <c r="F1934"/>
  <c r="E1933"/>
  <c r="E1932"/>
  <c r="F1932"/>
  <c r="E1931"/>
  <c r="F1931"/>
  <c r="E1930"/>
  <c r="F1930"/>
  <c r="E1929"/>
  <c r="E1928"/>
  <c r="F1928"/>
  <c r="E1927"/>
  <c r="F1927"/>
  <c r="E1926"/>
  <c r="F1926"/>
  <c r="E1925"/>
  <c r="E1924"/>
  <c r="F1924"/>
  <c r="E1923"/>
  <c r="F1923"/>
  <c r="E1922"/>
  <c r="F1922"/>
  <c r="E1921"/>
  <c r="E1920"/>
  <c r="F1920"/>
  <c r="E1919"/>
  <c r="F1919"/>
  <c r="E1918"/>
  <c r="F1918"/>
  <c r="E1917"/>
  <c r="E1916"/>
  <c r="F1916"/>
  <c r="E1915"/>
  <c r="F1915"/>
  <c r="E1914"/>
  <c r="F1914"/>
  <c r="E1913"/>
  <c r="E1912"/>
  <c r="F1912"/>
  <c r="E1910"/>
  <c r="F1910"/>
  <c r="E1909"/>
  <c r="F1909"/>
  <c r="E1908"/>
  <c r="E1907"/>
  <c r="F1907"/>
  <c r="E1906"/>
  <c r="F1906"/>
  <c r="E1905"/>
  <c r="F1905"/>
  <c r="E1903"/>
  <c r="E1902"/>
  <c r="F1902"/>
  <c r="E1901"/>
  <c r="F1901"/>
  <c r="E1899"/>
  <c r="F1899"/>
  <c r="E1898"/>
  <c r="E1897"/>
  <c r="F1897"/>
  <c r="E1896"/>
  <c r="F1896"/>
  <c r="E1895"/>
  <c r="F1895"/>
  <c r="E1894"/>
  <c r="E1893"/>
  <c r="F1893"/>
  <c r="E1892"/>
  <c r="F1892"/>
  <c r="E1891"/>
  <c r="F1891"/>
  <c r="E1890"/>
  <c r="H1890"/>
  <c r="E1888"/>
  <c r="F1888"/>
  <c r="E1887"/>
  <c r="H1887"/>
  <c r="E1886"/>
  <c r="F1886"/>
  <c r="E1885"/>
  <c r="H1885"/>
  <c r="E1884"/>
  <c r="E1883"/>
  <c r="F1883"/>
  <c r="E1882"/>
  <c r="F1882"/>
  <c r="E1881"/>
  <c r="H1881"/>
  <c r="E1880"/>
  <c r="E1879"/>
  <c r="F1879"/>
  <c r="E1877"/>
  <c r="F1877"/>
  <c r="E1876"/>
  <c r="H1876"/>
  <c r="E1875"/>
  <c r="E1874"/>
  <c r="F1874"/>
  <c r="E1873"/>
  <c r="F1873"/>
  <c r="E1872"/>
  <c r="H1872"/>
  <c r="E1871"/>
  <c r="F1871"/>
  <c r="E1870"/>
  <c r="F1870"/>
  <c r="E1869"/>
  <c r="F1869"/>
  <c r="E1868"/>
  <c r="H1868"/>
  <c r="E1867"/>
  <c r="F1867"/>
  <c r="E1866"/>
  <c r="H1866"/>
  <c r="E1865"/>
  <c r="F1865"/>
  <c r="E1864"/>
  <c r="E1863"/>
  <c r="F1863"/>
  <c r="E1862"/>
  <c r="F1862"/>
  <c r="E1859"/>
  <c r="F1859"/>
  <c r="E1858"/>
  <c r="H1858"/>
  <c r="E1857"/>
  <c r="F1857"/>
  <c r="E1856"/>
  <c r="F1856"/>
  <c r="E1855"/>
  <c r="F1855"/>
  <c r="E1854"/>
  <c r="H1854"/>
  <c r="E1853"/>
  <c r="F1853"/>
  <c r="E1852"/>
  <c r="F1852"/>
  <c r="E1851"/>
  <c r="F1851"/>
  <c r="E1850"/>
  <c r="H1850"/>
  <c r="E1849"/>
  <c r="F1849"/>
  <c r="E1848"/>
  <c r="H1848"/>
  <c r="E1847"/>
  <c r="F1847"/>
  <c r="E1846"/>
  <c r="H1846"/>
  <c r="E1845"/>
  <c r="F1845"/>
  <c r="E1844"/>
  <c r="H1844"/>
  <c r="E1843"/>
  <c r="F1843"/>
  <c r="E1842"/>
  <c r="H1842"/>
  <c r="E1841"/>
  <c r="F1841"/>
  <c r="E1840"/>
  <c r="H1840"/>
  <c r="E1839"/>
  <c r="F1839"/>
  <c r="E1838"/>
  <c r="H1838"/>
  <c r="E1837"/>
  <c r="F1837"/>
  <c r="E1836"/>
  <c r="F1836"/>
  <c r="E1834"/>
  <c r="F1834"/>
  <c r="E1833"/>
  <c r="H1833"/>
  <c r="E1832"/>
  <c r="F1832"/>
  <c r="E1831"/>
  <c r="H1831"/>
  <c r="E1830"/>
  <c r="F1830"/>
  <c r="E1829"/>
  <c r="H1829"/>
  <c r="E1828"/>
  <c r="F1828"/>
  <c r="E1827"/>
  <c r="H1827"/>
  <c r="E1826"/>
  <c r="F1826"/>
  <c r="E1825"/>
  <c r="H1825"/>
  <c r="E1824"/>
  <c r="F1824"/>
  <c r="E1823"/>
  <c r="F1823"/>
  <c r="E1822"/>
  <c r="F1822"/>
  <c r="E1821"/>
  <c r="H1821"/>
  <c r="E1820"/>
  <c r="F1820"/>
  <c r="E1819"/>
  <c r="F1819"/>
  <c r="E1818"/>
  <c r="F1818"/>
  <c r="E1817"/>
  <c r="H1817"/>
  <c r="E1816"/>
  <c r="F1816"/>
  <c r="E1815"/>
  <c r="F1815"/>
  <c r="E1813"/>
  <c r="H1813"/>
  <c r="E1812"/>
  <c r="H1812"/>
  <c r="E1811"/>
  <c r="F1811"/>
  <c r="E1810"/>
  <c r="H1810"/>
  <c r="E1809"/>
  <c r="F1809"/>
  <c r="E1808"/>
  <c r="H1808"/>
  <c r="E1807"/>
  <c r="F1807"/>
  <c r="E1806"/>
  <c r="F1806"/>
  <c r="E1805"/>
  <c r="H1805"/>
  <c r="E1804"/>
  <c r="H1804"/>
  <c r="E1803"/>
  <c r="F1803"/>
  <c r="E1802"/>
  <c r="F1802"/>
  <c r="E1801"/>
  <c r="F1801"/>
  <c r="E1800"/>
  <c r="H1800"/>
  <c r="E1799"/>
  <c r="F1799"/>
  <c r="E1798"/>
  <c r="H1798"/>
  <c r="E1797"/>
  <c r="H1797"/>
  <c r="E1796"/>
  <c r="H1796"/>
  <c r="E1795"/>
  <c r="F1795"/>
  <c r="E1793"/>
  <c r="H1793"/>
  <c r="E1792"/>
  <c r="F1792"/>
  <c r="E1791"/>
  <c r="F1791"/>
  <c r="E1790"/>
  <c r="H1790"/>
  <c r="E1789"/>
  <c r="F1789"/>
  <c r="E1787"/>
  <c r="H1787"/>
  <c r="E1786"/>
  <c r="H1786"/>
  <c r="E1785"/>
  <c r="H1785"/>
  <c r="E1783"/>
  <c r="F1783"/>
  <c r="E1782"/>
  <c r="F1782"/>
  <c r="E1781"/>
  <c r="F1781"/>
  <c r="E1780"/>
  <c r="H1780"/>
  <c r="E1779"/>
  <c r="F1779"/>
  <c r="E1778"/>
  <c r="F1778"/>
  <c r="E1777"/>
  <c r="H1777"/>
  <c r="E1774"/>
  <c r="H1774"/>
  <c r="E1773"/>
  <c r="F1773"/>
  <c r="E1772"/>
  <c r="F1772"/>
  <c r="E1771"/>
  <c r="F1771"/>
  <c r="E1770"/>
  <c r="H1770"/>
  <c r="E1769"/>
  <c r="F1769"/>
  <c r="E1768"/>
  <c r="F1768"/>
  <c r="E1767"/>
  <c r="H1767"/>
  <c r="E1766"/>
  <c r="H1766"/>
  <c r="E1765"/>
  <c r="F1765"/>
  <c r="E1764"/>
  <c r="F1764"/>
  <c r="E1763"/>
  <c r="H1763"/>
  <c r="E1760"/>
  <c r="H1760"/>
  <c r="E1759"/>
  <c r="H1759"/>
  <c r="E1758"/>
  <c r="F1758"/>
  <c r="E1757"/>
  <c r="F1757"/>
  <c r="H1755"/>
  <c r="F1755"/>
  <c r="H1754"/>
  <c r="F1754"/>
  <c r="H1753"/>
  <c r="F1753"/>
  <c r="H1752"/>
  <c r="F1752"/>
  <c r="H1751"/>
  <c r="F1751"/>
  <c r="E1750"/>
  <c r="F1750"/>
  <c r="E1749"/>
  <c r="F1749"/>
  <c r="E1747"/>
  <c r="F1747"/>
  <c r="E1746"/>
  <c r="H1746"/>
  <c r="E1745"/>
  <c r="F1745"/>
  <c r="E1744"/>
  <c r="F1744"/>
  <c r="E1743"/>
  <c r="F1743"/>
  <c r="E1742"/>
  <c r="H1742"/>
  <c r="E1741"/>
  <c r="F1741"/>
  <c r="E1740"/>
  <c r="F1740"/>
  <c r="E1739"/>
  <c r="F1739"/>
  <c r="E1738"/>
  <c r="H1738"/>
  <c r="E1737"/>
  <c r="F1737"/>
  <c r="E1736"/>
  <c r="F1736"/>
  <c r="E1735"/>
  <c r="H1735"/>
  <c r="E1734"/>
  <c r="H1734"/>
  <c r="E1733"/>
  <c r="F1733"/>
  <c r="E1732"/>
  <c r="H1732"/>
  <c r="E1731"/>
  <c r="H1731"/>
  <c r="E1730"/>
  <c r="H1730"/>
  <c r="E1729"/>
  <c r="F1729"/>
  <c r="E1728"/>
  <c r="F1728"/>
  <c r="E1727"/>
  <c r="H1727"/>
  <c r="E1726"/>
  <c r="H1726"/>
  <c r="E1725"/>
  <c r="F1725"/>
  <c r="E1724"/>
  <c r="F1724"/>
  <c r="E1723"/>
  <c r="H1723"/>
  <c r="E1722"/>
  <c r="H1722"/>
  <c r="E1720"/>
  <c r="F1720"/>
  <c r="E1719"/>
  <c r="F1719"/>
  <c r="E1718"/>
  <c r="H1718"/>
  <c r="E1717"/>
  <c r="H1717"/>
  <c r="E1716"/>
  <c r="F1716"/>
  <c r="E1715"/>
  <c r="H1715"/>
  <c r="E1714"/>
  <c r="H1714"/>
  <c r="E1713"/>
  <c r="H1713"/>
  <c r="E1712"/>
  <c r="F1712"/>
  <c r="E1711"/>
  <c r="F1711"/>
  <c r="E1710"/>
  <c r="H1710"/>
  <c r="E1709"/>
  <c r="H1709"/>
  <c r="E1708"/>
  <c r="F1708"/>
  <c r="E1707"/>
  <c r="H1707"/>
  <c r="E1706"/>
  <c r="H1706"/>
  <c r="E1705"/>
  <c r="H1705"/>
  <c r="E1704"/>
  <c r="F1704"/>
  <c r="E1703"/>
  <c r="F1703"/>
  <c r="E1702"/>
  <c r="H1702"/>
  <c r="E1701"/>
  <c r="H1701"/>
  <c r="E1698"/>
  <c r="H1698"/>
  <c r="E1697"/>
  <c r="F1697"/>
  <c r="E1696"/>
  <c r="F1696"/>
  <c r="E1695"/>
  <c r="H1695"/>
  <c r="E1694"/>
  <c r="H1694"/>
  <c r="E1693"/>
  <c r="F1693"/>
  <c r="E1692"/>
  <c r="F1692"/>
  <c r="E1691"/>
  <c r="H1691"/>
  <c r="E1690"/>
  <c r="H1690"/>
  <c r="E1689"/>
  <c r="F1689"/>
  <c r="E1688"/>
  <c r="F1688"/>
  <c r="E1687"/>
  <c r="H1687"/>
  <c r="E1686"/>
  <c r="H1686"/>
  <c r="E1685"/>
  <c r="F1685"/>
  <c r="E1684"/>
  <c r="H1684"/>
  <c r="E1683"/>
  <c r="H1683"/>
  <c r="E1682"/>
  <c r="H1682"/>
  <c r="E1681"/>
  <c r="F1681"/>
  <c r="E1680"/>
  <c r="F1680"/>
  <c r="E1679"/>
  <c r="H1679"/>
  <c r="E1678"/>
  <c r="H1678"/>
  <c r="E1676"/>
  <c r="F1676"/>
  <c r="E1675"/>
  <c r="F1675"/>
  <c r="E1674"/>
  <c r="H1674"/>
  <c r="E1673"/>
  <c r="H1673"/>
  <c r="E1672"/>
  <c r="F1672"/>
  <c r="E1671"/>
  <c r="F1671"/>
  <c r="E1670"/>
  <c r="H1670"/>
  <c r="E1669"/>
  <c r="H1669"/>
  <c r="E1668"/>
  <c r="F1668"/>
  <c r="E1667"/>
  <c r="F1667"/>
  <c r="E1666"/>
  <c r="H1666"/>
  <c r="E1665"/>
  <c r="H1665"/>
  <c r="E1664"/>
  <c r="F1664"/>
  <c r="E1663"/>
  <c r="H1663"/>
  <c r="E1662"/>
  <c r="H1662"/>
  <c r="E1661"/>
  <c r="H1661"/>
  <c r="E1660"/>
  <c r="F1660"/>
  <c r="E1659"/>
  <c r="H1659"/>
  <c r="E1658"/>
  <c r="H1658"/>
  <c r="E1657"/>
  <c r="H1657"/>
  <c r="E1656"/>
  <c r="F1656"/>
  <c r="E1655"/>
  <c r="F1655"/>
  <c r="E1654"/>
  <c r="H1654"/>
  <c r="E1651"/>
  <c r="H1651"/>
  <c r="E1650"/>
  <c r="H1650"/>
  <c r="E1649"/>
  <c r="F1649"/>
  <c r="E1648"/>
  <c r="H1648"/>
  <c r="E1647"/>
  <c r="H1647"/>
  <c r="E1646"/>
  <c r="H1646"/>
  <c r="E1645"/>
  <c r="F1645"/>
  <c r="E1644"/>
  <c r="H1644"/>
  <c r="E1643"/>
  <c r="H1643"/>
  <c r="E1642"/>
  <c r="H1642"/>
  <c r="E1641"/>
  <c r="F1641"/>
  <c r="E1640"/>
  <c r="H1640"/>
  <c r="E1639"/>
  <c r="H1639"/>
  <c r="E1638"/>
  <c r="H1638"/>
  <c r="E1637"/>
  <c r="F1637"/>
  <c r="H1635"/>
  <c r="H1634"/>
  <c r="H1633"/>
  <c r="H1632"/>
  <c r="E1631"/>
  <c r="F1631"/>
  <c r="E1630"/>
  <c r="H1630"/>
  <c r="E1629"/>
  <c r="H1629"/>
  <c r="E1628"/>
  <c r="H1628"/>
  <c r="E1627"/>
  <c r="F1627"/>
  <c r="E1626"/>
  <c r="H1626"/>
  <c r="E1625"/>
  <c r="H1625"/>
  <c r="E1624"/>
  <c r="H1624"/>
  <c r="E1621"/>
  <c r="H1621"/>
  <c r="E1619"/>
  <c r="F1619"/>
  <c r="E1618"/>
  <c r="H1618"/>
  <c r="E1616"/>
  <c r="H1616"/>
  <c r="E1615"/>
  <c r="F1615"/>
  <c r="E1614"/>
  <c r="F1614"/>
  <c r="E1613"/>
  <c r="H1613"/>
  <c r="E1612"/>
  <c r="H1612"/>
  <c r="E1611"/>
  <c r="F1611"/>
  <c r="E1610"/>
  <c r="F1610"/>
  <c r="E1609"/>
  <c r="F1609"/>
  <c r="E1608"/>
  <c r="H1608"/>
  <c r="E1607"/>
  <c r="F1607"/>
  <c r="E1606"/>
  <c r="F1606"/>
  <c r="E1605"/>
  <c r="F1605"/>
  <c r="E1604"/>
  <c r="H1604"/>
  <c r="E1603"/>
  <c r="F1603"/>
  <c r="E1602"/>
  <c r="F1602"/>
  <c r="E1601"/>
  <c r="H1601"/>
  <c r="E1600"/>
  <c r="H1600"/>
  <c r="E1599"/>
  <c r="F1599"/>
  <c r="E1598"/>
  <c r="F1598"/>
  <c r="E1597"/>
  <c r="H1597"/>
  <c r="E1596"/>
  <c r="H1596"/>
  <c r="E1595"/>
  <c r="F1595"/>
  <c r="E1594"/>
  <c r="F1594"/>
  <c r="E1592"/>
  <c r="F1592"/>
  <c r="E1591"/>
  <c r="H1591"/>
  <c r="E1590"/>
  <c r="F1590"/>
  <c r="E1589"/>
  <c r="F1589"/>
  <c r="E1588"/>
  <c r="H1588"/>
  <c r="E1587"/>
  <c r="H1587"/>
  <c r="E1585"/>
  <c r="F1585"/>
  <c r="E1582"/>
  <c r="F1582"/>
  <c r="E1581"/>
  <c r="D1581"/>
  <c r="E1580"/>
  <c r="F1580"/>
  <c r="H1579"/>
  <c r="F1579"/>
  <c r="H1578"/>
  <c r="F1578"/>
  <c r="H1576"/>
  <c r="F1576"/>
  <c r="E1575"/>
  <c r="F1575"/>
  <c r="E1574"/>
  <c r="F1574"/>
  <c r="H1573"/>
  <c r="F1573"/>
  <c r="H1572"/>
  <c r="F1572"/>
  <c r="E1569"/>
  <c r="H1569"/>
  <c r="E1568"/>
  <c r="F1568"/>
  <c r="E1567"/>
  <c r="F1567"/>
  <c r="E1566"/>
  <c r="F1566"/>
  <c r="E1565"/>
  <c r="H1565"/>
  <c r="E1564"/>
  <c r="H1564"/>
  <c r="E1563"/>
  <c r="F1563"/>
  <c r="E1562"/>
  <c r="F1562"/>
  <c r="E1561"/>
  <c r="F1561"/>
  <c r="E1560"/>
  <c r="H1560"/>
  <c r="E1559"/>
  <c r="F1559"/>
  <c r="E1558"/>
  <c r="F1558"/>
  <c r="E1557"/>
  <c r="F1557"/>
  <c r="E1556"/>
  <c r="H1556"/>
  <c r="E1555"/>
  <c r="F1555"/>
  <c r="E1554"/>
  <c r="F1554"/>
  <c r="E1553"/>
  <c r="H1553"/>
  <c r="E1552"/>
  <c r="H1552"/>
  <c r="E1551"/>
  <c r="F1551"/>
  <c r="E1550"/>
  <c r="F1550"/>
  <c r="E1549"/>
  <c r="H1549"/>
  <c r="E1548"/>
  <c r="H1548"/>
  <c r="E1547"/>
  <c r="F1547"/>
  <c r="E1546"/>
  <c r="F1546"/>
  <c r="E1545"/>
  <c r="F1545"/>
  <c r="E1544"/>
  <c r="H1544"/>
  <c r="E1543"/>
  <c r="F1543"/>
  <c r="E1542"/>
  <c r="F1542"/>
  <c r="E1541"/>
  <c r="H1541"/>
  <c r="E1538"/>
  <c r="H1538"/>
  <c r="E1537"/>
  <c r="H1537"/>
  <c r="E1536"/>
  <c r="F1536"/>
  <c r="E1535"/>
  <c r="F1535"/>
  <c r="E1534"/>
  <c r="H1534"/>
  <c r="E1532"/>
  <c r="H1532"/>
  <c r="E1531"/>
  <c r="F1531"/>
  <c r="E1530"/>
  <c r="F1530"/>
  <c r="E1527"/>
  <c r="F1527"/>
  <c r="E1526"/>
  <c r="H1526"/>
  <c r="E1525"/>
  <c r="H1525"/>
  <c r="E1524"/>
  <c r="F1524"/>
  <c r="E1523"/>
  <c r="F1523"/>
  <c r="E1521"/>
  <c r="H1521"/>
  <c r="E1520"/>
  <c r="H1520"/>
  <c r="E1519"/>
  <c r="F1519"/>
  <c r="E1518"/>
  <c r="F1518"/>
  <c r="E1517"/>
  <c r="F1517"/>
  <c r="E1516"/>
  <c r="H1516"/>
  <c r="E1515"/>
  <c r="F1515"/>
  <c r="E1514"/>
  <c r="F1514"/>
  <c r="E1513"/>
  <c r="H1513"/>
  <c r="E1511"/>
  <c r="H1511"/>
  <c r="E1510"/>
  <c r="F1510"/>
  <c r="E1509"/>
  <c r="F1509"/>
  <c r="E1508"/>
  <c r="H1508"/>
  <c r="E1507"/>
  <c r="H1507"/>
  <c r="E1506"/>
  <c r="F1506"/>
  <c r="E1505"/>
  <c r="F1505"/>
  <c r="E1504"/>
  <c r="F1504"/>
  <c r="E1503"/>
  <c r="H1503"/>
  <c r="E1502"/>
  <c r="F1502"/>
  <c r="E1501"/>
  <c r="F1501"/>
  <c r="E1500"/>
  <c r="H1500"/>
  <c r="E1499"/>
  <c r="H1499"/>
  <c r="E1498"/>
  <c r="F1498"/>
  <c r="E1497"/>
  <c r="F1497"/>
  <c r="E1496"/>
  <c r="F1496"/>
  <c r="E1495"/>
  <c r="H1495"/>
  <c r="H1493"/>
  <c r="F1493"/>
  <c r="E1492"/>
  <c r="H1492"/>
  <c r="E1491"/>
  <c r="H1491"/>
  <c r="E1490"/>
  <c r="F1490"/>
  <c r="E1489"/>
  <c r="F1489"/>
  <c r="E1488"/>
  <c r="H1488"/>
  <c r="E1487"/>
  <c r="H1487"/>
  <c r="E1486"/>
  <c r="F1486"/>
  <c r="E1485"/>
  <c r="F1485"/>
  <c r="E1484"/>
  <c r="F1484"/>
  <c r="E1483"/>
  <c r="H1483"/>
  <c r="E1482"/>
  <c r="F1482"/>
  <c r="E1481"/>
  <c r="F1481"/>
  <c r="E1480"/>
  <c r="F1480"/>
  <c r="E1479"/>
  <c r="H1479"/>
  <c r="E1478"/>
  <c r="F1478"/>
  <c r="E1477"/>
  <c r="F1477"/>
  <c r="E1476"/>
  <c r="H1476"/>
  <c r="E1475"/>
  <c r="H1475"/>
  <c r="E1474"/>
  <c r="F1474"/>
  <c r="E1473"/>
  <c r="F1473"/>
  <c r="E1472"/>
  <c r="H1472"/>
  <c r="E1471"/>
  <c r="H1471"/>
  <c r="E1470"/>
  <c r="F1470"/>
  <c r="E1468"/>
  <c r="F1468"/>
  <c r="E1467"/>
  <c r="F1467"/>
  <c r="E1466"/>
  <c r="H1466"/>
  <c r="E1463"/>
  <c r="F1463"/>
  <c r="E1461"/>
  <c r="F1461"/>
  <c r="E1460"/>
  <c r="F1460"/>
  <c r="E1459"/>
  <c r="F1459"/>
  <c r="E1457"/>
  <c r="H1457"/>
  <c r="E1456"/>
  <c r="F1456"/>
  <c r="E1455"/>
  <c r="F1455"/>
  <c r="E1454"/>
  <c r="F1454"/>
  <c r="E1453"/>
  <c r="H1453"/>
  <c r="E1452"/>
  <c r="F1452"/>
  <c r="E1451"/>
  <c r="F1451"/>
  <c r="E1450"/>
  <c r="H1450"/>
  <c r="E1449"/>
  <c r="H1449"/>
  <c r="E1448"/>
  <c r="F1448"/>
  <c r="E1447"/>
  <c r="F1447"/>
  <c r="E1446"/>
  <c r="H1446"/>
  <c r="E1445"/>
  <c r="H1445"/>
  <c r="E1444"/>
  <c r="F1444"/>
  <c r="E1443"/>
  <c r="F1443"/>
  <c r="E1442"/>
  <c r="F1442"/>
  <c r="E1441"/>
  <c r="H1441"/>
  <c r="E1440"/>
  <c r="F1440"/>
  <c r="E1439"/>
  <c r="F1439"/>
  <c r="E1438"/>
  <c r="F1438"/>
  <c r="E1437"/>
  <c r="H1437"/>
  <c r="E1435"/>
  <c r="H1435"/>
  <c r="E1434"/>
  <c r="F1434"/>
  <c r="E1433"/>
  <c r="F1433"/>
  <c r="E1432"/>
  <c r="H1432"/>
  <c r="E1431"/>
  <c r="H1431"/>
  <c r="E1430"/>
  <c r="F1430"/>
  <c r="E1429"/>
  <c r="F1429"/>
  <c r="E1428"/>
  <c r="H1428"/>
  <c r="E1427"/>
  <c r="H1427"/>
  <c r="E1426"/>
  <c r="F1426"/>
  <c r="E1425"/>
  <c r="F1425"/>
  <c r="E1424"/>
  <c r="H1424"/>
  <c r="E1423"/>
  <c r="H1423"/>
  <c r="E1422"/>
  <c r="F1422"/>
  <c r="E1419"/>
  <c r="F1419"/>
  <c r="E1418"/>
  <c r="F1418"/>
  <c r="E1417"/>
  <c r="H1417"/>
  <c r="E1416"/>
  <c r="F1416"/>
  <c r="E1414"/>
  <c r="F1414"/>
  <c r="E1413"/>
  <c r="F1413"/>
  <c r="E1412"/>
  <c r="F1412"/>
  <c r="E1411"/>
  <c r="H1411"/>
  <c r="E1410"/>
  <c r="F1410"/>
  <c r="E1409"/>
  <c r="F1409"/>
  <c r="E1408"/>
  <c r="F1408"/>
  <c r="E1407"/>
  <c r="H1407"/>
  <c r="E1406"/>
  <c r="F1406"/>
  <c r="E1405"/>
  <c r="F1405"/>
  <c r="E1404"/>
  <c r="H1404"/>
  <c r="E1403"/>
  <c r="H1403"/>
  <c r="E1402"/>
  <c r="F1402"/>
  <c r="E1401"/>
  <c r="F1401"/>
  <c r="E1400"/>
  <c r="H1400"/>
  <c r="E1398"/>
  <c r="H1398"/>
  <c r="E1397"/>
  <c r="F1397"/>
  <c r="E1396"/>
  <c r="F1396"/>
  <c r="E1395"/>
  <c r="F1395"/>
  <c r="E1394"/>
  <c r="H1394"/>
  <c r="E1393"/>
  <c r="F1393"/>
  <c r="E1392"/>
  <c r="F1392"/>
  <c r="E1391"/>
  <c r="F1391"/>
  <c r="E1390"/>
  <c r="H1390"/>
  <c r="E1389"/>
  <c r="F1389"/>
  <c r="E1388"/>
  <c r="F1388"/>
  <c r="E1387"/>
  <c r="H1387"/>
  <c r="E1386"/>
  <c r="H1386"/>
  <c r="E1385"/>
  <c r="F1385"/>
  <c r="E1384"/>
  <c r="F1384"/>
  <c r="E1383"/>
  <c r="H1383"/>
  <c r="E1382"/>
  <c r="H1382"/>
  <c r="E1381"/>
  <c r="F1381"/>
  <c r="E1380"/>
  <c r="F1380"/>
  <c r="E1379"/>
  <c r="F1379"/>
  <c r="E1378"/>
  <c r="H1378"/>
  <c r="E1377"/>
  <c r="F1377"/>
  <c r="E1376"/>
  <c r="F1376"/>
  <c r="E1375"/>
  <c r="F1375"/>
  <c r="E1374"/>
  <c r="H1374"/>
  <c r="E1373"/>
  <c r="F1373"/>
  <c r="E1372"/>
  <c r="F1372"/>
  <c r="E1371"/>
  <c r="H1371"/>
  <c r="E1370"/>
  <c r="H1370"/>
  <c r="E1369"/>
  <c r="F1369"/>
  <c r="E1367"/>
  <c r="F1367"/>
  <c r="E1366"/>
  <c r="F1366"/>
  <c r="E1365"/>
  <c r="H1365"/>
  <c r="E1364"/>
  <c r="H1364"/>
  <c r="E1363"/>
  <c r="F1363"/>
  <c r="E1362"/>
  <c r="F1362"/>
  <c r="E1361"/>
  <c r="H1361"/>
  <c r="E1360"/>
  <c r="H1360"/>
  <c r="E1359"/>
  <c r="F1359"/>
  <c r="E1358"/>
  <c r="F1358"/>
  <c r="E1357"/>
  <c r="F1357"/>
  <c r="E1356"/>
  <c r="H1356"/>
  <c r="E1355"/>
  <c r="F1355"/>
  <c r="E1354"/>
  <c r="F1354"/>
  <c r="E1352"/>
  <c r="F1352"/>
  <c r="E1351"/>
  <c r="H1351"/>
  <c r="E1350"/>
  <c r="H1350"/>
  <c r="E1349"/>
  <c r="F1349"/>
  <c r="E1348"/>
  <c r="F1348"/>
  <c r="E1347"/>
  <c r="F1347"/>
  <c r="E1346"/>
  <c r="H1346"/>
  <c r="E1345"/>
  <c r="F1345"/>
  <c r="E1344"/>
  <c r="F1344"/>
  <c r="E1343"/>
  <c r="H1343"/>
  <c r="E1342"/>
  <c r="H1342"/>
  <c r="E1341"/>
  <c r="F1341"/>
  <c r="E1340"/>
  <c r="F1340"/>
  <c r="E1339"/>
  <c r="H1339"/>
  <c r="E1338"/>
  <c r="H1338"/>
  <c r="E1337"/>
  <c r="F1337"/>
  <c r="E1336"/>
  <c r="F1336"/>
  <c r="E1335"/>
  <c r="H1335"/>
  <c r="E1333"/>
  <c r="H1333"/>
  <c r="E1332"/>
  <c r="F1332"/>
  <c r="E1331"/>
  <c r="F1331"/>
  <c r="E1330"/>
  <c r="F1330"/>
  <c r="E1329"/>
  <c r="H1329"/>
  <c r="E1328"/>
  <c r="F1328"/>
  <c r="E1327"/>
  <c r="F1327"/>
  <c r="E1326"/>
  <c r="F1326"/>
  <c r="E1325"/>
  <c r="H1325"/>
  <c r="E1324"/>
  <c r="F1324"/>
  <c r="E1322"/>
  <c r="F1322"/>
  <c r="E1321"/>
  <c r="H1321"/>
  <c r="E1320"/>
  <c r="H1320"/>
  <c r="E1317"/>
  <c r="H1317"/>
  <c r="E1316"/>
  <c r="F1316"/>
  <c r="E1315"/>
  <c r="F1315"/>
  <c r="E1314"/>
  <c r="H1314"/>
  <c r="E1313"/>
  <c r="H1313"/>
  <c r="E1312"/>
  <c r="F1312"/>
  <c r="E1311"/>
  <c r="F1311"/>
  <c r="E1310"/>
  <c r="H1310"/>
  <c r="E1309"/>
  <c r="H1309"/>
  <c r="E1308"/>
  <c r="F1308"/>
  <c r="E1307"/>
  <c r="F1307"/>
  <c r="E1306"/>
  <c r="F1306"/>
  <c r="E1305"/>
  <c r="H1305"/>
  <c r="E1304"/>
  <c r="F1304"/>
  <c r="E1303"/>
  <c r="F1303"/>
  <c r="E1302"/>
  <c r="H1302"/>
  <c r="E1301"/>
  <c r="H1301"/>
  <c r="E1300"/>
  <c r="F1300"/>
  <c r="E1299"/>
  <c r="F1299"/>
  <c r="E1298"/>
  <c r="H1298"/>
  <c r="E1297"/>
  <c r="H1297"/>
  <c r="E1296"/>
  <c r="F1296"/>
  <c r="E1295"/>
  <c r="F1295"/>
  <c r="E1294"/>
  <c r="H1294"/>
  <c r="E1293"/>
  <c r="H1293"/>
  <c r="E1292"/>
  <c r="F1292"/>
  <c r="E1291"/>
  <c r="F1291"/>
  <c r="E1289"/>
  <c r="F1289"/>
  <c r="E1288"/>
  <c r="H1288"/>
  <c r="E1287"/>
  <c r="F1287"/>
  <c r="E1286"/>
  <c r="F1286"/>
  <c r="E1285"/>
  <c r="F1285"/>
  <c r="E1284"/>
  <c r="H1284"/>
  <c r="E1283"/>
  <c r="F1283"/>
  <c r="E1282"/>
  <c r="F1282"/>
  <c r="E1281"/>
  <c r="H1281"/>
  <c r="E1280"/>
  <c r="H1280"/>
  <c r="E1279"/>
  <c r="F1279"/>
  <c r="E1278"/>
  <c r="F1278"/>
  <c r="E1277"/>
  <c r="H1277"/>
  <c r="E1276"/>
  <c r="H1276"/>
  <c r="E1275"/>
  <c r="F1275"/>
  <c r="E1274"/>
  <c r="F1274"/>
  <c r="E1273"/>
  <c r="F1273"/>
  <c r="E1272"/>
  <c r="H1272"/>
  <c r="E1271"/>
  <c r="F1271"/>
  <c r="E1270"/>
  <c r="F1270"/>
  <c r="G1269"/>
  <c r="E1269"/>
  <c r="F1269"/>
  <c r="E1268"/>
  <c r="F1268"/>
  <c r="E1267"/>
  <c r="F1267"/>
  <c r="E1266"/>
  <c r="F1266"/>
  <c r="E1265"/>
  <c r="H1265"/>
  <c r="E1264"/>
  <c r="H1264"/>
  <c r="E1263"/>
  <c r="H1263"/>
  <c r="E1262"/>
  <c r="F1262"/>
  <c r="E1261"/>
  <c r="F1261"/>
  <c r="E1260"/>
  <c r="H1260"/>
  <c r="E1259"/>
  <c r="H1259"/>
  <c r="E1258"/>
  <c r="F1258"/>
  <c r="E1257"/>
  <c r="F1257"/>
  <c r="E1256"/>
  <c r="H1256"/>
  <c r="E1255"/>
  <c r="H1255"/>
  <c r="E1254"/>
  <c r="F1254"/>
  <c r="E1253"/>
  <c r="F1253"/>
  <c r="E1252"/>
  <c r="H1252"/>
  <c r="E1251"/>
  <c r="H1251"/>
  <c r="E1250"/>
  <c r="F1250"/>
  <c r="E1249"/>
  <c r="H1249"/>
  <c r="E1248"/>
  <c r="H1248"/>
  <c r="E1247"/>
  <c r="H1247"/>
  <c r="E1246"/>
  <c r="F1246"/>
  <c r="E1245"/>
  <c r="F1245"/>
  <c r="E1244"/>
  <c r="H1244"/>
  <c r="E1243"/>
  <c r="H1243"/>
  <c r="E1241"/>
  <c r="F1241"/>
  <c r="E1239"/>
  <c r="F1239"/>
  <c r="E1238"/>
  <c r="H1238"/>
  <c r="E1237"/>
  <c r="H1237"/>
  <c r="E1236"/>
  <c r="F1236"/>
  <c r="E1235"/>
  <c r="F1235"/>
  <c r="E1234"/>
  <c r="H1234"/>
  <c r="E1233"/>
  <c r="H1233"/>
  <c r="E1232"/>
  <c r="F1232"/>
  <c r="E1231"/>
  <c r="H1231"/>
  <c r="E1230"/>
  <c r="H1230"/>
  <c r="E1229"/>
  <c r="H1229"/>
  <c r="E1228"/>
  <c r="F1228"/>
  <c r="E1227"/>
  <c r="F1227"/>
  <c r="E1226"/>
  <c r="F1226"/>
  <c r="E1225"/>
  <c r="H1225"/>
  <c r="E1224"/>
  <c r="F1224"/>
  <c r="E1223"/>
  <c r="F1223"/>
  <c r="E1222"/>
  <c r="F1222"/>
  <c r="E1221"/>
  <c r="H1221"/>
  <c r="E1220"/>
  <c r="F1220"/>
  <c r="E1219"/>
  <c r="F1219"/>
  <c r="E1218"/>
  <c r="F1218"/>
  <c r="E1217"/>
  <c r="H1217"/>
  <c r="E1216"/>
  <c r="F1216"/>
  <c r="E1215"/>
  <c r="F1215"/>
  <c r="E1214"/>
  <c r="F1214"/>
  <c r="E1213"/>
  <c r="H1213"/>
  <c r="E1212"/>
  <c r="F1212"/>
  <c r="E1211"/>
  <c r="F1211"/>
  <c r="E1210"/>
  <c r="F1210"/>
  <c r="E1209"/>
  <c r="H1209"/>
  <c r="E1207"/>
  <c r="H1207"/>
  <c r="E1206"/>
  <c r="F1206"/>
  <c r="E1205"/>
  <c r="F1205"/>
  <c r="E1204"/>
  <c r="F1204"/>
  <c r="E1203"/>
  <c r="H1203"/>
  <c r="E1202"/>
  <c r="F1202"/>
  <c r="E1201"/>
  <c r="H1201"/>
  <c r="E1200"/>
  <c r="F1200"/>
  <c r="E1198"/>
  <c r="H1198"/>
  <c r="E1197"/>
  <c r="F1197"/>
  <c r="E1196"/>
  <c r="F1196"/>
  <c r="E1195"/>
  <c r="F1195"/>
  <c r="E1194"/>
  <c r="H1194"/>
  <c r="E1193"/>
  <c r="F1193"/>
  <c r="E1192"/>
  <c r="F1192"/>
  <c r="E1191"/>
  <c r="F1191"/>
  <c r="E1189"/>
  <c r="H1189"/>
  <c r="E1187"/>
  <c r="H1187"/>
  <c r="E1186"/>
  <c r="F1186"/>
  <c r="E1185"/>
  <c r="F1185"/>
  <c r="E1184"/>
  <c r="H1184"/>
  <c r="E1183"/>
  <c r="H1183"/>
  <c r="E1181"/>
  <c r="F1181"/>
  <c r="E1180"/>
  <c r="F1180"/>
  <c r="E1179"/>
  <c r="H1179"/>
  <c r="E1178"/>
  <c r="H1178"/>
  <c r="E1177"/>
  <c r="F1177"/>
  <c r="E1176"/>
  <c r="H1176"/>
  <c r="E1175"/>
  <c r="H1175"/>
  <c r="E1174"/>
  <c r="H1174"/>
  <c r="E1173"/>
  <c r="F1173"/>
  <c r="E1172"/>
  <c r="F1172"/>
  <c r="E1171"/>
  <c r="H1171"/>
  <c r="E1170"/>
  <c r="H1170"/>
  <c r="E1169"/>
  <c r="F1169"/>
  <c r="E1168"/>
  <c r="F1168"/>
  <c r="E1167"/>
  <c r="H1167"/>
  <c r="E1166"/>
  <c r="H1166"/>
  <c r="E1165"/>
  <c r="F1165"/>
  <c r="E1164"/>
  <c r="F1164"/>
  <c r="E1163"/>
  <c r="H1163"/>
  <c r="E1162"/>
  <c r="H1162"/>
  <c r="E1161"/>
  <c r="F1161"/>
  <c r="E1160"/>
  <c r="H1160"/>
  <c r="E1159"/>
  <c r="H1159"/>
  <c r="E1158"/>
  <c r="H1158"/>
  <c r="E1157"/>
  <c r="F1157"/>
  <c r="E1156"/>
  <c r="F1156"/>
  <c r="E1155"/>
  <c r="H1155"/>
  <c r="E1154"/>
  <c r="H1154"/>
  <c r="E1153"/>
  <c r="F1153"/>
  <c r="E1152"/>
  <c r="F1152"/>
  <c r="E1151"/>
  <c r="H1151"/>
  <c r="E1150"/>
  <c r="H1150"/>
  <c r="E1149"/>
  <c r="F1149"/>
  <c r="E1148"/>
  <c r="F1148"/>
  <c r="E1146"/>
  <c r="H1146"/>
  <c r="E1145"/>
  <c r="H1145"/>
  <c r="E1144"/>
  <c r="F1144"/>
  <c r="E1142"/>
  <c r="H1142"/>
  <c r="E1141"/>
  <c r="H1141"/>
  <c r="E1140"/>
  <c r="H1140"/>
  <c r="E1139"/>
  <c r="F1139"/>
  <c r="E1138"/>
  <c r="F1138"/>
  <c r="E1136"/>
  <c r="H1136"/>
  <c r="E1135"/>
  <c r="H1135"/>
  <c r="E1134"/>
  <c r="F1134"/>
  <c r="E1133"/>
  <c r="F1133"/>
  <c r="E1132"/>
  <c r="H1132"/>
  <c r="E1131"/>
  <c r="H1131"/>
  <c r="E1130"/>
  <c r="F1130"/>
  <c r="E1129"/>
  <c r="F1129"/>
  <c r="E1128"/>
  <c r="H1128"/>
  <c r="E1126"/>
  <c r="H1126"/>
  <c r="E1125"/>
  <c r="F1125"/>
  <c r="E1124"/>
  <c r="H1124"/>
  <c r="E1123"/>
  <c r="H1123"/>
  <c r="E1121"/>
  <c r="H1121"/>
  <c r="E1120"/>
  <c r="F1120"/>
  <c r="E1119"/>
  <c r="F1119"/>
  <c r="E1118"/>
  <c r="H1118"/>
  <c r="E1117"/>
  <c r="H1117"/>
  <c r="E1116"/>
  <c r="F1116"/>
  <c r="E1114"/>
  <c r="F1114"/>
  <c r="E1113"/>
  <c r="H1113"/>
  <c r="E1111"/>
  <c r="H1111"/>
  <c r="E1110"/>
  <c r="H1110"/>
  <c r="E1109"/>
  <c r="F1109"/>
  <c r="E1108"/>
  <c r="F1108"/>
  <c r="E1107"/>
  <c r="H1107"/>
  <c r="E1106"/>
  <c r="H1106"/>
  <c r="E1105"/>
  <c r="F1105"/>
  <c r="E1104"/>
  <c r="F1104"/>
  <c r="E1103"/>
  <c r="H1103"/>
  <c r="E1102"/>
  <c r="H1102"/>
  <c r="E1101"/>
  <c r="F1101"/>
  <c r="E1100"/>
  <c r="F1100"/>
  <c r="E1099"/>
  <c r="H1099"/>
  <c r="E1098"/>
  <c r="H1098"/>
  <c r="E1097"/>
  <c r="F1097"/>
  <c r="E1096"/>
  <c r="F1096"/>
  <c r="E1095"/>
  <c r="H1095"/>
  <c r="E1094"/>
  <c r="H1094"/>
  <c r="E1093"/>
  <c r="F1093"/>
  <c r="E1092"/>
  <c r="F1092"/>
  <c r="E1091"/>
  <c r="H1091"/>
  <c r="E1090"/>
  <c r="H1090"/>
  <c r="E1089"/>
  <c r="F1089"/>
  <c r="E1088"/>
  <c r="F1088"/>
  <c r="E1087"/>
  <c r="H1087"/>
  <c r="E1086"/>
  <c r="H1086"/>
  <c r="E1085"/>
  <c r="F1085"/>
  <c r="E1084"/>
  <c r="F1084"/>
  <c r="E1083"/>
  <c r="H1083"/>
  <c r="E1082"/>
  <c r="H1082"/>
  <c r="E1081"/>
  <c r="F1081"/>
  <c r="E1080"/>
  <c r="F1080"/>
  <c r="E1079"/>
  <c r="H1079"/>
  <c r="E1078"/>
  <c r="H1078"/>
  <c r="E1077"/>
  <c r="F1077"/>
  <c r="E1076"/>
  <c r="F1076"/>
  <c r="E1075"/>
  <c r="H1075"/>
  <c r="E1073"/>
  <c r="H1073"/>
  <c r="E1072"/>
  <c r="H1072"/>
  <c r="E1071"/>
  <c r="F1071"/>
  <c r="E1070"/>
  <c r="H1070"/>
  <c r="E1069"/>
  <c r="H1069"/>
  <c r="E1068"/>
  <c r="H1068"/>
  <c r="E1067"/>
  <c r="F1067"/>
  <c r="E1066"/>
  <c r="H1066"/>
  <c r="E1065"/>
  <c r="H1065"/>
  <c r="E1064"/>
  <c r="H1064"/>
  <c r="E1063"/>
  <c r="F1063"/>
  <c r="E1062"/>
  <c r="H1062"/>
  <c r="E1061"/>
  <c r="H1061"/>
  <c r="E1060"/>
  <c r="H1060"/>
  <c r="E1059"/>
  <c r="F1059"/>
  <c r="E1058"/>
  <c r="H1058"/>
  <c r="E1057"/>
  <c r="H1057"/>
  <c r="E1056"/>
  <c r="H1056"/>
  <c r="E1055"/>
  <c r="F1055"/>
  <c r="E1054"/>
  <c r="H1054"/>
  <c r="E1053"/>
  <c r="H1053"/>
  <c r="E1052"/>
  <c r="H1052"/>
  <c r="E1051"/>
  <c r="F1051"/>
  <c r="E1050"/>
  <c r="H1050"/>
  <c r="E1049"/>
  <c r="H1049"/>
  <c r="E1048"/>
  <c r="H1048"/>
  <c r="E1047"/>
  <c r="F1047"/>
  <c r="E1046"/>
  <c r="H1046"/>
  <c r="E1045"/>
  <c r="H1045"/>
  <c r="E1044"/>
  <c r="H1044"/>
  <c r="E1043"/>
  <c r="F1043"/>
  <c r="E1042"/>
  <c r="H1042"/>
  <c r="E1041"/>
  <c r="H1041"/>
  <c r="E1040"/>
  <c r="H1040"/>
  <c r="E1039"/>
  <c r="F1039"/>
  <c r="E1038"/>
  <c r="H1038"/>
  <c r="E1037"/>
  <c r="H1037"/>
  <c r="E1036"/>
  <c r="H1036"/>
  <c r="E1035"/>
  <c r="F1035"/>
  <c r="E1034"/>
  <c r="H1034"/>
  <c r="E1033"/>
  <c r="H1033"/>
  <c r="E1032"/>
  <c r="H1032"/>
  <c r="E1031"/>
  <c r="F1031"/>
  <c r="E1030"/>
  <c r="H1030"/>
  <c r="E1029"/>
  <c r="H1029"/>
  <c r="E1028"/>
  <c r="H1028"/>
  <c r="E1027"/>
  <c r="F1027"/>
  <c r="E1026"/>
  <c r="H1026"/>
  <c r="E1024"/>
  <c r="F1024"/>
  <c r="E1023"/>
  <c r="H1023"/>
  <c r="E1022"/>
  <c r="H1022"/>
  <c r="E1021"/>
  <c r="F1021"/>
  <c r="E1020"/>
  <c r="F1020"/>
  <c r="E1019"/>
  <c r="H1019"/>
  <c r="E1018"/>
  <c r="H1018"/>
  <c r="E1017"/>
  <c r="F1017"/>
  <c r="E1016"/>
  <c r="F1016"/>
  <c r="E1015"/>
  <c r="H1015"/>
  <c r="E1014"/>
  <c r="H1014"/>
  <c r="E1013"/>
  <c r="F1013"/>
  <c r="E1012"/>
  <c r="F1012"/>
  <c r="E1011"/>
  <c r="H1011"/>
  <c r="H1009"/>
  <c r="F1009"/>
  <c r="H1008"/>
  <c r="F1008"/>
  <c r="E1007"/>
  <c r="G1007"/>
  <c r="H1007"/>
  <c r="E1006"/>
  <c r="H1006"/>
  <c r="E1005"/>
  <c r="H1005"/>
  <c r="E1004"/>
  <c r="F1004"/>
  <c r="E1003"/>
  <c r="H1003"/>
  <c r="E1002"/>
  <c r="H1002"/>
  <c r="E1001"/>
  <c r="H1001"/>
  <c r="E1000"/>
  <c r="F1000"/>
  <c r="E999"/>
  <c r="H999"/>
  <c r="E998"/>
  <c r="H998"/>
  <c r="E997"/>
  <c r="H997"/>
  <c r="E996"/>
  <c r="F996"/>
  <c r="E995"/>
  <c r="H995"/>
  <c r="E994"/>
  <c r="H994"/>
  <c r="E993"/>
  <c r="H993"/>
  <c r="E992"/>
  <c r="F992"/>
  <c r="E991"/>
  <c r="H991"/>
  <c r="E990"/>
  <c r="H990"/>
  <c r="E989"/>
  <c r="H989"/>
  <c r="E988"/>
  <c r="F988"/>
  <c r="E987"/>
  <c r="H987"/>
  <c r="E986"/>
  <c r="H986"/>
  <c r="E985"/>
  <c r="H985"/>
  <c r="E984"/>
  <c r="F984"/>
  <c r="E983"/>
  <c r="H983"/>
  <c r="E982"/>
  <c r="H982"/>
  <c r="E981"/>
  <c r="H981"/>
  <c r="E980"/>
  <c r="F980"/>
  <c r="E979"/>
  <c r="H979"/>
  <c r="E978"/>
  <c r="H978"/>
  <c r="E977"/>
  <c r="H977"/>
  <c r="E976"/>
  <c r="F976"/>
  <c r="E975"/>
  <c r="H975"/>
  <c r="E974"/>
  <c r="H974"/>
  <c r="E973"/>
  <c r="H973"/>
  <c r="E972"/>
  <c r="F972"/>
  <c r="E971"/>
  <c r="H971"/>
  <c r="E970"/>
  <c r="H970"/>
  <c r="E969"/>
  <c r="H969"/>
  <c r="E968"/>
  <c r="F968"/>
  <c r="E967"/>
  <c r="H967"/>
  <c r="E966"/>
  <c r="H966"/>
  <c r="E965"/>
  <c r="H965"/>
  <c r="E964"/>
  <c r="F964"/>
  <c r="E962"/>
  <c r="F962"/>
  <c r="E961"/>
  <c r="F961"/>
  <c r="E960"/>
  <c r="H960"/>
  <c r="E959"/>
  <c r="H959"/>
  <c r="E958"/>
  <c r="F958"/>
  <c r="E957"/>
  <c r="F957"/>
  <c r="E956"/>
  <c r="H956"/>
  <c r="E955"/>
  <c r="H955"/>
  <c r="E953"/>
  <c r="H953"/>
  <c r="E952"/>
  <c r="E951"/>
  <c r="H951"/>
  <c r="E950"/>
  <c r="H950"/>
  <c r="E949"/>
  <c r="H949"/>
  <c r="E948"/>
  <c r="F948"/>
  <c r="E947"/>
  <c r="H947"/>
  <c r="E946"/>
  <c r="H946"/>
  <c r="E945"/>
  <c r="H945"/>
  <c r="E944"/>
  <c r="F944"/>
  <c r="E943"/>
  <c r="H943"/>
  <c r="E942"/>
  <c r="H942"/>
  <c r="E941"/>
  <c r="H941"/>
  <c r="E940"/>
  <c r="F940"/>
  <c r="E939"/>
  <c r="H939"/>
  <c r="E938"/>
  <c r="H938"/>
  <c r="E937"/>
  <c r="H937"/>
  <c r="E936"/>
  <c r="E935"/>
  <c r="H935"/>
  <c r="E934"/>
  <c r="H934"/>
  <c r="E933"/>
  <c r="H933"/>
  <c r="E932"/>
  <c r="F932"/>
  <c r="E931"/>
  <c r="H931"/>
  <c r="E930"/>
  <c r="H930"/>
  <c r="E929"/>
  <c r="H929"/>
  <c r="E927"/>
  <c r="H927"/>
  <c r="E926"/>
  <c r="F926"/>
  <c r="E925"/>
  <c r="H925"/>
  <c r="E924"/>
  <c r="H924"/>
  <c r="E923"/>
  <c r="H923"/>
  <c r="E922"/>
  <c r="F922"/>
  <c r="E921"/>
  <c r="H921"/>
  <c r="E920"/>
  <c r="H920"/>
  <c r="E919"/>
  <c r="E918"/>
  <c r="F918"/>
  <c r="E917"/>
  <c r="E916"/>
  <c r="H916"/>
  <c r="E915"/>
  <c r="H915"/>
  <c r="E914"/>
  <c r="F914"/>
  <c r="E913"/>
  <c r="F913"/>
  <c r="E911"/>
  <c r="H911"/>
  <c r="E910"/>
  <c r="H910"/>
  <c r="E909"/>
  <c r="H909"/>
  <c r="E908"/>
  <c r="F908"/>
  <c r="E907"/>
  <c r="H907"/>
  <c r="E906"/>
  <c r="H906"/>
  <c r="E905"/>
  <c r="H905"/>
  <c r="E904"/>
  <c r="F904"/>
  <c r="E903"/>
  <c r="E902"/>
  <c r="H902"/>
  <c r="E901"/>
  <c r="H901"/>
  <c r="E900"/>
  <c r="E899"/>
  <c r="F899"/>
  <c r="E898"/>
  <c r="H898"/>
  <c r="E897"/>
  <c r="H897"/>
  <c r="E896"/>
  <c r="F896"/>
  <c r="E895"/>
  <c r="H895"/>
  <c r="E892"/>
  <c r="H892"/>
  <c r="E891"/>
  <c r="H891"/>
  <c r="E890"/>
  <c r="H890"/>
  <c r="E889"/>
  <c r="F889"/>
  <c r="E888"/>
  <c r="H888"/>
  <c r="E887"/>
  <c r="H887"/>
  <c r="E886"/>
  <c r="H886"/>
  <c r="E885"/>
  <c r="E884"/>
  <c r="H884"/>
  <c r="E883"/>
  <c r="H883"/>
  <c r="E882"/>
  <c r="H882"/>
  <c r="E881"/>
  <c r="F881"/>
  <c r="E880"/>
  <c r="H880"/>
  <c r="E879"/>
  <c r="H879"/>
  <c r="E878"/>
  <c r="H878"/>
  <c r="E877"/>
  <c r="F877"/>
  <c r="E876"/>
  <c r="H876"/>
  <c r="E875"/>
  <c r="H875"/>
  <c r="E874"/>
  <c r="H874"/>
  <c r="E873"/>
  <c r="F873"/>
  <c r="E872"/>
  <c r="H872"/>
  <c r="E871"/>
  <c r="E870"/>
  <c r="H870"/>
  <c r="E869"/>
  <c r="E868"/>
  <c r="H868"/>
  <c r="E866"/>
  <c r="F866"/>
  <c r="E865"/>
  <c r="E864"/>
  <c r="H864"/>
  <c r="E863"/>
  <c r="F863"/>
  <c r="E862"/>
  <c r="F862"/>
  <c r="E861"/>
  <c r="E860"/>
  <c r="H860"/>
  <c r="E859"/>
  <c r="F859"/>
  <c r="E858"/>
  <c r="F858"/>
  <c r="E857"/>
  <c r="E856"/>
  <c r="H856"/>
  <c r="E855"/>
  <c r="F855"/>
  <c r="E854"/>
  <c r="F854"/>
  <c r="E853"/>
  <c r="E852"/>
  <c r="E851"/>
  <c r="F851"/>
  <c r="E850"/>
  <c r="F850"/>
  <c r="E849"/>
  <c r="E848"/>
  <c r="H848"/>
  <c r="E847"/>
  <c r="F847"/>
  <c r="E846"/>
  <c r="F846"/>
  <c r="E845"/>
  <c r="E844"/>
  <c r="H844"/>
  <c r="E843"/>
  <c r="F843"/>
  <c r="E842"/>
  <c r="F842"/>
  <c r="E841"/>
  <c r="E840"/>
  <c r="H840"/>
  <c r="E839"/>
  <c r="F839"/>
  <c r="E838"/>
  <c r="F838"/>
  <c r="E837"/>
  <c r="E836"/>
  <c r="E835"/>
  <c r="E834"/>
  <c r="F834"/>
  <c r="E833"/>
  <c r="E832"/>
  <c r="H832"/>
  <c r="E831"/>
  <c r="E830"/>
  <c r="F830"/>
  <c r="E829"/>
  <c r="E828"/>
  <c r="H828"/>
  <c r="E827"/>
  <c r="E826"/>
  <c r="F826"/>
  <c r="E825"/>
  <c r="E824"/>
  <c r="H824"/>
  <c r="E823"/>
  <c r="E822"/>
  <c r="F822"/>
  <c r="E821"/>
  <c r="E820"/>
  <c r="E818"/>
  <c r="E817"/>
  <c r="F817"/>
  <c r="E816"/>
  <c r="F816"/>
  <c r="E815"/>
  <c r="E814"/>
  <c r="E813"/>
  <c r="F813"/>
  <c r="E812"/>
  <c r="H812"/>
  <c r="E811"/>
  <c r="E810"/>
  <c r="E809"/>
  <c r="F809"/>
  <c r="E808"/>
  <c r="E807"/>
  <c r="F807"/>
  <c r="E806"/>
  <c r="E805"/>
  <c r="F805"/>
  <c r="E804"/>
  <c r="E803"/>
  <c r="F803"/>
  <c r="E802"/>
  <c r="E801"/>
  <c r="F801"/>
  <c r="E800"/>
  <c r="E799"/>
  <c r="F799"/>
  <c r="E798"/>
  <c r="H798"/>
  <c r="E797"/>
  <c r="F797"/>
  <c r="E796"/>
  <c r="F796"/>
  <c r="E795"/>
  <c r="F795"/>
  <c r="E794"/>
  <c r="H794"/>
  <c r="E793"/>
  <c r="F793"/>
  <c r="E792"/>
  <c r="F792"/>
  <c r="E791"/>
  <c r="F791"/>
  <c r="E790"/>
  <c r="E789"/>
  <c r="F789"/>
  <c r="E788"/>
  <c r="E787"/>
  <c r="E786"/>
  <c r="E785"/>
  <c r="F785"/>
  <c r="E784"/>
  <c r="H784"/>
  <c r="E783"/>
  <c r="F783"/>
  <c r="E782"/>
  <c r="H782"/>
  <c r="E781"/>
  <c r="F781"/>
  <c r="E780"/>
  <c r="H780"/>
  <c r="E779"/>
  <c r="F779"/>
  <c r="E778"/>
  <c r="E777"/>
  <c r="F777"/>
  <c r="E776"/>
  <c r="E775"/>
  <c r="F775"/>
  <c r="E774"/>
  <c r="E773"/>
  <c r="F773"/>
  <c r="E772"/>
  <c r="E771"/>
  <c r="F771"/>
  <c r="E770"/>
  <c r="E769"/>
  <c r="F769"/>
  <c r="E768"/>
  <c r="E767"/>
  <c r="F767"/>
  <c r="E766"/>
  <c r="H766"/>
  <c r="E765"/>
  <c r="F765"/>
  <c r="E764"/>
  <c r="F764"/>
  <c r="E763"/>
  <c r="F763"/>
  <c r="E762"/>
  <c r="H762"/>
  <c r="E761"/>
  <c r="F761"/>
  <c r="E760"/>
  <c r="H760"/>
  <c r="E759"/>
  <c r="H759"/>
  <c r="E758"/>
  <c r="H758"/>
  <c r="E757"/>
  <c r="F757"/>
  <c r="E756"/>
  <c r="H756"/>
  <c r="E755"/>
  <c r="F755"/>
  <c r="E754"/>
  <c r="E753"/>
  <c r="F753"/>
  <c r="E751"/>
  <c r="E750"/>
  <c r="F750"/>
  <c r="E749"/>
  <c r="F749"/>
  <c r="E748"/>
  <c r="H748"/>
  <c r="E747"/>
  <c r="F747"/>
  <c r="E746"/>
  <c r="F746"/>
  <c r="E745"/>
  <c r="H745"/>
  <c r="E744"/>
  <c r="H744"/>
  <c r="E743"/>
  <c r="E742"/>
  <c r="F742"/>
  <c r="E741"/>
  <c r="F741"/>
  <c r="E740"/>
  <c r="H740"/>
  <c r="E739"/>
  <c r="F739"/>
  <c r="E738"/>
  <c r="F738"/>
  <c r="E737"/>
  <c r="E736"/>
  <c r="H736"/>
  <c r="E735"/>
  <c r="F735"/>
  <c r="E734"/>
  <c r="H734"/>
  <c r="E733"/>
  <c r="F733"/>
  <c r="E732"/>
  <c r="H732"/>
  <c r="E731"/>
  <c r="F731"/>
  <c r="E730"/>
  <c r="F730"/>
  <c r="E729"/>
  <c r="F729"/>
  <c r="E728"/>
  <c r="H728"/>
  <c r="E727"/>
  <c r="F727"/>
  <c r="E726"/>
  <c r="E725"/>
  <c r="F725"/>
  <c r="E724"/>
  <c r="H724"/>
  <c r="E723"/>
  <c r="F723"/>
  <c r="E722"/>
  <c r="E721"/>
  <c r="F721"/>
  <c r="E720"/>
  <c r="H720"/>
  <c r="E719"/>
  <c r="F719"/>
  <c r="E718"/>
  <c r="F718"/>
  <c r="E717"/>
  <c r="F717"/>
  <c r="E716"/>
  <c r="H716"/>
  <c r="E715"/>
  <c r="F715"/>
  <c r="E714"/>
  <c r="F714"/>
  <c r="E713"/>
  <c r="F713"/>
  <c r="E712"/>
  <c r="H712"/>
  <c r="E711"/>
  <c r="F711"/>
  <c r="E710"/>
  <c r="E709"/>
  <c r="F709"/>
  <c r="E708"/>
  <c r="H708"/>
  <c r="E707"/>
  <c r="F707"/>
  <c r="E706"/>
  <c r="H706"/>
  <c r="E705"/>
  <c r="E704"/>
  <c r="E703"/>
  <c r="F703"/>
  <c r="E702"/>
  <c r="E701"/>
  <c r="E700"/>
  <c r="H700"/>
  <c r="E698"/>
  <c r="E697"/>
  <c r="F697"/>
  <c r="E696"/>
  <c r="E695"/>
  <c r="E694"/>
  <c r="E693"/>
  <c r="F693"/>
  <c r="E692"/>
  <c r="E691"/>
  <c r="F691"/>
  <c r="E690"/>
  <c r="E689"/>
  <c r="F689"/>
  <c r="E687"/>
  <c r="E686"/>
  <c r="F686"/>
  <c r="E685"/>
  <c r="E684"/>
  <c r="F684"/>
  <c r="E683"/>
  <c r="E682"/>
  <c r="F682"/>
  <c r="E681"/>
  <c r="E680"/>
  <c r="F680"/>
  <c r="E679"/>
  <c r="E678"/>
  <c r="E677"/>
  <c r="E676"/>
  <c r="F676"/>
  <c r="E675"/>
  <c r="E674"/>
  <c r="F674"/>
  <c r="E673"/>
  <c r="E672"/>
  <c r="F672"/>
  <c r="E671"/>
  <c r="E670"/>
  <c r="F670"/>
  <c r="E669"/>
  <c r="E668"/>
  <c r="F668"/>
  <c r="E667"/>
  <c r="E666"/>
  <c r="F666"/>
  <c r="E665"/>
  <c r="E664"/>
  <c r="F664"/>
  <c r="E663"/>
  <c r="E662"/>
  <c r="E661"/>
  <c r="E660"/>
  <c r="F660"/>
  <c r="E658"/>
  <c r="E657"/>
  <c r="F657"/>
  <c r="E656"/>
  <c r="E655"/>
  <c r="F655"/>
  <c r="E654"/>
  <c r="E653"/>
  <c r="F653"/>
  <c r="E652"/>
  <c r="E650"/>
  <c r="F650"/>
  <c r="E649"/>
  <c r="E648"/>
  <c r="F648"/>
  <c r="E646"/>
  <c r="E645"/>
  <c r="F645"/>
  <c r="E644"/>
  <c r="E643"/>
  <c r="E642"/>
  <c r="E641"/>
  <c r="F641"/>
  <c r="E640"/>
  <c r="E639"/>
  <c r="F639"/>
  <c r="E638"/>
  <c r="E637"/>
  <c r="F637"/>
  <c r="E636"/>
  <c r="E635"/>
  <c r="F635"/>
  <c r="E634"/>
  <c r="E633"/>
  <c r="F633"/>
  <c r="E632"/>
  <c r="E631"/>
  <c r="F631"/>
  <c r="E630"/>
  <c r="E629"/>
  <c r="F629"/>
  <c r="E628"/>
  <c r="E627"/>
  <c r="E626"/>
  <c r="E625"/>
  <c r="F625"/>
  <c r="E624"/>
  <c r="E623"/>
  <c r="F623"/>
  <c r="E622"/>
  <c r="E621"/>
  <c r="F621"/>
  <c r="E620"/>
  <c r="E619"/>
  <c r="F619"/>
  <c r="E618"/>
  <c r="E617"/>
  <c r="F617"/>
  <c r="E616"/>
  <c r="E615"/>
  <c r="F615"/>
  <c r="E614"/>
  <c r="E613"/>
  <c r="F613"/>
  <c r="E612"/>
  <c r="E611"/>
  <c r="E610"/>
  <c r="E606"/>
  <c r="F606"/>
  <c r="E605"/>
  <c r="E604"/>
  <c r="F604"/>
  <c r="E603"/>
  <c r="E602"/>
  <c r="F602"/>
  <c r="E601"/>
  <c r="E600"/>
  <c r="F600"/>
  <c r="E599"/>
  <c r="E598"/>
  <c r="F598"/>
  <c r="E597"/>
  <c r="E596"/>
  <c r="F596"/>
  <c r="E595"/>
  <c r="E594"/>
  <c r="F594"/>
  <c r="E593"/>
  <c r="E592"/>
  <c r="E591"/>
  <c r="E590"/>
  <c r="F590"/>
  <c r="E589"/>
  <c r="E588"/>
  <c r="F588"/>
  <c r="E587"/>
  <c r="E586"/>
  <c r="F586"/>
  <c r="E585"/>
  <c r="E584"/>
  <c r="F584"/>
  <c r="E583"/>
  <c r="E582"/>
  <c r="F582"/>
  <c r="E581"/>
  <c r="E580"/>
  <c r="F580"/>
  <c r="E579"/>
  <c r="E578"/>
  <c r="F578"/>
  <c r="E577"/>
  <c r="E576"/>
  <c r="E575"/>
  <c r="E573"/>
  <c r="F573"/>
  <c r="E572"/>
  <c r="E571"/>
  <c r="F571"/>
  <c r="E570"/>
  <c r="E569"/>
  <c r="F569"/>
  <c r="E568"/>
  <c r="E567"/>
  <c r="F567"/>
  <c r="E566"/>
  <c r="E565"/>
  <c r="F565"/>
  <c r="E564"/>
  <c r="E563"/>
  <c r="F563"/>
  <c r="E562"/>
  <c r="E561"/>
  <c r="F561"/>
  <c r="E560"/>
  <c r="E559"/>
  <c r="E558"/>
  <c r="E557"/>
  <c r="F557"/>
  <c r="E556"/>
  <c r="E555"/>
  <c r="F555"/>
  <c r="E554"/>
  <c r="E553"/>
  <c r="F553"/>
  <c r="E552"/>
  <c r="E551"/>
  <c r="F551"/>
  <c r="E550"/>
  <c r="E549"/>
  <c r="F549"/>
  <c r="E548"/>
  <c r="E547"/>
  <c r="F547"/>
  <c r="E546"/>
  <c r="E545"/>
  <c r="F545"/>
  <c r="E544"/>
  <c r="E543"/>
  <c r="E542"/>
  <c r="E541"/>
  <c r="F541"/>
  <c r="E540"/>
  <c r="E539"/>
  <c r="F539"/>
  <c r="E538"/>
  <c r="E537"/>
  <c r="F537"/>
  <c r="E536"/>
  <c r="E535"/>
  <c r="F535"/>
  <c r="E534"/>
  <c r="E533"/>
  <c r="F533"/>
  <c r="E532"/>
  <c r="E531"/>
  <c r="E530"/>
  <c r="E529"/>
  <c r="F529"/>
  <c r="E527"/>
  <c r="E526"/>
  <c r="F526"/>
  <c r="E525"/>
  <c r="E524"/>
  <c r="F524"/>
  <c r="E523"/>
  <c r="H523"/>
  <c r="E522"/>
  <c r="F522"/>
  <c r="E521"/>
  <c r="H521"/>
  <c r="E520"/>
  <c r="F520"/>
  <c r="E519"/>
  <c r="H519"/>
  <c r="E518"/>
  <c r="E517"/>
  <c r="H517"/>
  <c r="E516"/>
  <c r="F516"/>
  <c r="E515"/>
  <c r="H515"/>
  <c r="E514"/>
  <c r="F514"/>
  <c r="E513"/>
  <c r="H513"/>
  <c r="E512"/>
  <c r="F512"/>
  <c r="E511"/>
  <c r="H511"/>
  <c r="E510"/>
  <c r="E507"/>
  <c r="H507"/>
  <c r="E497"/>
  <c r="F497"/>
  <c r="E496"/>
  <c r="H496"/>
  <c r="E495"/>
  <c r="F495"/>
  <c r="E494"/>
  <c r="H494"/>
  <c r="E492"/>
  <c r="F492"/>
  <c r="E491"/>
  <c r="H491"/>
  <c r="E489"/>
  <c r="E488"/>
  <c r="H488"/>
  <c r="E487"/>
  <c r="F487"/>
  <c r="E486"/>
  <c r="H486"/>
  <c r="E485"/>
  <c r="F485"/>
  <c r="E484"/>
  <c r="H484"/>
  <c r="E483"/>
  <c r="F483"/>
  <c r="E482"/>
  <c r="H482"/>
  <c r="E481"/>
  <c r="E480"/>
  <c r="H480"/>
  <c r="E479"/>
  <c r="F479"/>
  <c r="E478"/>
  <c r="H478"/>
  <c r="E476"/>
  <c r="F476"/>
  <c r="E475"/>
  <c r="H475"/>
  <c r="E474"/>
  <c r="F474"/>
  <c r="E473"/>
  <c r="H473"/>
  <c r="E472"/>
  <c r="E471"/>
  <c r="H471"/>
  <c r="E470"/>
  <c r="F470"/>
  <c r="E469"/>
  <c r="H469"/>
  <c r="E461"/>
  <c r="F461"/>
  <c r="E460"/>
  <c r="H460"/>
  <c r="E459"/>
  <c r="F459"/>
  <c r="E457"/>
  <c r="H457"/>
  <c r="E452"/>
  <c r="H452"/>
  <c r="E445"/>
  <c r="H445"/>
  <c r="E444"/>
  <c r="F444"/>
  <c r="E443"/>
  <c r="H443"/>
  <c r="E442"/>
  <c r="F442"/>
  <c r="E440"/>
  <c r="H440"/>
  <c r="E439"/>
  <c r="F439"/>
  <c r="E437"/>
  <c r="H437"/>
  <c r="E432"/>
  <c r="H432"/>
  <c r="E431"/>
  <c r="F431"/>
  <c r="E429"/>
  <c r="H429"/>
  <c r="E421"/>
  <c r="F421"/>
  <c r="E420"/>
  <c r="H420"/>
  <c r="E418"/>
  <c r="F418"/>
  <c r="E417"/>
  <c r="H417"/>
  <c r="E416"/>
  <c r="E415"/>
  <c r="H415"/>
  <c r="E414"/>
  <c r="F414"/>
  <c r="E412"/>
  <c r="H412"/>
  <c r="E407"/>
  <c r="E406"/>
  <c r="F406"/>
  <c r="E405"/>
  <c r="E404"/>
  <c r="F404"/>
  <c r="E402"/>
  <c r="H402"/>
  <c r="E401"/>
  <c r="F401"/>
  <c r="E400"/>
  <c r="H400"/>
  <c r="E399"/>
  <c r="F399"/>
  <c r="E395"/>
  <c r="H395"/>
  <c r="E394"/>
  <c r="F394"/>
  <c r="E393"/>
  <c r="F393"/>
  <c r="E392"/>
  <c r="F392"/>
  <c r="E385"/>
  <c r="H385"/>
  <c r="E374"/>
  <c r="F374"/>
  <c r="E373"/>
  <c r="F373"/>
  <c r="E372"/>
  <c r="H372"/>
  <c r="E371"/>
  <c r="F371"/>
  <c r="E369"/>
  <c r="F369"/>
  <c r="E368"/>
  <c r="F368"/>
  <c r="E367"/>
  <c r="H367"/>
  <c r="E366"/>
  <c r="F366"/>
  <c r="E364"/>
  <c r="F364"/>
  <c r="E363"/>
  <c r="F363"/>
  <c r="E362"/>
  <c r="H362"/>
  <c r="E361"/>
  <c r="F361"/>
  <c r="E360"/>
  <c r="F360"/>
  <c r="E359"/>
  <c r="F359"/>
  <c r="E357"/>
  <c r="H357"/>
  <c r="E356"/>
  <c r="F356"/>
  <c r="E351"/>
  <c r="H351"/>
  <c r="E350"/>
  <c r="F350"/>
  <c r="E349"/>
  <c r="F349"/>
  <c r="E348"/>
  <c r="F348"/>
  <c r="E347"/>
  <c r="H347"/>
  <c r="E346"/>
  <c r="F346"/>
  <c r="E345"/>
  <c r="F345"/>
  <c r="E344"/>
  <c r="F344"/>
  <c r="E343"/>
  <c r="H343"/>
  <c r="E342"/>
  <c r="F342"/>
  <c r="E341"/>
  <c r="F341"/>
  <c r="E340"/>
  <c r="F340"/>
  <c r="E339"/>
  <c r="H339"/>
  <c r="E338"/>
  <c r="F338"/>
  <c r="E336"/>
  <c r="F336"/>
  <c r="E335"/>
  <c r="F335"/>
  <c r="E334"/>
  <c r="H334"/>
  <c r="E333"/>
  <c r="F333"/>
  <c r="E332"/>
  <c r="F332"/>
  <c r="E331"/>
  <c r="F331"/>
  <c r="E329"/>
  <c r="H329"/>
  <c r="E328"/>
  <c r="F328"/>
  <c r="E327"/>
  <c r="F327"/>
  <c r="E326"/>
  <c r="F326"/>
  <c r="E325"/>
  <c r="H325"/>
  <c r="E324"/>
  <c r="F324"/>
  <c r="E323"/>
  <c r="F323"/>
  <c r="E322"/>
  <c r="F322"/>
  <c r="E321"/>
  <c r="H321"/>
  <c r="E320"/>
  <c r="F320"/>
  <c r="E319"/>
  <c r="F319"/>
  <c r="E318"/>
  <c r="F318"/>
  <c r="E317"/>
  <c r="H317"/>
  <c r="E316"/>
  <c r="F316"/>
  <c r="E315"/>
  <c r="F315"/>
  <c r="E314"/>
  <c r="E313"/>
  <c r="H313"/>
  <c r="E312"/>
  <c r="F312"/>
  <c r="E311"/>
  <c r="F311"/>
  <c r="E309"/>
  <c r="F309"/>
  <c r="E308"/>
  <c r="H308"/>
  <c r="E307"/>
  <c r="F307"/>
  <c r="E306"/>
  <c r="F306"/>
  <c r="E305"/>
  <c r="F305"/>
  <c r="E304"/>
  <c r="H304"/>
  <c r="E302"/>
  <c r="F302"/>
  <c r="E301"/>
  <c r="F301"/>
  <c r="E300"/>
  <c r="F300"/>
  <c r="E299"/>
  <c r="H299"/>
  <c r="E298"/>
  <c r="F298"/>
  <c r="E297"/>
  <c r="F297"/>
  <c r="E295"/>
  <c r="E280"/>
  <c r="F280"/>
  <c r="E279"/>
  <c r="F279"/>
  <c r="E278"/>
  <c r="E277"/>
  <c r="H277"/>
  <c r="E276"/>
  <c r="F276"/>
  <c r="E275"/>
  <c r="F275"/>
  <c r="E273"/>
  <c r="F273"/>
  <c r="E272"/>
  <c r="H272"/>
  <c r="E271"/>
  <c r="F271"/>
  <c r="E270"/>
  <c r="F270"/>
  <c r="E269"/>
  <c r="F269"/>
  <c r="E268"/>
  <c r="H268"/>
  <c r="E266"/>
  <c r="F266"/>
  <c r="E265"/>
  <c r="F265"/>
  <c r="E264"/>
  <c r="F264"/>
  <c r="E263"/>
  <c r="H263"/>
  <c r="E262"/>
  <c r="F262"/>
  <c r="E261"/>
  <c r="F261"/>
  <c r="E259"/>
  <c r="E258"/>
  <c r="H258"/>
  <c r="E252"/>
  <c r="F252"/>
  <c r="E251"/>
  <c r="F251"/>
  <c r="E250"/>
  <c r="F250"/>
  <c r="E249"/>
  <c r="H249"/>
  <c r="E248"/>
  <c r="F248"/>
  <c r="E247"/>
  <c r="F247"/>
  <c r="E245"/>
  <c r="F245"/>
  <c r="E244"/>
  <c r="H244"/>
  <c r="E243"/>
  <c r="F243"/>
  <c r="E242"/>
  <c r="F242"/>
  <c r="E241"/>
  <c r="E240"/>
  <c r="H240"/>
  <c r="E238"/>
  <c r="F238"/>
  <c r="E237"/>
  <c r="F237"/>
  <c r="E235"/>
  <c r="F235"/>
  <c r="E234"/>
  <c r="H234"/>
  <c r="E233"/>
  <c r="F233"/>
  <c r="E232"/>
  <c r="F232"/>
  <c r="E231"/>
  <c r="F231"/>
  <c r="E230"/>
  <c r="H230"/>
  <c r="E228"/>
  <c r="F228"/>
  <c r="E227"/>
  <c r="F227"/>
  <c r="E226"/>
  <c r="F226"/>
  <c r="E225"/>
  <c r="H225"/>
  <c r="E224"/>
  <c r="F224"/>
  <c r="E223"/>
  <c r="F223"/>
  <c r="E221"/>
  <c r="E207"/>
  <c r="H207"/>
  <c r="E206"/>
  <c r="F206"/>
  <c r="E205"/>
  <c r="F205"/>
  <c r="E204"/>
  <c r="E203"/>
  <c r="H203"/>
  <c r="E202"/>
  <c r="F202"/>
  <c r="E200"/>
  <c r="F200"/>
  <c r="E199"/>
  <c r="F199"/>
  <c r="E198"/>
  <c r="H198"/>
  <c r="E197"/>
  <c r="F197"/>
  <c r="E196"/>
  <c r="F196"/>
  <c r="E195"/>
  <c r="F195"/>
  <c r="E193"/>
  <c r="H193"/>
  <c r="E186"/>
  <c r="F186"/>
  <c r="E176"/>
  <c r="F176"/>
  <c r="E175"/>
  <c r="H175"/>
  <c r="E174"/>
  <c r="F174"/>
  <c r="E173"/>
  <c r="F173"/>
  <c r="E172"/>
  <c r="F172"/>
  <c r="E171"/>
  <c r="H171"/>
  <c r="E169"/>
  <c r="F169"/>
  <c r="E168"/>
  <c r="F168"/>
  <c r="E167"/>
  <c r="E166"/>
  <c r="H166"/>
  <c r="E165"/>
  <c r="F165"/>
  <c r="E164"/>
  <c r="F164"/>
  <c r="E162"/>
  <c r="F162"/>
  <c r="E161"/>
  <c r="H161"/>
  <c r="E160"/>
  <c r="F160"/>
  <c r="E159"/>
  <c r="F159"/>
  <c r="E158"/>
  <c r="F158"/>
  <c r="E157"/>
  <c r="H157"/>
  <c r="E155"/>
  <c r="F155"/>
  <c r="E154"/>
  <c r="F154"/>
  <c r="E153"/>
  <c r="F153"/>
  <c r="E152"/>
  <c r="H152"/>
  <c r="E151"/>
  <c r="F151"/>
  <c r="E150"/>
  <c r="F150"/>
  <c r="E148"/>
  <c r="E147"/>
  <c r="H147"/>
  <c r="E146"/>
  <c r="F146"/>
  <c r="E145"/>
  <c r="F145"/>
  <c r="E144"/>
  <c r="F144"/>
  <c r="E143"/>
  <c r="H143"/>
  <c r="E141"/>
  <c r="F141"/>
  <c r="E140"/>
  <c r="F140"/>
  <c r="E138"/>
  <c r="F138"/>
  <c r="E137"/>
  <c r="H137"/>
  <c r="E135"/>
  <c r="F135"/>
  <c r="E126"/>
  <c r="F126"/>
  <c r="E118"/>
  <c r="H118"/>
  <c r="E116"/>
  <c r="F116"/>
  <c r="E115"/>
  <c r="F115"/>
  <c r="E114"/>
  <c r="F114"/>
  <c r="E113"/>
  <c r="H113"/>
  <c r="E112"/>
  <c r="F112"/>
  <c r="E111"/>
  <c r="F111"/>
  <c r="E110"/>
  <c r="E109"/>
  <c r="H109"/>
  <c r="E108"/>
  <c r="F108"/>
  <c r="E107"/>
  <c r="F107"/>
  <c r="E106"/>
  <c r="F106"/>
  <c r="E105"/>
  <c r="H105"/>
  <c r="E103"/>
  <c r="F103"/>
  <c r="E102"/>
  <c r="F102"/>
  <c r="E101"/>
  <c r="F101"/>
  <c r="E100"/>
  <c r="H100"/>
  <c r="E99"/>
  <c r="F99"/>
  <c r="E98"/>
  <c r="F98"/>
  <c r="E96"/>
  <c r="F96"/>
  <c r="E95"/>
  <c r="H95"/>
  <c r="E94"/>
  <c r="F94"/>
  <c r="E93"/>
  <c r="F93"/>
  <c r="E92"/>
  <c r="F92"/>
  <c r="E91"/>
  <c r="H91"/>
  <c r="E90"/>
  <c r="F90"/>
  <c r="E89"/>
  <c r="F89"/>
  <c r="E88"/>
  <c r="F88"/>
  <c r="E87"/>
  <c r="H87"/>
  <c r="E86"/>
  <c r="F86"/>
  <c r="E85"/>
  <c r="F85"/>
  <c r="E84"/>
  <c r="F84"/>
  <c r="E82"/>
  <c r="H82"/>
  <c r="E81"/>
  <c r="F81"/>
  <c r="E80"/>
  <c r="F80"/>
  <c r="E79"/>
  <c r="H79"/>
  <c r="E78"/>
  <c r="H78"/>
  <c r="E77"/>
  <c r="F77"/>
  <c r="E76"/>
  <c r="H76"/>
  <c r="E75"/>
  <c r="F75"/>
  <c r="E74"/>
  <c r="H74"/>
  <c r="E72"/>
  <c r="F72"/>
  <c r="E71"/>
  <c r="H71"/>
  <c r="E70"/>
  <c r="H70"/>
  <c r="E69"/>
  <c r="H69"/>
  <c r="E68"/>
  <c r="F68"/>
  <c r="E67"/>
  <c r="H67"/>
  <c r="E66"/>
  <c r="F66"/>
  <c r="E64"/>
  <c r="H64"/>
  <c r="E63"/>
  <c r="F63"/>
  <c r="E62"/>
  <c r="F62"/>
  <c r="E61"/>
  <c r="H61"/>
  <c r="E60"/>
  <c r="H60"/>
  <c r="E59"/>
  <c r="F59"/>
  <c r="E58"/>
  <c r="H58"/>
  <c r="E57"/>
  <c r="F57"/>
  <c r="E55"/>
  <c r="H55"/>
  <c r="E54"/>
  <c r="F54"/>
  <c r="E53"/>
  <c r="H53"/>
  <c r="E52"/>
  <c r="H52"/>
  <c r="E51"/>
  <c r="H51"/>
  <c r="E50"/>
  <c r="F50"/>
  <c r="E48"/>
  <c r="H48"/>
  <c r="E47"/>
  <c r="H47"/>
  <c r="E46"/>
  <c r="H46"/>
  <c r="E45"/>
  <c r="F45"/>
  <c r="E44"/>
  <c r="F44"/>
  <c r="E43"/>
  <c r="F43"/>
  <c r="E41"/>
  <c r="H41"/>
  <c r="E40"/>
  <c r="F40"/>
  <c r="E39"/>
  <c r="H39"/>
  <c r="E38"/>
  <c r="F38"/>
  <c r="E37"/>
  <c r="H37"/>
  <c r="E36"/>
  <c r="F36"/>
  <c r="E35"/>
  <c r="F35"/>
  <c r="E34"/>
  <c r="H34"/>
  <c r="E32"/>
  <c r="H32"/>
  <c r="E31"/>
  <c r="F31"/>
  <c r="E30"/>
  <c r="F30"/>
  <c r="E29"/>
  <c r="F29"/>
  <c r="E28"/>
  <c r="H28"/>
  <c r="E27"/>
  <c r="F27"/>
  <c r="E26"/>
  <c r="F26"/>
  <c r="E25"/>
  <c r="F25"/>
  <c r="E24"/>
  <c r="H24"/>
  <c r="E23"/>
  <c r="F23"/>
  <c r="E22"/>
  <c r="H22"/>
  <c r="E21"/>
  <c r="F21"/>
  <c r="E20"/>
  <c r="H20"/>
  <c r="E19"/>
  <c r="F19"/>
  <c r="E18"/>
  <c r="F18"/>
  <c r="E17"/>
  <c r="H17"/>
  <c r="E16"/>
  <c r="F16"/>
  <c r="E15"/>
  <c r="H15"/>
  <c r="E14"/>
  <c r="F14"/>
  <c r="E13"/>
  <c r="H13"/>
  <c r="E12"/>
  <c r="H12"/>
  <c r="E11"/>
  <c r="H11"/>
  <c r="E10"/>
  <c r="F10"/>
  <c r="E9"/>
  <c r="H9"/>
  <c r="E8"/>
  <c r="F8"/>
  <c r="E7"/>
  <c r="H7"/>
  <c r="E6"/>
  <c r="F6"/>
  <c r="E5"/>
  <c r="F5"/>
  <c r="E4"/>
  <c r="H4"/>
  <c r="F1581"/>
  <c r="H2903"/>
  <c r="H948"/>
  <c r="H231"/>
  <c r="F1203"/>
  <c r="H1395"/>
  <c r="F76"/>
  <c r="H88"/>
  <c r="F762"/>
  <c r="F53"/>
  <c r="H604"/>
  <c r="H2098"/>
  <c r="H30"/>
  <c r="F55"/>
  <c r="H96"/>
  <c r="H300"/>
  <c r="F445"/>
  <c r="F921"/>
  <c r="H1879"/>
  <c r="H1926"/>
  <c r="H195"/>
  <c r="H551"/>
  <c r="F2036"/>
  <c r="F2340"/>
  <c r="F2606"/>
  <c r="H2633"/>
  <c r="H2164"/>
  <c r="H2397"/>
  <c r="H792"/>
  <c r="F1626"/>
  <c r="H1995"/>
  <c r="F1998"/>
  <c r="F2094"/>
  <c r="F2128"/>
  <c r="H2278"/>
  <c r="F2356"/>
  <c r="H2429"/>
  <c r="G2529"/>
  <c r="H2529"/>
  <c r="F51"/>
  <c r="F794"/>
  <c r="H801"/>
  <c r="H877"/>
  <c r="H988"/>
  <c r="H1063"/>
  <c r="H1375"/>
  <c r="H1429"/>
  <c r="F1432"/>
  <c r="F1508"/>
  <c r="F1684"/>
  <c r="F1709"/>
  <c r="F2078"/>
  <c r="F2116"/>
  <c r="F2294"/>
  <c r="F2435"/>
  <c r="H2729"/>
  <c r="F437"/>
  <c r="H442"/>
  <c r="H639"/>
  <c r="F848"/>
  <c r="F1247"/>
  <c r="H1372"/>
  <c r="H1496"/>
  <c r="H1594"/>
  <c r="F1597"/>
  <c r="H1724"/>
  <c r="F2053"/>
  <c r="F2300"/>
  <c r="H2773"/>
  <c r="H2811"/>
  <c r="F17"/>
  <c r="F24"/>
  <c r="F48"/>
  <c r="H153"/>
  <c r="H245"/>
  <c r="F402"/>
  <c r="F415"/>
  <c r="H757"/>
  <c r="F760"/>
  <c r="H908"/>
  <c r="F911"/>
  <c r="H968"/>
  <c r="H1192"/>
  <c r="H1703"/>
  <c r="H1772"/>
  <c r="H1781"/>
  <c r="F1785"/>
  <c r="H1802"/>
  <c r="H1809"/>
  <c r="H2074"/>
  <c r="H2296"/>
  <c r="F2310"/>
  <c r="H2313"/>
  <c r="F2338"/>
  <c r="F2441"/>
  <c r="H2684"/>
  <c r="H2808"/>
  <c r="F2855"/>
  <c r="H2955"/>
  <c r="H3048"/>
  <c r="F3116"/>
  <c r="F4"/>
  <c r="H172"/>
  <c r="H226"/>
  <c r="H269"/>
  <c r="H318"/>
  <c r="F482"/>
  <c r="H485"/>
  <c r="F488"/>
  <c r="H600"/>
  <c r="H686"/>
  <c r="H803"/>
  <c r="H816"/>
  <c r="F844"/>
  <c r="H899"/>
  <c r="H944"/>
  <c r="F955"/>
  <c r="H1043"/>
  <c r="H1168"/>
  <c r="F1310"/>
  <c r="H1380"/>
  <c r="F1383"/>
  <c r="F1644"/>
  <c r="F1780"/>
  <c r="H1815"/>
  <c r="F1842"/>
  <c r="H1870"/>
  <c r="F1890"/>
  <c r="F1972"/>
  <c r="F2023"/>
  <c r="H2066"/>
  <c r="H2090"/>
  <c r="F2112"/>
  <c r="H2160"/>
  <c r="F2266"/>
  <c r="F2590"/>
  <c r="F2608"/>
  <c r="F2614"/>
  <c r="F2617"/>
  <c r="H2708"/>
  <c r="H2753"/>
  <c r="H2944"/>
  <c r="H2964"/>
  <c r="H3010"/>
  <c r="H3239"/>
  <c r="F61"/>
  <c r="H114"/>
  <c r="H158"/>
  <c r="H264"/>
  <c r="H305"/>
  <c r="H567"/>
  <c r="H653"/>
  <c r="F734"/>
  <c r="H813"/>
  <c r="H881"/>
  <c r="H1000"/>
  <c r="H1031"/>
  <c r="H1152"/>
  <c r="F1201"/>
  <c r="H1285"/>
  <c r="H1484"/>
  <c r="H1527"/>
  <c r="F1569"/>
  <c r="F1588"/>
  <c r="F1628"/>
  <c r="F1640"/>
  <c r="F1659"/>
  <c r="H1668"/>
  <c r="H1671"/>
  <c r="F1686"/>
  <c r="H1689"/>
  <c r="H1696"/>
  <c r="F1701"/>
  <c r="F1707"/>
  <c r="H1764"/>
  <c r="H1771"/>
  <c r="F1829"/>
  <c r="H1856"/>
  <c r="F2019"/>
  <c r="F2057"/>
  <c r="H2082"/>
  <c r="H2140"/>
  <c r="H2315"/>
  <c r="H2346"/>
  <c r="H2403"/>
  <c r="H2411"/>
  <c r="H2460"/>
  <c r="F2592"/>
  <c r="H2594"/>
  <c r="F2610"/>
  <c r="H2750"/>
  <c r="H2895"/>
  <c r="F2966"/>
  <c r="F2998"/>
  <c r="F3012"/>
  <c r="H1239"/>
  <c r="H1282"/>
  <c r="H1546"/>
  <c r="F1549"/>
  <c r="H1609"/>
  <c r="H1655"/>
  <c r="F1661"/>
  <c r="H1664"/>
  <c r="F2282"/>
  <c r="H2370"/>
  <c r="F2382"/>
  <c r="H2390"/>
  <c r="F2393"/>
  <c r="F2439"/>
  <c r="F2589"/>
  <c r="F2596"/>
  <c r="H2879"/>
  <c r="H3022"/>
  <c r="F3025"/>
  <c r="H3056"/>
  <c r="H535"/>
  <c r="H571"/>
  <c r="H619"/>
  <c r="H670"/>
  <c r="H738"/>
  <c r="F784"/>
  <c r="F828"/>
  <c r="F860"/>
  <c r="F895"/>
  <c r="H904"/>
  <c r="F907"/>
  <c r="F925"/>
  <c r="F927"/>
  <c r="H961"/>
  <c r="H972"/>
  <c r="H1004"/>
  <c r="F1014"/>
  <c r="H1047"/>
  <c r="H1114"/>
  <c r="H1185"/>
  <c r="H1214"/>
  <c r="F1263"/>
  <c r="H1273"/>
  <c r="H1340"/>
  <c r="F1343"/>
  <c r="H1358"/>
  <c r="F1361"/>
  <c r="H1413"/>
  <c r="H1443"/>
  <c r="F1446"/>
  <c r="H1468"/>
  <c r="F1472"/>
  <c r="H1557"/>
  <c r="H1736"/>
  <c r="H1758"/>
  <c r="H1778"/>
  <c r="F1787"/>
  <c r="F1831"/>
  <c r="F1868"/>
  <c r="H1896"/>
  <c r="H1899"/>
  <c r="H1923"/>
  <c r="H2629"/>
  <c r="H2646"/>
  <c r="H2713"/>
  <c r="F2716"/>
  <c r="H2770"/>
  <c r="F2924"/>
  <c r="H2983"/>
  <c r="F3000"/>
  <c r="H3263"/>
  <c r="H29"/>
  <c r="H746"/>
  <c r="H957"/>
  <c r="H1205"/>
  <c r="H1326"/>
  <c r="H1408"/>
  <c r="H1438"/>
  <c r="H2330"/>
  <c r="H2601"/>
  <c r="H2625"/>
  <c r="H2641"/>
  <c r="H2671"/>
  <c r="F2741"/>
  <c r="F2795"/>
  <c r="H2815"/>
  <c r="H2829"/>
  <c r="H2871"/>
  <c r="H2887"/>
  <c r="H2901"/>
  <c r="F2916"/>
  <c r="H2971"/>
  <c r="F2990"/>
  <c r="H3040"/>
  <c r="H3098"/>
  <c r="H3141"/>
  <c r="H3150"/>
  <c r="F3213"/>
  <c r="F3259"/>
  <c r="H35"/>
  <c r="H43"/>
  <c r="H106"/>
  <c r="H144"/>
  <c r="H326"/>
  <c r="F400"/>
  <c r="H539"/>
  <c r="H584"/>
  <c r="H635"/>
  <c r="H674"/>
  <c r="H714"/>
  <c r="H721"/>
  <c r="F748"/>
  <c r="H764"/>
  <c r="H771"/>
  <c r="F782"/>
  <c r="H796"/>
  <c r="H809"/>
  <c r="F812"/>
  <c r="F832"/>
  <c r="F864"/>
  <c r="H913"/>
  <c r="F923"/>
  <c r="H932"/>
  <c r="F959"/>
  <c r="H984"/>
  <c r="H1027"/>
  <c r="H1059"/>
  <c r="H1133"/>
  <c r="F1207"/>
  <c r="H1218"/>
  <c r="H1253"/>
  <c r="H1299"/>
  <c r="F1302"/>
  <c r="H1322"/>
  <c r="F1351"/>
  <c r="H1405"/>
  <c r="H1418"/>
  <c r="H1459"/>
  <c r="H1480"/>
  <c r="H1517"/>
  <c r="F1541"/>
  <c r="H1561"/>
  <c r="H1605"/>
  <c r="F1715"/>
  <c r="F1734"/>
  <c r="H1740"/>
  <c r="F1793"/>
  <c r="H1823"/>
  <c r="F1844"/>
  <c r="H1847"/>
  <c r="F1850"/>
  <c r="F1887"/>
  <c r="H1915"/>
  <c r="H1918"/>
  <c r="H1931"/>
  <c r="H1934"/>
  <c r="H1987"/>
  <c r="F1990"/>
  <c r="H2004"/>
  <c r="F2007"/>
  <c r="F2040"/>
  <c r="F2070"/>
  <c r="F2086"/>
  <c r="F2132"/>
  <c r="H2190"/>
  <c r="F2280"/>
  <c r="F2298"/>
  <c r="F2308"/>
  <c r="F2336"/>
  <c r="F2354"/>
  <c r="H2372"/>
  <c r="H2388"/>
  <c r="H2398"/>
  <c r="H2402"/>
  <c r="H2409"/>
  <c r="F2437"/>
  <c r="H2456"/>
  <c r="H2585"/>
  <c r="F2612"/>
  <c r="H2621"/>
  <c r="H2637"/>
  <c r="H2655"/>
  <c r="H2700"/>
  <c r="H2737"/>
  <c r="H2826"/>
  <c r="F2962"/>
  <c r="F2992"/>
  <c r="H3005"/>
  <c r="H3017"/>
  <c r="H3133"/>
  <c r="H3205"/>
  <c r="F3247"/>
  <c r="F167"/>
  <c r="H167"/>
  <c r="F241"/>
  <c r="H241"/>
  <c r="F314"/>
  <c r="H314"/>
  <c r="F416"/>
  <c r="H416"/>
  <c r="F489"/>
  <c r="H489"/>
  <c r="F787"/>
  <c r="H787"/>
  <c r="F9"/>
  <c r="F11"/>
  <c r="F13"/>
  <c r="F15"/>
  <c r="F22"/>
  <c r="F34"/>
  <c r="F41"/>
  <c r="F47"/>
  <c r="F67"/>
  <c r="F69"/>
  <c r="F71"/>
  <c r="F74"/>
  <c r="F79"/>
  <c r="H92"/>
  <c r="H138"/>
  <c r="H162"/>
  <c r="H235"/>
  <c r="H309"/>
  <c r="H406"/>
  <c r="F412"/>
  <c r="H431"/>
  <c r="F473"/>
  <c r="H476"/>
  <c r="F480"/>
  <c r="F519"/>
  <c r="H522"/>
  <c r="F706"/>
  <c r="F745"/>
  <c r="F510"/>
  <c r="H510"/>
  <c r="F543"/>
  <c r="H543"/>
  <c r="F576"/>
  <c r="H576"/>
  <c r="F611"/>
  <c r="H611"/>
  <c r="F643"/>
  <c r="H643"/>
  <c r="F678"/>
  <c r="H678"/>
  <c r="F702"/>
  <c r="H702"/>
  <c r="H754"/>
  <c r="F754"/>
  <c r="F768"/>
  <c r="H768"/>
  <c r="H778"/>
  <c r="F778"/>
  <c r="F808"/>
  <c r="H808"/>
  <c r="H820"/>
  <c r="F820"/>
  <c r="H852"/>
  <c r="F852"/>
  <c r="F885"/>
  <c r="H885"/>
  <c r="F900"/>
  <c r="H900"/>
  <c r="H919"/>
  <c r="F919"/>
  <c r="F952"/>
  <c r="H952"/>
  <c r="F110"/>
  <c r="H110"/>
  <c r="F259"/>
  <c r="H259"/>
  <c r="F204"/>
  <c r="H204"/>
  <c r="F278"/>
  <c r="H278"/>
  <c r="H405"/>
  <c r="F405"/>
  <c r="F472"/>
  <c r="H472"/>
  <c r="F518"/>
  <c r="H518"/>
  <c r="F726"/>
  <c r="H726"/>
  <c r="F903"/>
  <c r="H903"/>
  <c r="H8"/>
  <c r="F12"/>
  <c r="H18"/>
  <c r="H25"/>
  <c r="F32"/>
  <c r="F37"/>
  <c r="F58"/>
  <c r="H66"/>
  <c r="F70"/>
  <c r="F78"/>
  <c r="H84"/>
  <c r="H101"/>
  <c r="H176"/>
  <c r="H199"/>
  <c r="H250"/>
  <c r="H273"/>
  <c r="H322"/>
  <c r="H401"/>
  <c r="F417"/>
  <c r="H421"/>
  <c r="F491"/>
  <c r="H495"/>
  <c r="F507"/>
  <c r="F756"/>
  <c r="F780"/>
  <c r="F148"/>
  <c r="H148"/>
  <c r="F221"/>
  <c r="H221"/>
  <c r="F295"/>
  <c r="H295"/>
  <c r="H407"/>
  <c r="F407"/>
  <c r="F481"/>
  <c r="H481"/>
  <c r="F531"/>
  <c r="H531"/>
  <c r="F559"/>
  <c r="H559"/>
  <c r="F592"/>
  <c r="H592"/>
  <c r="F627"/>
  <c r="H627"/>
  <c r="F662"/>
  <c r="H662"/>
  <c r="F695"/>
  <c r="H695"/>
  <c r="H704"/>
  <c r="F704"/>
  <c r="F776"/>
  <c r="H776"/>
  <c r="F800"/>
  <c r="H800"/>
  <c r="H836"/>
  <c r="F836"/>
  <c r="F869"/>
  <c r="H869"/>
  <c r="F917"/>
  <c r="H917"/>
  <c r="F936"/>
  <c r="H936"/>
  <c r="F20"/>
  <c r="F39"/>
  <c r="F52"/>
  <c r="F60"/>
  <c r="F457"/>
  <c r="H461"/>
  <c r="F471"/>
  <c r="F511"/>
  <c r="H514"/>
  <c r="F517"/>
  <c r="H526"/>
  <c r="H555"/>
  <c r="H588"/>
  <c r="H623"/>
  <c r="H657"/>
  <c r="H691"/>
  <c r="H769"/>
  <c r="H3221"/>
  <c r="H547"/>
  <c r="H563"/>
  <c r="H580"/>
  <c r="H596"/>
  <c r="H615"/>
  <c r="H631"/>
  <c r="H648"/>
  <c r="H666"/>
  <c r="H682"/>
  <c r="F700"/>
  <c r="H729"/>
  <c r="F740"/>
  <c r="F766"/>
  <c r="H785"/>
  <c r="F798"/>
  <c r="H817"/>
  <c r="F824"/>
  <c r="F840"/>
  <c r="F856"/>
  <c r="H873"/>
  <c r="H889"/>
  <c r="H896"/>
  <c r="F915"/>
  <c r="H940"/>
  <c r="H964"/>
  <c r="H980"/>
  <c r="H996"/>
  <c r="F1022"/>
  <c r="H1039"/>
  <c r="H1055"/>
  <c r="H1071"/>
  <c r="H1129"/>
  <c r="H1148"/>
  <c r="H1164"/>
  <c r="H1180"/>
  <c r="F1194"/>
  <c r="H1196"/>
  <c r="H1210"/>
  <c r="H1226"/>
  <c r="F1229"/>
  <c r="H1235"/>
  <c r="F1255"/>
  <c r="F1294"/>
  <c r="H1306"/>
  <c r="F1335"/>
  <c r="H1347"/>
  <c r="H1391"/>
  <c r="H1419"/>
  <c r="F1424"/>
  <c r="H1454"/>
  <c r="H1467"/>
  <c r="H1477"/>
  <c r="H1485"/>
  <c r="F1488"/>
  <c r="H1504"/>
  <c r="H1518"/>
  <c r="F1521"/>
  <c r="H1530"/>
  <c r="F1534"/>
  <c r="H1545"/>
  <c r="H1554"/>
  <c r="H1562"/>
  <c r="F1565"/>
  <c r="H1568"/>
  <c r="H1592"/>
  <c r="H1602"/>
  <c r="H1610"/>
  <c r="F1613"/>
  <c r="F1665"/>
  <c r="H1675"/>
  <c r="H1688"/>
  <c r="F1690"/>
  <c r="F1698"/>
  <c r="F1717"/>
  <c r="F1726"/>
  <c r="H1749"/>
  <c r="F1759"/>
  <c r="F1766"/>
  <c r="H1779"/>
  <c r="H1783"/>
  <c r="F1786"/>
  <c r="H1792"/>
  <c r="F1798"/>
  <c r="H1830"/>
  <c r="F1858"/>
  <c r="F1872"/>
  <c r="H1874"/>
  <c r="H1883"/>
  <c r="H1914"/>
  <c r="H1919"/>
  <c r="H1922"/>
  <c r="H1927"/>
  <c r="H1930"/>
  <c r="H1935"/>
  <c r="F1986"/>
  <c r="H1991"/>
  <c r="F1994"/>
  <c r="H2000"/>
  <c r="F2003"/>
  <c r="F2015"/>
  <c r="F2032"/>
  <c r="F2049"/>
  <c r="F2108"/>
  <c r="F2124"/>
  <c r="F2142"/>
  <c r="H2156"/>
  <c r="H2176"/>
  <c r="H2195"/>
  <c r="F2274"/>
  <c r="H2279"/>
  <c r="H2281"/>
  <c r="H2312"/>
  <c r="F2314"/>
  <c r="F2316"/>
  <c r="H2335"/>
  <c r="H2337"/>
  <c r="F2358"/>
  <c r="H2365"/>
  <c r="F2371"/>
  <c r="F2373"/>
  <c r="F2396"/>
  <c r="F2401"/>
  <c r="F2405"/>
  <c r="H2412"/>
  <c r="H2434"/>
  <c r="H2436"/>
  <c r="F2443"/>
  <c r="H2451"/>
  <c r="H2457"/>
  <c r="H2461"/>
  <c r="F2598"/>
  <c r="H2605"/>
  <c r="F2609"/>
  <c r="F2616"/>
  <c r="H2622"/>
  <c r="H2626"/>
  <c r="H2630"/>
  <c r="H2634"/>
  <c r="H2638"/>
  <c r="H2642"/>
  <c r="H2651"/>
  <c r="H2667"/>
  <c r="H2680"/>
  <c r="H2696"/>
  <c r="H2724"/>
  <c r="H2734"/>
  <c r="H2761"/>
  <c r="H2782"/>
  <c r="H2812"/>
  <c r="H2837"/>
  <c r="F2851"/>
  <c r="F2867"/>
  <c r="H2875"/>
  <c r="H2883"/>
  <c r="H2891"/>
  <c r="F2918"/>
  <c r="F2926"/>
  <c r="H2931"/>
  <c r="H2936"/>
  <c r="H2939"/>
  <c r="F2946"/>
  <c r="H2951"/>
  <c r="H2956"/>
  <c r="F2959"/>
  <c r="F2968"/>
  <c r="F2994"/>
  <c r="F3014"/>
  <c r="H3026"/>
  <c r="F3112"/>
  <c r="H3124"/>
  <c r="F3156"/>
  <c r="H3235"/>
  <c r="H3251"/>
  <c r="H3268"/>
  <c r="H976"/>
  <c r="H992"/>
  <c r="F1018"/>
  <c r="H1035"/>
  <c r="H1051"/>
  <c r="H1067"/>
  <c r="F1131"/>
  <c r="F1150"/>
  <c r="F1166"/>
  <c r="F1183"/>
  <c r="F1198"/>
  <c r="H1222"/>
  <c r="F1237"/>
  <c r="H1257"/>
  <c r="F1277"/>
  <c r="H1289"/>
  <c r="H1315"/>
  <c r="H1330"/>
  <c r="H1357"/>
  <c r="H1366"/>
  <c r="H1379"/>
  <c r="H1388"/>
  <c r="H1396"/>
  <c r="F1400"/>
  <c r="H1412"/>
  <c r="H1442"/>
  <c r="H1451"/>
  <c r="H1460"/>
  <c r="H1501"/>
  <c r="F1648"/>
  <c r="H1667"/>
  <c r="F1669"/>
  <c r="F1678"/>
  <c r="H1692"/>
  <c r="H1719"/>
  <c r="F1732"/>
  <c r="H1744"/>
  <c r="F1810"/>
  <c r="F1827"/>
  <c r="H1843"/>
  <c r="F1885"/>
  <c r="H1906"/>
  <c r="H1909"/>
  <c r="H1978"/>
  <c r="F1981"/>
  <c r="F2011"/>
  <c r="F2028"/>
  <c r="F2045"/>
  <c r="F2061"/>
  <c r="F2103"/>
  <c r="F2120"/>
  <c r="F2136"/>
  <c r="H2148"/>
  <c r="H2172"/>
  <c r="F2188"/>
  <c r="F2197"/>
  <c r="H2265"/>
  <c r="F2270"/>
  <c r="F2276"/>
  <c r="F2292"/>
  <c r="H2297"/>
  <c r="H2299"/>
  <c r="H2351"/>
  <c r="H2355"/>
  <c r="F2375"/>
  <c r="F2389"/>
  <c r="F2391"/>
  <c r="H2408"/>
  <c r="F2410"/>
  <c r="H2440"/>
  <c r="F2459"/>
  <c r="G2527"/>
  <c r="H2527"/>
  <c r="F2593"/>
  <c r="F2600"/>
  <c r="F2624"/>
  <c r="F2628"/>
  <c r="F2632"/>
  <c r="F2636"/>
  <c r="F2640"/>
  <c r="F2644"/>
  <c r="F2647"/>
  <c r="H2663"/>
  <c r="H2692"/>
  <c r="F2701"/>
  <c r="H2712"/>
  <c r="H2721"/>
  <c r="H2738"/>
  <c r="H2749"/>
  <c r="H2769"/>
  <c r="F2785"/>
  <c r="H2792"/>
  <c r="H2799"/>
  <c r="F2825"/>
  <c r="F2847"/>
  <c r="F2863"/>
  <c r="F2920"/>
  <c r="F2948"/>
  <c r="H2960"/>
  <c r="F2970"/>
  <c r="H2979"/>
  <c r="H2984"/>
  <c r="F2988"/>
  <c r="F2996"/>
  <c r="H3001"/>
  <c r="H3006"/>
  <c r="F3009"/>
  <c r="F3016"/>
  <c r="H3021"/>
  <c r="F3036"/>
  <c r="H3044"/>
  <c r="H3052"/>
  <c r="F3094"/>
  <c r="F3108"/>
  <c r="H3197"/>
  <c r="H2659"/>
  <c r="F2675"/>
  <c r="H2688"/>
  <c r="F2733"/>
  <c r="H2746"/>
  <c r="H2766"/>
  <c r="H2796"/>
  <c r="F2843"/>
  <c r="F2859"/>
  <c r="F2922"/>
  <c r="H2927"/>
  <c r="H2932"/>
  <c r="H2935"/>
  <c r="H2940"/>
  <c r="F2943"/>
  <c r="F2950"/>
  <c r="H2975"/>
  <c r="F3032"/>
  <c r="F3120"/>
  <c r="H3137"/>
  <c r="F3140"/>
  <c r="H3157"/>
  <c r="H527"/>
  <c r="F527"/>
  <c r="H538"/>
  <c r="F538"/>
  <c r="H544"/>
  <c r="F544"/>
  <c r="H554"/>
  <c r="F554"/>
  <c r="H560"/>
  <c r="F560"/>
  <c r="H570"/>
  <c r="F570"/>
  <c r="H577"/>
  <c r="F577"/>
  <c r="H587"/>
  <c r="F587"/>
  <c r="H593"/>
  <c r="F593"/>
  <c r="H603"/>
  <c r="F603"/>
  <c r="H612"/>
  <c r="F612"/>
  <c r="H622"/>
  <c r="F622"/>
  <c r="H628"/>
  <c r="F628"/>
  <c r="H638"/>
  <c r="F638"/>
  <c r="H644"/>
  <c r="F644"/>
  <c r="H656"/>
  <c r="F656"/>
  <c r="H663"/>
  <c r="F663"/>
  <c r="H673"/>
  <c r="F673"/>
  <c r="H679"/>
  <c r="F679"/>
  <c r="H690"/>
  <c r="F690"/>
  <c r="H696"/>
  <c r="F696"/>
  <c r="F705"/>
  <c r="H705"/>
  <c r="F751"/>
  <c r="H751"/>
  <c r="H774"/>
  <c r="F774"/>
  <c r="H788"/>
  <c r="F788"/>
  <c r="H806"/>
  <c r="F806"/>
  <c r="F831"/>
  <c r="H831"/>
  <c r="H331"/>
  <c r="H335"/>
  <c r="H340"/>
  <c r="H344"/>
  <c r="H348"/>
  <c r="H359"/>
  <c r="H363"/>
  <c r="H368"/>
  <c r="H373"/>
  <c r="H392"/>
  <c r="H534"/>
  <c r="F534"/>
  <c r="H540"/>
  <c r="F540"/>
  <c r="H550"/>
  <c r="F550"/>
  <c r="H556"/>
  <c r="F556"/>
  <c r="H566"/>
  <c r="F566"/>
  <c r="H572"/>
  <c r="F572"/>
  <c r="H583"/>
  <c r="F583"/>
  <c r="H589"/>
  <c r="F589"/>
  <c r="H599"/>
  <c r="F599"/>
  <c r="H605"/>
  <c r="F605"/>
  <c r="H618"/>
  <c r="F618"/>
  <c r="H624"/>
  <c r="F624"/>
  <c r="H634"/>
  <c r="F634"/>
  <c r="H640"/>
  <c r="F640"/>
  <c r="H652"/>
  <c r="F652"/>
  <c r="H658"/>
  <c r="F658"/>
  <c r="H669"/>
  <c r="F669"/>
  <c r="H675"/>
  <c r="F675"/>
  <c r="H685"/>
  <c r="F685"/>
  <c r="H692"/>
  <c r="F692"/>
  <c r="H710"/>
  <c r="F710"/>
  <c r="F743"/>
  <c r="H743"/>
  <c r="H770"/>
  <c r="F770"/>
  <c r="H802"/>
  <c r="F802"/>
  <c r="H810"/>
  <c r="F810"/>
  <c r="F827"/>
  <c r="H827"/>
  <c r="G16"/>
  <c r="H16"/>
  <c r="H21"/>
  <c r="H38"/>
  <c r="H57"/>
  <c r="H75"/>
  <c r="H85"/>
  <c r="H93"/>
  <c r="H102"/>
  <c r="H111"/>
  <c r="H145"/>
  <c r="H154"/>
  <c r="H164"/>
  <c r="H173"/>
  <c r="H200"/>
  <c r="H227"/>
  <c r="H251"/>
  <c r="H261"/>
  <c r="H270"/>
  <c r="H279"/>
  <c r="H311"/>
  <c r="H319"/>
  <c r="H327"/>
  <c r="H336"/>
  <c r="H345"/>
  <c r="H349"/>
  <c r="H360"/>
  <c r="H364"/>
  <c r="H369"/>
  <c r="H374"/>
  <c r="H393"/>
  <c r="F429"/>
  <c r="F432"/>
  <c r="F452"/>
  <c r="F475"/>
  <c r="F478"/>
  <c r="F494"/>
  <c r="F496"/>
  <c r="F521"/>
  <c r="F523"/>
  <c r="H530"/>
  <c r="F530"/>
  <c r="H536"/>
  <c r="F536"/>
  <c r="H546"/>
  <c r="F546"/>
  <c r="H552"/>
  <c r="F552"/>
  <c r="H562"/>
  <c r="F562"/>
  <c r="H568"/>
  <c r="F568"/>
  <c r="H579"/>
  <c r="F579"/>
  <c r="H585"/>
  <c r="F585"/>
  <c r="H595"/>
  <c r="F595"/>
  <c r="H601"/>
  <c r="F601"/>
  <c r="H614"/>
  <c r="F614"/>
  <c r="H620"/>
  <c r="F620"/>
  <c r="H630"/>
  <c r="F630"/>
  <c r="H636"/>
  <c r="F636"/>
  <c r="H646"/>
  <c r="F646"/>
  <c r="H654"/>
  <c r="F654"/>
  <c r="H665"/>
  <c r="F665"/>
  <c r="H671"/>
  <c r="F671"/>
  <c r="H681"/>
  <c r="F681"/>
  <c r="H687"/>
  <c r="F687"/>
  <c r="H698"/>
  <c r="F698"/>
  <c r="H722"/>
  <c r="F722"/>
  <c r="F737"/>
  <c r="H737"/>
  <c r="H772"/>
  <c r="F772"/>
  <c r="H790"/>
  <c r="F790"/>
  <c r="H804"/>
  <c r="F804"/>
  <c r="H814"/>
  <c r="F814"/>
  <c r="F823"/>
  <c r="H823"/>
  <c r="H5"/>
  <c r="H26"/>
  <c r="H44"/>
  <c r="H62"/>
  <c r="H80"/>
  <c r="H89"/>
  <c r="H98"/>
  <c r="H107"/>
  <c r="H115"/>
  <c r="H140"/>
  <c r="H150"/>
  <c r="H159"/>
  <c r="H168"/>
  <c r="H186"/>
  <c r="H196"/>
  <c r="H205"/>
  <c r="H223"/>
  <c r="H232"/>
  <c r="H237"/>
  <c r="H242"/>
  <c r="H247"/>
  <c r="H265"/>
  <c r="H275"/>
  <c r="H297"/>
  <c r="H301"/>
  <c r="H306"/>
  <c r="H315"/>
  <c r="H323"/>
  <c r="H332"/>
  <c r="H341"/>
  <c r="F7"/>
  <c r="F28"/>
  <c r="F46"/>
  <c r="F64"/>
  <c r="F82"/>
  <c r="F87"/>
  <c r="F91"/>
  <c r="F95"/>
  <c r="F100"/>
  <c r="F105"/>
  <c r="F109"/>
  <c r="F113"/>
  <c r="F118"/>
  <c r="F137"/>
  <c r="F143"/>
  <c r="F147"/>
  <c r="F152"/>
  <c r="F157"/>
  <c r="F161"/>
  <c r="F166"/>
  <c r="F171"/>
  <c r="F175"/>
  <c r="F193"/>
  <c r="F198"/>
  <c r="F203"/>
  <c r="F207"/>
  <c r="F225"/>
  <c r="F230"/>
  <c r="F234"/>
  <c r="F240"/>
  <c r="F244"/>
  <c r="F249"/>
  <c r="F258"/>
  <c r="F263"/>
  <c r="F268"/>
  <c r="F272"/>
  <c r="F277"/>
  <c r="F299"/>
  <c r="F304"/>
  <c r="F308"/>
  <c r="F313"/>
  <c r="F317"/>
  <c r="F321"/>
  <c r="F325"/>
  <c r="F329"/>
  <c r="F334"/>
  <c r="F339"/>
  <c r="F343"/>
  <c r="F347"/>
  <c r="F351"/>
  <c r="F357"/>
  <c r="F362"/>
  <c r="F367"/>
  <c r="F372"/>
  <c r="F385"/>
  <c r="F395"/>
  <c r="H525"/>
  <c r="F525"/>
  <c r="H532"/>
  <c r="F532"/>
  <c r="H542"/>
  <c r="F542"/>
  <c r="H548"/>
  <c r="F548"/>
  <c r="H558"/>
  <c r="F558"/>
  <c r="H564"/>
  <c r="F564"/>
  <c r="H575"/>
  <c r="F575"/>
  <c r="H581"/>
  <c r="F581"/>
  <c r="H591"/>
  <c r="F591"/>
  <c r="H597"/>
  <c r="F597"/>
  <c r="H610"/>
  <c r="F610"/>
  <c r="H616"/>
  <c r="F616"/>
  <c r="H626"/>
  <c r="F626"/>
  <c r="H632"/>
  <c r="F632"/>
  <c r="H642"/>
  <c r="F642"/>
  <c r="H649"/>
  <c r="F649"/>
  <c r="H661"/>
  <c r="F661"/>
  <c r="H667"/>
  <c r="F667"/>
  <c r="H677"/>
  <c r="F677"/>
  <c r="H683"/>
  <c r="F683"/>
  <c r="H694"/>
  <c r="F694"/>
  <c r="F701"/>
  <c r="H701"/>
  <c r="H786"/>
  <c r="F786"/>
  <c r="H818"/>
  <c r="F818"/>
  <c r="F835"/>
  <c r="H835"/>
  <c r="F420"/>
  <c r="F440"/>
  <c r="F443"/>
  <c r="F460"/>
  <c r="F469"/>
  <c r="F484"/>
  <c r="F486"/>
  <c r="F513"/>
  <c r="F515"/>
  <c r="F1875"/>
  <c r="H1875"/>
  <c r="H1894"/>
  <c r="F1894"/>
  <c r="H1903"/>
  <c r="F1903"/>
  <c r="H1913"/>
  <c r="F1913"/>
  <c r="H1921"/>
  <c r="F1921"/>
  <c r="H1929"/>
  <c r="F1929"/>
  <c r="H1937"/>
  <c r="F1937"/>
  <c r="H1945"/>
  <c r="F1945"/>
  <c r="H1954"/>
  <c r="F1954"/>
  <c r="H1962"/>
  <c r="F1962"/>
  <c r="H1970"/>
  <c r="F1970"/>
  <c r="H1979"/>
  <c r="F1979"/>
  <c r="H1988"/>
  <c r="F1988"/>
  <c r="H1996"/>
  <c r="F1996"/>
  <c r="H2005"/>
  <c r="F2005"/>
  <c r="F2008"/>
  <c r="H2008"/>
  <c r="H2021"/>
  <c r="F2021"/>
  <c r="F2024"/>
  <c r="H2024"/>
  <c r="H2038"/>
  <c r="F2038"/>
  <c r="F2041"/>
  <c r="H2041"/>
  <c r="H2055"/>
  <c r="F2055"/>
  <c r="F2058"/>
  <c r="H2058"/>
  <c r="H2068"/>
  <c r="F2068"/>
  <c r="H2076"/>
  <c r="F2076"/>
  <c r="H2084"/>
  <c r="F2084"/>
  <c r="H2092"/>
  <c r="F2092"/>
  <c r="G2100"/>
  <c r="H2100"/>
  <c r="F2100"/>
  <c r="H2114"/>
  <c r="F2114"/>
  <c r="F2117"/>
  <c r="H2117"/>
  <c r="H2130"/>
  <c r="F2130"/>
  <c r="F2133"/>
  <c r="H2133"/>
  <c r="F2151"/>
  <c r="H2151"/>
  <c r="H2154"/>
  <c r="F2154"/>
  <c r="F2167"/>
  <c r="H2167"/>
  <c r="H2170"/>
  <c r="F2170"/>
  <c r="H839"/>
  <c r="H843"/>
  <c r="H847"/>
  <c r="H851"/>
  <c r="H855"/>
  <c r="H859"/>
  <c r="H863"/>
  <c r="F868"/>
  <c r="F872"/>
  <c r="F876"/>
  <c r="F880"/>
  <c r="F884"/>
  <c r="F888"/>
  <c r="F892"/>
  <c r="F897"/>
  <c r="F901"/>
  <c r="F905"/>
  <c r="F909"/>
  <c r="F931"/>
  <c r="F935"/>
  <c r="F939"/>
  <c r="F943"/>
  <c r="F947"/>
  <c r="F951"/>
  <c r="F967"/>
  <c r="F971"/>
  <c r="F975"/>
  <c r="F979"/>
  <c r="F983"/>
  <c r="F987"/>
  <c r="F991"/>
  <c r="F995"/>
  <c r="F999"/>
  <c r="F1003"/>
  <c r="F1007"/>
  <c r="H1013"/>
  <c r="H1017"/>
  <c r="H1021"/>
  <c r="F1026"/>
  <c r="F1030"/>
  <c r="F1034"/>
  <c r="F1038"/>
  <c r="F1042"/>
  <c r="F1046"/>
  <c r="F1050"/>
  <c r="F1054"/>
  <c r="F1058"/>
  <c r="F1062"/>
  <c r="F1066"/>
  <c r="F1070"/>
  <c r="H1077"/>
  <c r="H1081"/>
  <c r="H1085"/>
  <c r="H1089"/>
  <c r="H1093"/>
  <c r="H1097"/>
  <c r="H1101"/>
  <c r="H1105"/>
  <c r="H1109"/>
  <c r="F1124"/>
  <c r="F1126"/>
  <c r="F1142"/>
  <c r="F1145"/>
  <c r="F1160"/>
  <c r="F1162"/>
  <c r="F1176"/>
  <c r="F1178"/>
  <c r="F1231"/>
  <c r="F1233"/>
  <c r="F1249"/>
  <c r="F1251"/>
  <c r="F1265"/>
  <c r="G1267"/>
  <c r="H1267"/>
  <c r="H1269"/>
  <c r="H1278"/>
  <c r="F1281"/>
  <c r="H1295"/>
  <c r="F1298"/>
  <c r="H1311"/>
  <c r="F1314"/>
  <c r="F1321"/>
  <c r="H1336"/>
  <c r="F1339"/>
  <c r="H1352"/>
  <c r="H1362"/>
  <c r="F1365"/>
  <c r="F1371"/>
  <c r="H1384"/>
  <c r="F1387"/>
  <c r="H1401"/>
  <c r="F1404"/>
  <c r="H1425"/>
  <c r="F1428"/>
  <c r="H1447"/>
  <c r="F1450"/>
  <c r="H1473"/>
  <c r="F1476"/>
  <c r="H1489"/>
  <c r="F1492"/>
  <c r="F1500"/>
  <c r="H1509"/>
  <c r="F1513"/>
  <c r="H1523"/>
  <c r="F1526"/>
  <c r="H1535"/>
  <c r="F1538"/>
  <c r="H1550"/>
  <c r="F1553"/>
  <c r="H1598"/>
  <c r="F1601"/>
  <c r="H1614"/>
  <c r="F1618"/>
  <c r="F1621"/>
  <c r="F1630"/>
  <c r="H1637"/>
  <c r="H1641"/>
  <c r="H1645"/>
  <c r="H1649"/>
  <c r="F1663"/>
  <c r="F1673"/>
  <c r="F1694"/>
  <c r="F1705"/>
  <c r="F1722"/>
  <c r="F1738"/>
  <c r="F1742"/>
  <c r="F1746"/>
  <c r="F1774"/>
  <c r="F1790"/>
  <c r="H1818"/>
  <c r="H1822"/>
  <c r="H1832"/>
  <c r="H1834"/>
  <c r="H1839"/>
  <c r="F1846"/>
  <c r="F1848"/>
  <c r="H1862"/>
  <c r="H2144"/>
  <c r="F1880"/>
  <c r="H1880"/>
  <c r="H2017"/>
  <c r="F2017"/>
  <c r="F2020"/>
  <c r="H2020"/>
  <c r="H2034"/>
  <c r="F2034"/>
  <c r="F2037"/>
  <c r="H2037"/>
  <c r="H2051"/>
  <c r="F2051"/>
  <c r="F2054"/>
  <c r="H2054"/>
  <c r="F2067"/>
  <c r="H2067"/>
  <c r="F2075"/>
  <c r="H2075"/>
  <c r="F2083"/>
  <c r="H2083"/>
  <c r="F2091"/>
  <c r="H2091"/>
  <c r="F2099"/>
  <c r="H2099"/>
  <c r="H2110"/>
  <c r="F2110"/>
  <c r="F2113"/>
  <c r="H2113"/>
  <c r="H2126"/>
  <c r="F2126"/>
  <c r="F2129"/>
  <c r="H2129"/>
  <c r="F2147"/>
  <c r="H2147"/>
  <c r="H2150"/>
  <c r="F2150"/>
  <c r="F2163"/>
  <c r="H2163"/>
  <c r="H2166"/>
  <c r="F2166"/>
  <c r="H2202"/>
  <c r="F2202"/>
  <c r="H2206"/>
  <c r="F2206"/>
  <c r="H2212"/>
  <c r="F2212"/>
  <c r="H2217"/>
  <c r="F2217"/>
  <c r="H1680"/>
  <c r="H1711"/>
  <c r="H1728"/>
  <c r="H1757"/>
  <c r="H1768"/>
  <c r="H1782"/>
  <c r="G1791"/>
  <c r="H1791"/>
  <c r="H1806"/>
  <c r="H1819"/>
  <c r="H1836"/>
  <c r="H1852"/>
  <c r="F1939"/>
  <c r="H1944"/>
  <c r="F1947"/>
  <c r="H1953"/>
  <c r="F1956"/>
  <c r="H1961"/>
  <c r="F1964"/>
  <c r="H1969"/>
  <c r="H1864"/>
  <c r="F1864"/>
  <c r="F1884"/>
  <c r="H1884"/>
  <c r="H1898"/>
  <c r="F1898"/>
  <c r="H1908"/>
  <c r="F1908"/>
  <c r="H1917"/>
  <c r="F1917"/>
  <c r="H1925"/>
  <c r="F1925"/>
  <c r="H1933"/>
  <c r="F1933"/>
  <c r="H1941"/>
  <c r="F1941"/>
  <c r="H1950"/>
  <c r="F1950"/>
  <c r="H1958"/>
  <c r="F1958"/>
  <c r="H1966"/>
  <c r="F1966"/>
  <c r="H1974"/>
  <c r="F1974"/>
  <c r="H1984"/>
  <c r="F1984"/>
  <c r="H1992"/>
  <c r="F1992"/>
  <c r="H2001"/>
  <c r="F2001"/>
  <c r="H2013"/>
  <c r="F2013"/>
  <c r="F2016"/>
  <c r="H2016"/>
  <c r="H2030"/>
  <c r="F2030"/>
  <c r="F2033"/>
  <c r="H2033"/>
  <c r="H2047"/>
  <c r="F2047"/>
  <c r="F2050"/>
  <c r="H2050"/>
  <c r="H2064"/>
  <c r="F2064"/>
  <c r="H2072"/>
  <c r="F2072"/>
  <c r="H2080"/>
  <c r="F2080"/>
  <c r="H2088"/>
  <c r="F2088"/>
  <c r="H2096"/>
  <c r="F2096"/>
  <c r="H2105"/>
  <c r="F2105"/>
  <c r="F2109"/>
  <c r="H2109"/>
  <c r="H2122"/>
  <c r="F2122"/>
  <c r="F2125"/>
  <c r="H2125"/>
  <c r="H2138"/>
  <c r="F2138"/>
  <c r="H2146"/>
  <c r="F2146"/>
  <c r="F2159"/>
  <c r="H2159"/>
  <c r="H2162"/>
  <c r="F2162"/>
  <c r="F2175"/>
  <c r="H2175"/>
  <c r="H718"/>
  <c r="H730"/>
  <c r="H742"/>
  <c r="H750"/>
  <c r="H822"/>
  <c r="H826"/>
  <c r="H830"/>
  <c r="H834"/>
  <c r="H838"/>
  <c r="H842"/>
  <c r="H846"/>
  <c r="H850"/>
  <c r="H854"/>
  <c r="H858"/>
  <c r="H862"/>
  <c r="H866"/>
  <c r="H1012"/>
  <c r="H1016"/>
  <c r="H1020"/>
  <c r="H1024"/>
  <c r="H1076"/>
  <c r="F1078"/>
  <c r="H1080"/>
  <c r="F1082"/>
  <c r="H1084"/>
  <c r="F1086"/>
  <c r="H1088"/>
  <c r="F1090"/>
  <c r="H1092"/>
  <c r="F1094"/>
  <c r="H1096"/>
  <c r="F1098"/>
  <c r="H1100"/>
  <c r="F1102"/>
  <c r="H1104"/>
  <c r="F1106"/>
  <c r="H1108"/>
  <c r="F1110"/>
  <c r="F1117"/>
  <c r="H1119"/>
  <c r="F1135"/>
  <c r="H1138"/>
  <c r="F1154"/>
  <c r="H1156"/>
  <c r="F1170"/>
  <c r="H1172"/>
  <c r="F1187"/>
  <c r="H1211"/>
  <c r="H1215"/>
  <c r="H1219"/>
  <c r="H1223"/>
  <c r="H1227"/>
  <c r="F1243"/>
  <c r="H1245"/>
  <c r="F1259"/>
  <c r="H1261"/>
  <c r="G1268"/>
  <c r="H1268"/>
  <c r="H1270"/>
  <c r="H1286"/>
  <c r="H1303"/>
  <c r="H1327"/>
  <c r="H1344"/>
  <c r="H1354"/>
  <c r="H1376"/>
  <c r="H1392"/>
  <c r="H1409"/>
  <c r="H1433"/>
  <c r="H1439"/>
  <c r="H1455"/>
  <c r="H1481"/>
  <c r="H1542"/>
  <c r="H1558"/>
  <c r="H1581"/>
  <c r="H1589"/>
  <c r="H1606"/>
  <c r="F1624"/>
  <c r="F1638"/>
  <c r="F1642"/>
  <c r="F1646"/>
  <c r="F1650"/>
  <c r="F1657"/>
  <c r="F1682"/>
  <c r="F1713"/>
  <c r="F1730"/>
  <c r="H1739"/>
  <c r="H1743"/>
  <c r="H1747"/>
  <c r="F1770"/>
  <c r="H1773"/>
  <c r="F1777"/>
  <c r="H1789"/>
  <c r="H1801"/>
  <c r="F1821"/>
  <c r="F1825"/>
  <c r="F1833"/>
  <c r="F1838"/>
  <c r="F1840"/>
  <c r="F1854"/>
  <c r="F1876"/>
  <c r="H1892"/>
  <c r="H1895"/>
  <c r="H1901"/>
  <c r="H1905"/>
  <c r="H1910"/>
  <c r="H2152"/>
  <c r="H2168"/>
  <c r="H2009"/>
  <c r="F2009"/>
  <c r="F2012"/>
  <c r="H2012"/>
  <c r="H2026"/>
  <c r="F2026"/>
  <c r="F2029"/>
  <c r="H2029"/>
  <c r="H2042"/>
  <c r="F2042"/>
  <c r="F2046"/>
  <c r="H2046"/>
  <c r="H2059"/>
  <c r="F2059"/>
  <c r="F2062"/>
  <c r="H2062"/>
  <c r="F2071"/>
  <c r="H2071"/>
  <c r="F2079"/>
  <c r="H2079"/>
  <c r="F2087"/>
  <c r="H2087"/>
  <c r="F2095"/>
  <c r="H2095"/>
  <c r="H2101"/>
  <c r="F2101"/>
  <c r="F2104"/>
  <c r="H2104"/>
  <c r="H2118"/>
  <c r="F2118"/>
  <c r="F2121"/>
  <c r="H2121"/>
  <c r="H2134"/>
  <c r="F2134"/>
  <c r="F2137"/>
  <c r="H2137"/>
  <c r="F2155"/>
  <c r="H2155"/>
  <c r="H2158"/>
  <c r="F2158"/>
  <c r="F2171"/>
  <c r="H2171"/>
  <c r="F2199"/>
  <c r="H2199"/>
  <c r="F2204"/>
  <c r="H2204"/>
  <c r="F2210"/>
  <c r="H2210"/>
  <c r="F2215"/>
  <c r="H2215"/>
  <c r="H713"/>
  <c r="H755"/>
  <c r="F759"/>
  <c r="H765"/>
  <c r="H767"/>
  <c r="H781"/>
  <c r="H783"/>
  <c r="H797"/>
  <c r="H799"/>
  <c r="F870"/>
  <c r="F874"/>
  <c r="F878"/>
  <c r="F882"/>
  <c r="F886"/>
  <c r="F890"/>
  <c r="H914"/>
  <c r="H918"/>
  <c r="H922"/>
  <c r="H926"/>
  <c r="F929"/>
  <c r="F933"/>
  <c r="F937"/>
  <c r="F941"/>
  <c r="F945"/>
  <c r="F949"/>
  <c r="F953"/>
  <c r="H958"/>
  <c r="H962"/>
  <c r="F965"/>
  <c r="F969"/>
  <c r="F973"/>
  <c r="F977"/>
  <c r="F981"/>
  <c r="F985"/>
  <c r="F989"/>
  <c r="F993"/>
  <c r="F997"/>
  <c r="F1001"/>
  <c r="F1005"/>
  <c r="F1028"/>
  <c r="F1032"/>
  <c r="F1036"/>
  <c r="F1040"/>
  <c r="F1044"/>
  <c r="F1048"/>
  <c r="F1052"/>
  <c r="F1056"/>
  <c r="F1060"/>
  <c r="F1064"/>
  <c r="F1068"/>
  <c r="F1072"/>
  <c r="F1121"/>
  <c r="F1140"/>
  <c r="F1158"/>
  <c r="F1174"/>
  <c r="H1191"/>
  <c r="H1195"/>
  <c r="H1200"/>
  <c r="H1204"/>
  <c r="F1209"/>
  <c r="F1213"/>
  <c r="F1217"/>
  <c r="F1221"/>
  <c r="F1225"/>
  <c r="H1274"/>
  <c r="H1291"/>
  <c r="H1307"/>
  <c r="H1331"/>
  <c r="H1348"/>
  <c r="F1866"/>
  <c r="F1881"/>
  <c r="H1940"/>
  <c r="F1943"/>
  <c r="H1949"/>
  <c r="F1952"/>
  <c r="H1957"/>
  <c r="F1960"/>
  <c r="H1965"/>
  <c r="F1968"/>
  <c r="H1973"/>
  <c r="F1977"/>
  <c r="H1983"/>
  <c r="H2219"/>
  <c r="H2224"/>
  <c r="H2228"/>
  <c r="H2232"/>
  <c r="H2236"/>
  <c r="H2240"/>
  <c r="H2244"/>
  <c r="H2248"/>
  <c r="H2252"/>
  <c r="H2262"/>
  <c r="H2447"/>
  <c r="H2650"/>
  <c r="H2654"/>
  <c r="H2658"/>
  <c r="H2662"/>
  <c r="H2666"/>
  <c r="H2670"/>
  <c r="H2674"/>
  <c r="F2679"/>
  <c r="F2683"/>
  <c r="F2687"/>
  <c r="F2691"/>
  <c r="F2695"/>
  <c r="F2699"/>
  <c r="H2717"/>
  <c r="F2720"/>
  <c r="F2906"/>
  <c r="H2908"/>
  <c r="H2915"/>
  <c r="H2919"/>
  <c r="H2923"/>
  <c r="H2928"/>
  <c r="F2934"/>
  <c r="F2938"/>
  <c r="F2942"/>
  <c r="H2947"/>
  <c r="H2952"/>
  <c r="F2958"/>
  <c r="H2967"/>
  <c r="H2972"/>
  <c r="H2976"/>
  <c r="H2980"/>
  <c r="F2986"/>
  <c r="H2989"/>
  <c r="H2993"/>
  <c r="H2997"/>
  <c r="H3002"/>
  <c r="F3008"/>
  <c r="H3013"/>
  <c r="H3018"/>
  <c r="F3024"/>
  <c r="H3031"/>
  <c r="H3035"/>
  <c r="H3039"/>
  <c r="H3043"/>
  <c r="H3047"/>
  <c r="H3051"/>
  <c r="H3055"/>
  <c r="F3061"/>
  <c r="H3062"/>
  <c r="F3065"/>
  <c r="H3066"/>
  <c r="F3069"/>
  <c r="H3070"/>
  <c r="F3073"/>
  <c r="H3074"/>
  <c r="F3077"/>
  <c r="H3078"/>
  <c r="F3081"/>
  <c r="H3082"/>
  <c r="F3085"/>
  <c r="H3086"/>
  <c r="F3089"/>
  <c r="H3090"/>
  <c r="F3093"/>
  <c r="F3097"/>
  <c r="F3104"/>
  <c r="H3142"/>
  <c r="F2222"/>
  <c r="F2226"/>
  <c r="F2230"/>
  <c r="F2234"/>
  <c r="F2238"/>
  <c r="F2242"/>
  <c r="F2246"/>
  <c r="F2250"/>
  <c r="F2254"/>
  <c r="H2257"/>
  <c r="H2283"/>
  <c r="H2286"/>
  <c r="H2301"/>
  <c r="H2303"/>
  <c r="H2317"/>
  <c r="H2320"/>
  <c r="H2325"/>
  <c r="H2331"/>
  <c r="H2333"/>
  <c r="H2347"/>
  <c r="H2349"/>
  <c r="H2366"/>
  <c r="H2368"/>
  <c r="H2383"/>
  <c r="H2386"/>
  <c r="H2414"/>
  <c r="H2416"/>
  <c r="H2421"/>
  <c r="H2430"/>
  <c r="H2432"/>
  <c r="F2449"/>
  <c r="F2453"/>
  <c r="G2490"/>
  <c r="H2490"/>
  <c r="G2492"/>
  <c r="H2492"/>
  <c r="G2494"/>
  <c r="H2494"/>
  <c r="G2496"/>
  <c r="H2496"/>
  <c r="G2498"/>
  <c r="H2498"/>
  <c r="G2500"/>
  <c r="H2500"/>
  <c r="G2502"/>
  <c r="H2502"/>
  <c r="G2504"/>
  <c r="H2504"/>
  <c r="G2506"/>
  <c r="H2506"/>
  <c r="G2508"/>
  <c r="H2508"/>
  <c r="G2510"/>
  <c r="H2510"/>
  <c r="G2512"/>
  <c r="H2512"/>
  <c r="G2514"/>
  <c r="H2514"/>
  <c r="G2516"/>
  <c r="H2516"/>
  <c r="G2518"/>
  <c r="H2518"/>
  <c r="G2520"/>
  <c r="H2520"/>
  <c r="G2522"/>
  <c r="H2522"/>
  <c r="G2524"/>
  <c r="H2524"/>
  <c r="G2526"/>
  <c r="H2526"/>
  <c r="G2528"/>
  <c r="H2528"/>
  <c r="H2586"/>
  <c r="H2597"/>
  <c r="H2602"/>
  <c r="H2613"/>
  <c r="H2618"/>
  <c r="H2777"/>
  <c r="H2787"/>
  <c r="H2803"/>
  <c r="H2833"/>
  <c r="H2842"/>
  <c r="H2846"/>
  <c r="H2850"/>
  <c r="H2854"/>
  <c r="H2858"/>
  <c r="H2862"/>
  <c r="H2866"/>
  <c r="H2870"/>
  <c r="H2874"/>
  <c r="H2878"/>
  <c r="H2882"/>
  <c r="H2886"/>
  <c r="H2890"/>
  <c r="H2894"/>
  <c r="H2900"/>
  <c r="F2910"/>
  <c r="H2912"/>
  <c r="F2930"/>
  <c r="F2954"/>
  <c r="H2963"/>
  <c r="F2974"/>
  <c r="F2982"/>
  <c r="F3004"/>
  <c r="F3020"/>
  <c r="H3129"/>
  <c r="H3134"/>
  <c r="H3138"/>
  <c r="F3144"/>
  <c r="H3147"/>
  <c r="H3145"/>
  <c r="F3152"/>
  <c r="H3201"/>
  <c r="H3209"/>
  <c r="H3217"/>
  <c r="H3225"/>
  <c r="H3231"/>
  <c r="H3236"/>
  <c r="H3243"/>
  <c r="H3248"/>
  <c r="H3255"/>
  <c r="H3260"/>
  <c r="H2258"/>
  <c r="H2273"/>
  <c r="H2287"/>
  <c r="H2304"/>
  <c r="H2321"/>
  <c r="H2326"/>
  <c r="H2334"/>
  <c r="H2342"/>
  <c r="H2350"/>
  <c r="H2361"/>
  <c r="H2369"/>
  <c r="H2377"/>
  <c r="H2387"/>
  <c r="H2417"/>
  <c r="H2423"/>
  <c r="H2433"/>
  <c r="F2588"/>
  <c r="F2604"/>
  <c r="F2620"/>
  <c r="F2649"/>
  <c r="F2653"/>
  <c r="F2657"/>
  <c r="F2661"/>
  <c r="F2665"/>
  <c r="F2669"/>
  <c r="F2673"/>
  <c r="H2709"/>
  <c r="H2725"/>
  <c r="H2745"/>
  <c r="H2757"/>
  <c r="H2765"/>
  <c r="H2774"/>
  <c r="H2781"/>
  <c r="H2791"/>
  <c r="H2800"/>
  <c r="H2807"/>
  <c r="H2819"/>
  <c r="F2914"/>
  <c r="H3103"/>
  <c r="H3107"/>
  <c r="H3111"/>
  <c r="H3115"/>
  <c r="H3119"/>
  <c r="H3123"/>
  <c r="H3130"/>
  <c r="F3136"/>
  <c r="H3149"/>
  <c r="H3228"/>
  <c r="H3240"/>
  <c r="H3252"/>
  <c r="H3264"/>
  <c r="F2174"/>
  <c r="F2178"/>
  <c r="F2192"/>
  <c r="H2203"/>
  <c r="H2209"/>
  <c r="H2214"/>
  <c r="H2218"/>
  <c r="H2223"/>
  <c r="H2227"/>
  <c r="H2231"/>
  <c r="H2235"/>
  <c r="H2239"/>
  <c r="H2243"/>
  <c r="H2247"/>
  <c r="H2251"/>
  <c r="F2284"/>
  <c r="F2290"/>
  <c r="F2302"/>
  <c r="F2306"/>
  <c r="F2319"/>
  <c r="F2324"/>
  <c r="F2328"/>
  <c r="F2332"/>
  <c r="F2344"/>
  <c r="F2348"/>
  <c r="F2363"/>
  <c r="F2367"/>
  <c r="F2380"/>
  <c r="F2384"/>
  <c r="F2415"/>
  <c r="F2419"/>
  <c r="F2425"/>
  <c r="F2431"/>
  <c r="H2446"/>
  <c r="H2450"/>
  <c r="G2491"/>
  <c r="H2491"/>
  <c r="G2493"/>
  <c r="H2493"/>
  <c r="G2495"/>
  <c r="H2495"/>
  <c r="G2497"/>
  <c r="H2497"/>
  <c r="G2499"/>
  <c r="H2499"/>
  <c r="G2501"/>
  <c r="H2501"/>
  <c r="G2503"/>
  <c r="H2503"/>
  <c r="G2505"/>
  <c r="H2505"/>
  <c r="G2507"/>
  <c r="H2507"/>
  <c r="G2509"/>
  <c r="H2509"/>
  <c r="G2511"/>
  <c r="H2511"/>
  <c r="G2513"/>
  <c r="H2513"/>
  <c r="G2515"/>
  <c r="H2515"/>
  <c r="G2517"/>
  <c r="H2517"/>
  <c r="G2519"/>
  <c r="H2519"/>
  <c r="G2521"/>
  <c r="H2521"/>
  <c r="G2523"/>
  <c r="H2523"/>
  <c r="G2525"/>
  <c r="H2525"/>
  <c r="F2677"/>
  <c r="F2681"/>
  <c r="F2685"/>
  <c r="F2689"/>
  <c r="F2693"/>
  <c r="F2697"/>
  <c r="H2730"/>
  <c r="H2778"/>
  <c r="H2788"/>
  <c r="H2804"/>
  <c r="H2822"/>
  <c r="F3128"/>
  <c r="F3132"/>
  <c r="F3146"/>
  <c r="H3153"/>
  <c r="H3270"/>
  <c r="H871"/>
  <c r="F871"/>
  <c r="F708"/>
  <c r="H711"/>
  <c r="F716"/>
  <c r="H719"/>
  <c r="F724"/>
  <c r="H727"/>
  <c r="F732"/>
  <c r="H735"/>
  <c r="H23"/>
  <c r="H31"/>
  <c r="H40"/>
  <c r="H50"/>
  <c r="H59"/>
  <c r="H68"/>
  <c r="H77"/>
  <c r="H86"/>
  <c r="H94"/>
  <c r="H103"/>
  <c r="H112"/>
  <c r="H141"/>
  <c r="H151"/>
  <c r="H160"/>
  <c r="H169"/>
  <c r="H197"/>
  <c r="H228"/>
  <c r="H238"/>
  <c r="H248"/>
  <c r="H266"/>
  <c r="H276"/>
  <c r="H302"/>
  <c r="H312"/>
  <c r="H320"/>
  <c r="H324"/>
  <c r="H328"/>
  <c r="H333"/>
  <c r="H338"/>
  <c r="H342"/>
  <c r="H346"/>
  <c r="H350"/>
  <c r="H356"/>
  <c r="H361"/>
  <c r="H366"/>
  <c r="H371"/>
  <c r="H394"/>
  <c r="H399"/>
  <c r="H404"/>
  <c r="H414"/>
  <c r="H418"/>
  <c r="H439"/>
  <c r="H444"/>
  <c r="H459"/>
  <c r="H470"/>
  <c r="H474"/>
  <c r="H479"/>
  <c r="H483"/>
  <c r="H487"/>
  <c r="H492"/>
  <c r="H497"/>
  <c r="H512"/>
  <c r="H516"/>
  <c r="H520"/>
  <c r="H524"/>
  <c r="H529"/>
  <c r="H533"/>
  <c r="H537"/>
  <c r="H541"/>
  <c r="H545"/>
  <c r="H549"/>
  <c r="H553"/>
  <c r="H557"/>
  <c r="H561"/>
  <c r="H565"/>
  <c r="H569"/>
  <c r="H573"/>
  <c r="H578"/>
  <c r="H582"/>
  <c r="H586"/>
  <c r="H590"/>
  <c r="H594"/>
  <c r="H598"/>
  <c r="H602"/>
  <c r="H606"/>
  <c r="H613"/>
  <c r="H617"/>
  <c r="H621"/>
  <c r="H625"/>
  <c r="H629"/>
  <c r="H633"/>
  <c r="H637"/>
  <c r="H641"/>
  <c r="H645"/>
  <c r="H650"/>
  <c r="H655"/>
  <c r="H660"/>
  <c r="H664"/>
  <c r="H668"/>
  <c r="H672"/>
  <c r="H676"/>
  <c r="H680"/>
  <c r="H684"/>
  <c r="H689"/>
  <c r="H693"/>
  <c r="H697"/>
  <c r="H703"/>
  <c r="H709"/>
  <c r="H717"/>
  <c r="H725"/>
  <c r="H733"/>
  <c r="H741"/>
  <c r="H749"/>
  <c r="H753"/>
  <c r="F758"/>
  <c r="H761"/>
  <c r="H763"/>
  <c r="H777"/>
  <c r="H779"/>
  <c r="H793"/>
  <c r="H795"/>
  <c r="H811"/>
  <c r="F811"/>
  <c r="H815"/>
  <c r="F815"/>
  <c r="H6"/>
  <c r="H10"/>
  <c r="H14"/>
  <c r="H19"/>
  <c r="H27"/>
  <c r="H36"/>
  <c r="H45"/>
  <c r="H54"/>
  <c r="H63"/>
  <c r="H72"/>
  <c r="H81"/>
  <c r="H90"/>
  <c r="H99"/>
  <c r="H108"/>
  <c r="H116"/>
  <c r="H126"/>
  <c r="H135"/>
  <c r="H146"/>
  <c r="H155"/>
  <c r="H165"/>
  <c r="H174"/>
  <c r="H202"/>
  <c r="H206"/>
  <c r="H224"/>
  <c r="H233"/>
  <c r="H243"/>
  <c r="H252"/>
  <c r="H262"/>
  <c r="H271"/>
  <c r="H280"/>
  <c r="H298"/>
  <c r="H307"/>
  <c r="H316"/>
  <c r="H707"/>
  <c r="F712"/>
  <c r="H715"/>
  <c r="F720"/>
  <c r="H723"/>
  <c r="F728"/>
  <c r="H731"/>
  <c r="F736"/>
  <c r="H739"/>
  <c r="F744"/>
  <c r="H747"/>
  <c r="H773"/>
  <c r="H775"/>
  <c r="H789"/>
  <c r="H791"/>
  <c r="H805"/>
  <c r="H807"/>
  <c r="H821"/>
  <c r="F821"/>
  <c r="H825"/>
  <c r="F825"/>
  <c r="H829"/>
  <c r="F829"/>
  <c r="H833"/>
  <c r="F833"/>
  <c r="H837"/>
  <c r="F837"/>
  <c r="H841"/>
  <c r="F841"/>
  <c r="H845"/>
  <c r="F845"/>
  <c r="H849"/>
  <c r="F849"/>
  <c r="H853"/>
  <c r="F853"/>
  <c r="H857"/>
  <c r="F857"/>
  <c r="H861"/>
  <c r="F861"/>
  <c r="H865"/>
  <c r="F865"/>
  <c r="F875"/>
  <c r="F879"/>
  <c r="F883"/>
  <c r="F887"/>
  <c r="F891"/>
  <c r="F898"/>
  <c r="F902"/>
  <c r="F906"/>
  <c r="F910"/>
  <c r="F916"/>
  <c r="F920"/>
  <c r="F924"/>
  <c r="F930"/>
  <c r="F934"/>
  <c r="F938"/>
  <c r="F942"/>
  <c r="F946"/>
  <c r="F950"/>
  <c r="F956"/>
  <c r="F960"/>
  <c r="F966"/>
  <c r="F970"/>
  <c r="F974"/>
  <c r="F978"/>
  <c r="F982"/>
  <c r="F986"/>
  <c r="F990"/>
  <c r="F994"/>
  <c r="F998"/>
  <c r="F1002"/>
  <c r="F1006"/>
  <c r="F1011"/>
  <c r="F1015"/>
  <c r="F1019"/>
  <c r="F1023"/>
  <c r="F1029"/>
  <c r="F1033"/>
  <c r="F1037"/>
  <c r="F1041"/>
  <c r="F1045"/>
  <c r="F1049"/>
  <c r="F1053"/>
  <c r="F1057"/>
  <c r="F1061"/>
  <c r="F1065"/>
  <c r="F1069"/>
  <c r="F1073"/>
  <c r="F1075"/>
  <c r="F1079"/>
  <c r="F1083"/>
  <c r="F1087"/>
  <c r="F1091"/>
  <c r="F1095"/>
  <c r="F1099"/>
  <c r="F1103"/>
  <c r="F1107"/>
  <c r="F1111"/>
  <c r="F1113"/>
  <c r="F1118"/>
  <c r="F1123"/>
  <c r="F1128"/>
  <c r="F1132"/>
  <c r="F1136"/>
  <c r="F1141"/>
  <c r="F1146"/>
  <c r="F1151"/>
  <c r="F1155"/>
  <c r="F1159"/>
  <c r="F1163"/>
  <c r="F1167"/>
  <c r="F1171"/>
  <c r="F1175"/>
  <c r="F1179"/>
  <c r="F1184"/>
  <c r="F1189"/>
  <c r="F1230"/>
  <c r="F1234"/>
  <c r="F1238"/>
  <c r="F1244"/>
  <c r="F1248"/>
  <c r="F1252"/>
  <c r="F1256"/>
  <c r="F1260"/>
  <c r="F1264"/>
  <c r="F1272"/>
  <c r="F1276"/>
  <c r="F1280"/>
  <c r="F1284"/>
  <c r="F1288"/>
  <c r="F1293"/>
  <c r="F1297"/>
  <c r="F1301"/>
  <c r="F1305"/>
  <c r="F1309"/>
  <c r="F1313"/>
  <c r="F1317"/>
  <c r="F1320"/>
  <c r="F1325"/>
  <c r="F1329"/>
  <c r="F1333"/>
  <c r="F1338"/>
  <c r="F1342"/>
  <c r="F1346"/>
  <c r="F1350"/>
  <c r="F1356"/>
  <c r="F1360"/>
  <c r="F1364"/>
  <c r="F1370"/>
  <c r="F1374"/>
  <c r="F1378"/>
  <c r="F1382"/>
  <c r="F1386"/>
  <c r="F1390"/>
  <c r="F1394"/>
  <c r="F1398"/>
  <c r="F1403"/>
  <c r="F1407"/>
  <c r="F1411"/>
  <c r="F1417"/>
  <c r="F1423"/>
  <c r="F1427"/>
  <c r="F1431"/>
  <c r="F1435"/>
  <c r="F1437"/>
  <c r="F1441"/>
  <c r="F1445"/>
  <c r="F1449"/>
  <c r="F1453"/>
  <c r="F1457"/>
  <c r="F1466"/>
  <c r="F1471"/>
  <c r="F1475"/>
  <c r="F1479"/>
  <c r="F1483"/>
  <c r="F1487"/>
  <c r="F1491"/>
  <c r="F1495"/>
  <c r="F1499"/>
  <c r="F1503"/>
  <c r="F1507"/>
  <c r="F1511"/>
  <c r="F1516"/>
  <c r="F1520"/>
  <c r="F1525"/>
  <c r="F1532"/>
  <c r="F1537"/>
  <c r="F1544"/>
  <c r="F1548"/>
  <c r="F1552"/>
  <c r="F1556"/>
  <c r="F1560"/>
  <c r="F1564"/>
  <c r="F1587"/>
  <c r="F1591"/>
  <c r="F1596"/>
  <c r="F1600"/>
  <c r="F1604"/>
  <c r="F1608"/>
  <c r="F1612"/>
  <c r="F1616"/>
  <c r="F1625"/>
  <c r="F1629"/>
  <c r="F1639"/>
  <c r="F1643"/>
  <c r="F1647"/>
  <c r="F1651"/>
  <c r="F1654"/>
  <c r="F1658"/>
  <c r="F1662"/>
  <c r="F1666"/>
  <c r="F1670"/>
  <c r="F1674"/>
  <c r="F1679"/>
  <c r="F1683"/>
  <c r="F1687"/>
  <c r="F1691"/>
  <c r="F1695"/>
  <c r="F1702"/>
  <c r="F1706"/>
  <c r="F1710"/>
  <c r="F1714"/>
  <c r="F1718"/>
  <c r="F1723"/>
  <c r="F1727"/>
  <c r="F1731"/>
  <c r="F1735"/>
  <c r="F1760"/>
  <c r="F1763"/>
  <c r="F1767"/>
  <c r="H1795"/>
  <c r="F1797"/>
  <c r="F1800"/>
  <c r="H1803"/>
  <c r="F1805"/>
  <c r="F1808"/>
  <c r="H1811"/>
  <c r="F1813"/>
  <c r="F1817"/>
  <c r="H1820"/>
  <c r="H1837"/>
  <c r="H1116"/>
  <c r="H1120"/>
  <c r="H1125"/>
  <c r="H1130"/>
  <c r="H1134"/>
  <c r="H1139"/>
  <c r="H1144"/>
  <c r="H1149"/>
  <c r="H1153"/>
  <c r="H1157"/>
  <c r="H1161"/>
  <c r="H1165"/>
  <c r="H1169"/>
  <c r="H1173"/>
  <c r="H1177"/>
  <c r="H1181"/>
  <c r="H1186"/>
  <c r="H1193"/>
  <c r="H1197"/>
  <c r="H1202"/>
  <c r="H1206"/>
  <c r="H1212"/>
  <c r="H1216"/>
  <c r="H1220"/>
  <c r="H1224"/>
  <c r="H1228"/>
  <c r="H1232"/>
  <c r="H1236"/>
  <c r="H1241"/>
  <c r="H1246"/>
  <c r="H1250"/>
  <c r="H1254"/>
  <c r="H1258"/>
  <c r="H1262"/>
  <c r="G1266"/>
  <c r="H1266"/>
  <c r="H1497"/>
  <c r="H1505"/>
  <c r="H1514"/>
  <c r="H1566"/>
  <c r="H1574"/>
  <c r="H1580"/>
  <c r="H1619"/>
  <c r="H1627"/>
  <c r="H1631"/>
  <c r="H1656"/>
  <c r="H1660"/>
  <c r="H1672"/>
  <c r="H1676"/>
  <c r="H1681"/>
  <c r="H1685"/>
  <c r="H1693"/>
  <c r="H1697"/>
  <c r="H1704"/>
  <c r="H1708"/>
  <c r="H1712"/>
  <c r="H1716"/>
  <c r="H1720"/>
  <c r="H1725"/>
  <c r="H1729"/>
  <c r="H1733"/>
  <c r="H1737"/>
  <c r="H1741"/>
  <c r="H1745"/>
  <c r="H1750"/>
  <c r="H1765"/>
  <c r="H1769"/>
  <c r="H1271"/>
  <c r="H1275"/>
  <c r="H1279"/>
  <c r="H1283"/>
  <c r="H1287"/>
  <c r="H1292"/>
  <c r="H1296"/>
  <c r="H1300"/>
  <c r="H1304"/>
  <c r="H1308"/>
  <c r="H1312"/>
  <c r="H1316"/>
  <c r="H1324"/>
  <c r="H1328"/>
  <c r="H1332"/>
  <c r="H1337"/>
  <c r="H1341"/>
  <c r="H1345"/>
  <c r="H1349"/>
  <c r="H1355"/>
  <c r="H1359"/>
  <c r="H1363"/>
  <c r="H1367"/>
  <c r="H1369"/>
  <c r="H1373"/>
  <c r="H1377"/>
  <c r="H1381"/>
  <c r="H1385"/>
  <c r="H1389"/>
  <c r="H1393"/>
  <c r="H1397"/>
  <c r="H1402"/>
  <c r="H1406"/>
  <c r="H1410"/>
  <c r="H1414"/>
  <c r="H1416"/>
  <c r="H1422"/>
  <c r="H1426"/>
  <c r="H1430"/>
  <c r="H1434"/>
  <c r="H1440"/>
  <c r="H1444"/>
  <c r="H1448"/>
  <c r="H1452"/>
  <c r="H1456"/>
  <c r="H1461"/>
  <c r="H1463"/>
  <c r="H1462"/>
  <c r="H1470"/>
  <c r="H1474"/>
  <c r="H1478"/>
  <c r="H1482"/>
  <c r="H1486"/>
  <c r="H1490"/>
  <c r="H1498"/>
  <c r="H1502"/>
  <c r="H1506"/>
  <c r="H1510"/>
  <c r="H1515"/>
  <c r="H1519"/>
  <c r="H1524"/>
  <c r="H1531"/>
  <c r="H1536"/>
  <c r="H1543"/>
  <c r="H1547"/>
  <c r="H1551"/>
  <c r="H1555"/>
  <c r="H1559"/>
  <c r="H1563"/>
  <c r="H1567"/>
  <c r="H1575"/>
  <c r="H1582"/>
  <c r="H1585"/>
  <c r="H1590"/>
  <c r="H1595"/>
  <c r="H1599"/>
  <c r="H1603"/>
  <c r="H1607"/>
  <c r="H1611"/>
  <c r="H1615"/>
  <c r="F1796"/>
  <c r="H1799"/>
  <c r="F1804"/>
  <c r="H1807"/>
  <c r="F1812"/>
  <c r="H1816"/>
  <c r="H1828"/>
  <c r="H1845"/>
  <c r="H1824"/>
  <c r="H1826"/>
  <c r="H1841"/>
  <c r="F2466"/>
  <c r="G2466"/>
  <c r="H2466"/>
  <c r="F2471"/>
  <c r="G2471"/>
  <c r="H2471"/>
  <c r="F2531"/>
  <c r="G2531"/>
  <c r="H2531"/>
  <c r="F2535"/>
  <c r="G2535"/>
  <c r="H2535"/>
  <c r="F2548"/>
  <c r="G2548"/>
  <c r="H2548"/>
  <c r="H1849"/>
  <c r="H1853"/>
  <c r="H1857"/>
  <c r="H1863"/>
  <c r="H1867"/>
  <c r="H1871"/>
  <c r="H1888"/>
  <c r="H1893"/>
  <c r="H1897"/>
  <c r="H1902"/>
  <c r="H1907"/>
  <c r="H1912"/>
  <c r="H1916"/>
  <c r="H1920"/>
  <c r="H1924"/>
  <c r="H1928"/>
  <c r="H1932"/>
  <c r="H1936"/>
  <c r="H2141"/>
  <c r="H2145"/>
  <c r="H2149"/>
  <c r="H2153"/>
  <c r="H2157"/>
  <c r="H2161"/>
  <c r="H2165"/>
  <c r="H2169"/>
  <c r="H2173"/>
  <c r="H2177"/>
  <c r="H2187"/>
  <c r="H2191"/>
  <c r="H2196"/>
  <c r="H2201"/>
  <c r="H2205"/>
  <c r="H2211"/>
  <c r="H2216"/>
  <c r="H2221"/>
  <c r="H2225"/>
  <c r="H2229"/>
  <c r="H2233"/>
  <c r="H2237"/>
  <c r="H2241"/>
  <c r="H2245"/>
  <c r="H2249"/>
  <c r="H2253"/>
  <c r="H2261"/>
  <c r="H2269"/>
  <c r="F2465"/>
  <c r="G2465"/>
  <c r="H2465"/>
  <c r="F2470"/>
  <c r="G2470"/>
  <c r="H2470"/>
  <c r="F2534"/>
  <c r="G2534"/>
  <c r="H2534"/>
  <c r="F2547"/>
  <c r="G2547"/>
  <c r="H2547"/>
  <c r="F2256"/>
  <c r="H2259"/>
  <c r="F2264"/>
  <c r="H2267"/>
  <c r="F2272"/>
  <c r="H2275"/>
  <c r="H2277"/>
  <c r="H2293"/>
  <c r="H2295"/>
  <c r="H2309"/>
  <c r="H2311"/>
  <c r="H2327"/>
  <c r="H2329"/>
  <c r="H2343"/>
  <c r="H2345"/>
  <c r="H2362"/>
  <c r="H2364"/>
  <c r="H2378"/>
  <c r="H2381"/>
  <c r="H2404"/>
  <c r="H2406"/>
  <c r="H2424"/>
  <c r="H2427"/>
  <c r="H2442"/>
  <c r="H2444"/>
  <c r="H2452"/>
  <c r="H2454"/>
  <c r="F2464"/>
  <c r="G2464"/>
  <c r="H2464"/>
  <c r="F2469"/>
  <c r="G2469"/>
  <c r="H2469"/>
  <c r="F2473"/>
  <c r="G2473"/>
  <c r="H2473"/>
  <c r="F2486"/>
  <c r="G2486"/>
  <c r="H2486"/>
  <c r="F2533"/>
  <c r="G2533"/>
  <c r="H2533"/>
  <c r="F2546"/>
  <c r="G2546"/>
  <c r="H2546"/>
  <c r="F2550"/>
  <c r="G2550"/>
  <c r="H2550"/>
  <c r="H1851"/>
  <c r="H1855"/>
  <c r="H1859"/>
  <c r="H1865"/>
  <c r="H1869"/>
  <c r="H1873"/>
  <c r="H1877"/>
  <c r="H1882"/>
  <c r="H1886"/>
  <c r="H1891"/>
  <c r="H1938"/>
  <c r="H1942"/>
  <c r="H1946"/>
  <c r="H1951"/>
  <c r="H1955"/>
  <c r="H1959"/>
  <c r="H1963"/>
  <c r="H1967"/>
  <c r="H1971"/>
  <c r="H1976"/>
  <c r="H1980"/>
  <c r="H1985"/>
  <c r="H1989"/>
  <c r="H1993"/>
  <c r="H1997"/>
  <c r="H2002"/>
  <c r="H2006"/>
  <c r="H2010"/>
  <c r="H2014"/>
  <c r="H2018"/>
  <c r="H2022"/>
  <c r="H2027"/>
  <c r="H2031"/>
  <c r="H2035"/>
  <c r="H2039"/>
  <c r="H2044"/>
  <c r="H2048"/>
  <c r="H2052"/>
  <c r="H2056"/>
  <c r="H2060"/>
  <c r="H2065"/>
  <c r="H2069"/>
  <c r="H2073"/>
  <c r="H2077"/>
  <c r="H2081"/>
  <c r="H2085"/>
  <c r="H2089"/>
  <c r="H2093"/>
  <c r="H2097"/>
  <c r="H2102"/>
  <c r="H2106"/>
  <c r="H2111"/>
  <c r="H2115"/>
  <c r="H2119"/>
  <c r="H2123"/>
  <c r="H2127"/>
  <c r="H2131"/>
  <c r="H2135"/>
  <c r="H2139"/>
  <c r="H2143"/>
  <c r="H2189"/>
  <c r="H2194"/>
  <c r="H2198"/>
  <c r="H2288"/>
  <c r="H2291"/>
  <c r="H2305"/>
  <c r="H2307"/>
  <c r="H2322"/>
  <c r="H2339"/>
  <c r="H2341"/>
  <c r="H2357"/>
  <c r="H2359"/>
  <c r="H2374"/>
  <c r="H2376"/>
  <c r="H2392"/>
  <c r="H2399"/>
  <c r="H2418"/>
  <c r="H2438"/>
  <c r="H2448"/>
  <c r="H2458"/>
  <c r="F2467"/>
  <c r="G2467"/>
  <c r="H2467"/>
  <c r="F2472"/>
  <c r="G2472"/>
  <c r="H2472"/>
  <c r="F2476"/>
  <c r="G2476"/>
  <c r="H2476"/>
  <c r="F2532"/>
  <c r="G2532"/>
  <c r="H2532"/>
  <c r="F2536"/>
  <c r="G2536"/>
  <c r="H2536"/>
  <c r="F2549"/>
  <c r="G2549"/>
  <c r="H2549"/>
  <c r="H2255"/>
  <c r="F2260"/>
  <c r="H2263"/>
  <c r="F2268"/>
  <c r="H2271"/>
  <c r="F2678"/>
  <c r="F2682"/>
  <c r="F2686"/>
  <c r="F2690"/>
  <c r="F2694"/>
  <c r="F2698"/>
  <c r="F2702"/>
  <c r="H2705"/>
  <c r="F2707"/>
  <c r="G2551"/>
  <c r="H2551"/>
  <c r="G2552"/>
  <c r="H2552"/>
  <c r="G2553"/>
  <c r="H2553"/>
  <c r="G2554"/>
  <c r="H2554"/>
  <c r="G2555"/>
  <c r="H2555"/>
  <c r="G2556"/>
  <c r="H2556"/>
  <c r="G2557"/>
  <c r="H2557"/>
  <c r="G2558"/>
  <c r="H2558"/>
  <c r="G2559"/>
  <c r="H2559"/>
  <c r="G2560"/>
  <c r="H2560"/>
  <c r="G2561"/>
  <c r="H2561"/>
  <c r="G2562"/>
  <c r="H2562"/>
  <c r="G2563"/>
  <c r="H2563"/>
  <c r="G2564"/>
  <c r="H2564"/>
  <c r="G2565"/>
  <c r="H2565"/>
  <c r="G2566"/>
  <c r="H2566"/>
  <c r="G2567"/>
  <c r="H2567"/>
  <c r="G2568"/>
  <c r="H2568"/>
  <c r="G2569"/>
  <c r="H2569"/>
  <c r="G2570"/>
  <c r="H2570"/>
  <c r="G2571"/>
  <c r="H2571"/>
  <c r="G2572"/>
  <c r="H2572"/>
  <c r="G2573"/>
  <c r="H2573"/>
  <c r="G2574"/>
  <c r="H2574"/>
  <c r="G2575"/>
  <c r="H2575"/>
  <c r="G2576"/>
  <c r="H2576"/>
  <c r="G2577"/>
  <c r="H2577"/>
  <c r="G2578"/>
  <c r="H2578"/>
  <c r="G2579"/>
  <c r="H2579"/>
  <c r="G2580"/>
  <c r="H2580"/>
  <c r="G2581"/>
  <c r="H2581"/>
  <c r="H2587"/>
  <c r="H2591"/>
  <c r="H2595"/>
  <c r="H2599"/>
  <c r="H2603"/>
  <c r="H2607"/>
  <c r="H2611"/>
  <c r="H2615"/>
  <c r="H2619"/>
  <c r="H2623"/>
  <c r="H2627"/>
  <c r="H2631"/>
  <c r="H2635"/>
  <c r="H2639"/>
  <c r="H2643"/>
  <c r="H2648"/>
  <c r="H2652"/>
  <c r="H2656"/>
  <c r="H2660"/>
  <c r="H2664"/>
  <c r="H2668"/>
  <c r="H2672"/>
  <c r="H2676"/>
  <c r="F2706"/>
  <c r="F2710"/>
  <c r="H2711"/>
  <c r="F2714"/>
  <c r="H2715"/>
  <c r="F2718"/>
  <c r="H2719"/>
  <c r="F2722"/>
  <c r="H2723"/>
  <c r="F2727"/>
  <c r="H2728"/>
  <c r="F2731"/>
  <c r="H2732"/>
  <c r="F2735"/>
  <c r="H2736"/>
  <c r="F2739"/>
  <c r="H2740"/>
  <c r="F2743"/>
  <c r="H2744"/>
  <c r="F2747"/>
  <c r="H2748"/>
  <c r="F2751"/>
  <c r="H2752"/>
  <c r="F2755"/>
  <c r="H2756"/>
  <c r="F2759"/>
  <c r="H2760"/>
  <c r="F2763"/>
  <c r="H2764"/>
  <c r="F2767"/>
  <c r="H2768"/>
  <c r="F2771"/>
  <c r="H2772"/>
  <c r="F2775"/>
  <c r="H2776"/>
  <c r="F2779"/>
  <c r="H2780"/>
  <c r="F2783"/>
  <c r="H2786"/>
  <c r="F2789"/>
  <c r="H2790"/>
  <c r="F2793"/>
  <c r="H2794"/>
  <c r="F2797"/>
  <c r="H2798"/>
  <c r="F2801"/>
  <c r="H2802"/>
  <c r="F2805"/>
  <c r="H2806"/>
  <c r="F2809"/>
  <c r="H2810"/>
  <c r="F2813"/>
  <c r="H2814"/>
  <c r="F2817"/>
  <c r="H2818"/>
  <c r="F2823"/>
  <c r="H2824"/>
  <c r="F2827"/>
  <c r="H2828"/>
  <c r="F2831"/>
  <c r="H2832"/>
  <c r="F2835"/>
  <c r="H2836"/>
  <c r="F2839"/>
  <c r="H2840"/>
  <c r="F2845"/>
  <c r="F2849"/>
  <c r="F2853"/>
  <c r="F2857"/>
  <c r="F2861"/>
  <c r="F2865"/>
  <c r="F2869"/>
  <c r="F2873"/>
  <c r="F2877"/>
  <c r="F2881"/>
  <c r="F2885"/>
  <c r="F2889"/>
  <c r="F2893"/>
  <c r="F2897"/>
  <c r="F2899"/>
  <c r="F2903"/>
  <c r="H2907"/>
  <c r="H2911"/>
  <c r="F2978"/>
  <c r="F3030"/>
  <c r="F3034"/>
  <c r="F3038"/>
  <c r="F3042"/>
  <c r="F3046"/>
  <c r="F3050"/>
  <c r="F3054"/>
  <c r="F3060"/>
  <c r="F3064"/>
  <c r="F3068"/>
  <c r="F3072"/>
  <c r="F3076"/>
  <c r="F3080"/>
  <c r="F3084"/>
  <c r="F3088"/>
  <c r="F3092"/>
  <c r="F3096"/>
  <c r="F3100"/>
  <c r="F3102"/>
  <c r="F3106"/>
  <c r="F3110"/>
  <c r="F3114"/>
  <c r="F3118"/>
  <c r="F3122"/>
  <c r="F3126"/>
  <c r="F3160"/>
  <c r="H3161"/>
  <c r="F3164"/>
  <c r="H3165"/>
  <c r="F3168"/>
  <c r="H3169"/>
  <c r="F3172"/>
  <c r="H3173"/>
  <c r="F3176"/>
  <c r="H3177"/>
  <c r="F3180"/>
  <c r="H3181"/>
  <c r="F3184"/>
  <c r="H3185"/>
  <c r="F3188"/>
  <c r="H3189"/>
  <c r="F3192"/>
  <c r="H3193"/>
  <c r="F3198"/>
  <c r="H3199"/>
  <c r="F3202"/>
  <c r="H3203"/>
  <c r="F3206"/>
  <c r="H3207"/>
  <c r="F3210"/>
  <c r="H3211"/>
  <c r="F3214"/>
  <c r="H3215"/>
  <c r="F3218"/>
  <c r="H3219"/>
  <c r="F3222"/>
  <c r="H3223"/>
  <c r="F3226"/>
  <c r="H3229"/>
  <c r="F3232"/>
  <c r="H3233"/>
  <c r="H3237"/>
  <c r="H3241"/>
  <c r="F3244"/>
  <c r="H3245"/>
  <c r="H3249"/>
  <c r="H3253"/>
  <c r="F3256"/>
  <c r="H3257"/>
  <c r="H3261"/>
  <c r="H3265"/>
  <c r="H3271"/>
  <c r="H3154"/>
  <c r="H3158"/>
  <c r="H3162"/>
  <c r="H3166"/>
  <c r="H3170"/>
  <c r="H3174"/>
  <c r="H3178"/>
  <c r="H3182"/>
  <c r="H3186"/>
  <c r="H3190"/>
  <c r="H3194"/>
  <c r="H3200"/>
  <c r="H3204"/>
  <c r="H3208"/>
  <c r="H3212"/>
  <c r="H3216"/>
  <c r="H3220"/>
  <c r="H3224"/>
  <c r="H3230"/>
  <c r="H3234"/>
  <c r="H3238"/>
  <c r="H3242"/>
  <c r="H3246"/>
  <c r="H3250"/>
  <c r="H3254"/>
  <c r="H3258"/>
  <c r="H3262"/>
  <c r="H3266"/>
  <c r="H3272"/>
  <c r="H2742"/>
  <c r="H2754"/>
  <c r="H2758"/>
  <c r="H2762"/>
  <c r="H2816"/>
  <c r="H2820"/>
  <c r="H2830"/>
  <c r="H2834"/>
  <c r="H2838"/>
  <c r="H2844"/>
  <c r="H2848"/>
  <c r="H2852"/>
  <c r="H2856"/>
  <c r="H2860"/>
  <c r="H2864"/>
  <c r="H2868"/>
  <c r="H2872"/>
  <c r="H2876"/>
  <c r="H2880"/>
  <c r="H2884"/>
  <c r="H2888"/>
  <c r="H2892"/>
  <c r="H2896"/>
  <c r="H2902"/>
  <c r="H2905"/>
  <c r="H2909"/>
  <c r="H2913"/>
  <c r="H2917"/>
  <c r="H2921"/>
  <c r="H2925"/>
  <c r="H2929"/>
  <c r="H2933"/>
  <c r="H2937"/>
  <c r="H2941"/>
  <c r="H2945"/>
  <c r="H2949"/>
  <c r="H2953"/>
  <c r="H2957"/>
  <c r="H2961"/>
  <c r="H2965"/>
  <c r="H2969"/>
  <c r="H2973"/>
  <c r="H2977"/>
  <c r="H2981"/>
  <c r="H2985"/>
  <c r="H2991"/>
  <c r="H2995"/>
  <c r="H2999"/>
  <c r="H3003"/>
  <c r="H3007"/>
  <c r="H3011"/>
  <c r="H3015"/>
  <c r="H3019"/>
  <c r="H3023"/>
  <c r="H3027"/>
  <c r="H3029"/>
  <c r="H3033"/>
  <c r="H3037"/>
  <c r="H3041"/>
  <c r="H3045"/>
  <c r="H3049"/>
  <c r="H3053"/>
  <c r="H3057"/>
  <c r="H3059"/>
  <c r="H3063"/>
  <c r="H3067"/>
  <c r="H3071"/>
  <c r="H3075"/>
  <c r="H3079"/>
  <c r="H3083"/>
  <c r="H3087"/>
  <c r="H3091"/>
  <c r="H3095"/>
  <c r="H3099"/>
  <c r="H3105"/>
  <c r="H3109"/>
  <c r="H3113"/>
  <c r="H3117"/>
  <c r="H3121"/>
  <c r="H3125"/>
  <c r="H3131"/>
  <c r="H3135"/>
  <c r="H3139"/>
  <c r="H3143"/>
  <c r="H3151"/>
  <c r="H3155"/>
  <c r="H3159"/>
  <c r="H3163"/>
  <c r="H3167"/>
  <c r="H3171"/>
  <c r="H3175"/>
  <c r="H3179"/>
  <c r="H3183"/>
  <c r="H3187"/>
  <c r="H3191"/>
  <c r="H3195"/>
  <c r="H894"/>
  <c r="H2898"/>
  <c r="H963"/>
  <c r="H928"/>
  <c r="H1025"/>
  <c r="H2987"/>
  <c r="H2445"/>
  <c r="H2455"/>
  <c r="H1761"/>
  <c r="H867"/>
  <c r="H954"/>
  <c r="H912"/>
  <c r="H2841"/>
  <c r="H1074"/>
  <c r="H1010"/>
  <c r="H2784"/>
  <c r="H2394"/>
  <c r="H1539"/>
  <c r="H1699"/>
  <c r="H1652"/>
  <c r="H1112"/>
  <c r="H3101"/>
  <c r="H3028"/>
  <c r="H3196"/>
  <c r="H2821"/>
  <c r="H1208"/>
  <c r="H1190"/>
  <c r="H1636"/>
  <c r="H3148"/>
  <c r="H3127"/>
  <c r="H2583"/>
  <c r="H1528"/>
  <c r="H1436"/>
  <c r="H1318"/>
  <c r="H1622"/>
  <c r="H699"/>
  <c r="H3227"/>
  <c r="H2703"/>
  <c r="F2582"/>
  <c r="H752"/>
  <c r="H1583"/>
  <c r="H1415"/>
  <c r="H1368"/>
  <c r="H1353"/>
  <c r="H819"/>
  <c r="H3058"/>
  <c r="H2904"/>
  <c r="D111" i="3"/>
  <c r="E111"/>
  <c r="B111"/>
  <c r="D110"/>
  <c r="E110"/>
  <c r="B110"/>
  <c r="D109"/>
  <c r="E109"/>
  <c r="B109"/>
  <c r="D108"/>
  <c r="E108"/>
  <c r="B108"/>
  <c r="D107"/>
  <c r="E107"/>
  <c r="B107"/>
  <c r="D106"/>
  <c r="E106"/>
  <c r="B106"/>
  <c r="D105"/>
  <c r="E105"/>
  <c r="B105"/>
  <c r="D104"/>
  <c r="E104"/>
  <c r="B104"/>
  <c r="D103"/>
  <c r="E103"/>
  <c r="B103"/>
  <c r="D102"/>
  <c r="E102"/>
  <c r="B102"/>
  <c r="D101"/>
  <c r="E101"/>
  <c r="B101"/>
  <c r="D100"/>
  <c r="E100"/>
  <c r="B100"/>
  <c r="D99"/>
  <c r="E99"/>
  <c r="B99"/>
  <c r="D98"/>
  <c r="E98"/>
  <c r="B98"/>
  <c r="D97"/>
  <c r="E97"/>
  <c r="B97"/>
  <c r="D96"/>
  <c r="E96"/>
  <c r="B96"/>
  <c r="D95"/>
  <c r="E95"/>
  <c r="B95"/>
  <c r="D94"/>
  <c r="E94"/>
  <c r="B94"/>
  <c r="D93"/>
  <c r="E93"/>
  <c r="B93"/>
  <c r="D92"/>
  <c r="E92"/>
  <c r="B92"/>
  <c r="D91"/>
  <c r="E91"/>
  <c r="B91"/>
  <c r="D90"/>
  <c r="E90"/>
  <c r="B90"/>
  <c r="D89"/>
  <c r="E89"/>
  <c r="B89"/>
  <c r="D88"/>
  <c r="E88"/>
  <c r="B88"/>
  <c r="E87"/>
  <c r="B87"/>
  <c r="E86"/>
  <c r="B86"/>
  <c r="E85"/>
  <c r="B85"/>
  <c r="E84"/>
  <c r="B84"/>
  <c r="E83"/>
  <c r="B83"/>
  <c r="E82"/>
  <c r="B82"/>
  <c r="B81"/>
  <c r="D80"/>
  <c r="E80"/>
  <c r="D79"/>
  <c r="E79"/>
  <c r="B79"/>
  <c r="D78"/>
  <c r="E78"/>
  <c r="B78"/>
  <c r="D77"/>
  <c r="E77"/>
  <c r="B77"/>
  <c r="D76"/>
  <c r="E76"/>
  <c r="B76"/>
  <c r="D75"/>
  <c r="E75"/>
  <c r="B75"/>
  <c r="D74"/>
  <c r="E74"/>
  <c r="B74"/>
  <c r="D73"/>
  <c r="E73"/>
  <c r="B73"/>
  <c r="D72"/>
  <c r="E72"/>
  <c r="B72"/>
  <c r="D71"/>
  <c r="E71"/>
  <c r="B71"/>
  <c r="D70"/>
  <c r="E70"/>
  <c r="B70"/>
  <c r="D69"/>
  <c r="E69"/>
  <c r="B69"/>
  <c r="D68"/>
  <c r="E68"/>
  <c r="B68"/>
  <c r="D67"/>
  <c r="E67"/>
  <c r="B67"/>
  <c r="D66"/>
  <c r="E66"/>
  <c r="B66"/>
  <c r="D65"/>
  <c r="E65"/>
  <c r="B65"/>
  <c r="D64"/>
  <c r="E64"/>
  <c r="B64"/>
  <c r="D63"/>
  <c r="E63"/>
  <c r="B63"/>
  <c r="D62"/>
  <c r="E62"/>
  <c r="B62"/>
  <c r="D61"/>
  <c r="E61"/>
  <c r="B61"/>
  <c r="D60"/>
  <c r="E60"/>
  <c r="B60"/>
  <c r="D59"/>
  <c r="E59"/>
  <c r="B59"/>
  <c r="D58"/>
  <c r="E58"/>
  <c r="B58"/>
  <c r="D57"/>
  <c r="E57"/>
  <c r="B57"/>
  <c r="E56"/>
  <c r="B56"/>
  <c r="E55"/>
  <c r="B55"/>
  <c r="E54"/>
  <c r="B54"/>
  <c r="E53"/>
  <c r="B53"/>
  <c r="E52"/>
  <c r="B52"/>
  <c r="B51"/>
  <c r="D50"/>
  <c r="E50"/>
  <c r="B50"/>
  <c r="D49"/>
  <c r="E49"/>
  <c r="B49"/>
  <c r="D48"/>
  <c r="E48"/>
  <c r="B48"/>
  <c r="D47"/>
  <c r="E47"/>
  <c r="B47"/>
  <c r="D46"/>
  <c r="E46"/>
  <c r="B46"/>
  <c r="D45"/>
  <c r="E45"/>
  <c r="B45"/>
  <c r="D44"/>
  <c r="E44"/>
  <c r="B44"/>
  <c r="D43"/>
  <c r="E43"/>
  <c r="B43"/>
  <c r="D42"/>
  <c r="E42"/>
  <c r="B42"/>
  <c r="D41"/>
  <c r="E41"/>
  <c r="B41"/>
  <c r="D40"/>
  <c r="E40"/>
  <c r="B40"/>
  <c r="D39"/>
  <c r="E39"/>
  <c r="B39"/>
  <c r="D38"/>
  <c r="E38"/>
  <c r="B38"/>
  <c r="D37"/>
  <c r="E37"/>
  <c r="B37"/>
  <c r="D36"/>
  <c r="E36"/>
  <c r="B36"/>
  <c r="D35"/>
  <c r="E35"/>
  <c r="B35"/>
  <c r="D34"/>
  <c r="E34"/>
  <c r="B34"/>
  <c r="D33"/>
  <c r="E33"/>
  <c r="B33"/>
  <c r="D32"/>
  <c r="E32"/>
  <c r="B32"/>
  <c r="D31"/>
  <c r="E31"/>
  <c r="B31"/>
  <c r="D30"/>
  <c r="E30"/>
  <c r="B30"/>
  <c r="E29"/>
  <c r="B29"/>
  <c r="E28"/>
  <c r="B28"/>
  <c r="E27"/>
  <c r="B27"/>
  <c r="B26"/>
  <c r="D25"/>
  <c r="E25"/>
  <c r="B25"/>
  <c r="D24"/>
  <c r="E24"/>
  <c r="B24"/>
  <c r="D23"/>
  <c r="E23"/>
  <c r="B23"/>
  <c r="D22"/>
  <c r="E22"/>
  <c r="B22"/>
  <c r="D21"/>
  <c r="E21"/>
  <c r="B21"/>
  <c r="D20"/>
  <c r="E20"/>
  <c r="B20"/>
  <c r="D19"/>
  <c r="E19"/>
  <c r="B19"/>
  <c r="D18"/>
  <c r="E18"/>
  <c r="B18"/>
  <c r="D17"/>
  <c r="E17"/>
  <c r="B17"/>
  <c r="D16"/>
  <c r="E16"/>
  <c r="B16"/>
  <c r="D15"/>
  <c r="E15"/>
  <c r="B15"/>
  <c r="D14"/>
  <c r="E14"/>
  <c r="B14"/>
  <c r="D13"/>
  <c r="E13"/>
  <c r="B13"/>
  <c r="D12"/>
  <c r="E12"/>
  <c r="B12"/>
  <c r="D11"/>
  <c r="E11"/>
  <c r="B11"/>
  <c r="D10"/>
  <c r="E10"/>
  <c r="B10"/>
  <c r="D9"/>
  <c r="E9"/>
  <c r="B9"/>
  <c r="D8"/>
  <c r="E8"/>
  <c r="B8"/>
  <c r="D7"/>
  <c r="E7"/>
  <c r="B7"/>
  <c r="D6"/>
  <c r="E6"/>
  <c r="B6"/>
  <c r="D5"/>
  <c r="E5"/>
  <c r="B5"/>
  <c r="E4"/>
  <c r="B4"/>
  <c r="E3"/>
  <c r="B3"/>
  <c r="B2"/>
  <c r="E51"/>
  <c r="E2"/>
  <c r="E26"/>
  <c r="E81"/>
  <c r="E425" i="11"/>
  <c r="E424"/>
  <c r="E423"/>
  <c r="E411"/>
  <c r="E398"/>
  <c r="E397"/>
  <c r="E456"/>
  <c r="E455"/>
  <c r="E454"/>
  <c r="E436"/>
  <c r="E435"/>
  <c r="E434"/>
  <c r="E188"/>
  <c r="E191"/>
  <c r="E190"/>
  <c r="E192"/>
  <c r="E189"/>
  <c r="H398"/>
  <c r="F398"/>
  <c r="H397"/>
  <c r="F397"/>
  <c r="E378"/>
  <c r="E382"/>
  <c r="E377"/>
  <c r="E381"/>
  <c r="E376"/>
  <c r="E380"/>
  <c r="E384"/>
  <c r="E379"/>
  <c r="E383"/>
  <c r="E355"/>
  <c r="E354"/>
  <c r="E289"/>
  <c r="E293"/>
  <c r="E448"/>
  <c r="E285"/>
  <c r="E284"/>
  <c r="E288"/>
  <c r="E292"/>
  <c r="E447"/>
  <c r="E451"/>
  <c r="E283"/>
  <c r="E287"/>
  <c r="E291"/>
  <c r="E450"/>
  <c r="E282"/>
  <c r="E286"/>
  <c r="E290"/>
  <c r="E294"/>
  <c r="E449"/>
  <c r="E257"/>
  <c r="E256"/>
  <c r="E255"/>
  <c r="E254"/>
  <c r="E211"/>
  <c r="E215"/>
  <c r="E219"/>
  <c r="F423"/>
  <c r="H423"/>
  <c r="E427"/>
  <c r="E210"/>
  <c r="E214"/>
  <c r="E218"/>
  <c r="E426"/>
  <c r="E209"/>
  <c r="E213"/>
  <c r="E217"/>
  <c r="H425"/>
  <c r="F425"/>
  <c r="E212"/>
  <c r="E216"/>
  <c r="E220"/>
  <c r="F424"/>
  <c r="H424"/>
  <c r="E428"/>
  <c r="E185"/>
  <c r="E184"/>
  <c r="E183"/>
  <c r="E182"/>
  <c r="E181"/>
  <c r="E180"/>
  <c r="E179"/>
  <c r="E178"/>
  <c r="F411"/>
  <c r="H411"/>
  <c r="E410"/>
  <c r="E409"/>
  <c r="E130"/>
  <c r="E134"/>
  <c r="E129"/>
  <c r="E133"/>
  <c r="E128"/>
  <c r="E132"/>
  <c r="E131"/>
  <c r="E121"/>
  <c r="E125"/>
  <c r="E120"/>
  <c r="E124"/>
  <c r="E123"/>
  <c r="E122"/>
  <c r="F454"/>
  <c r="H454"/>
  <c r="H456"/>
  <c r="F456"/>
  <c r="H455"/>
  <c r="F455"/>
  <c r="F434"/>
  <c r="H434"/>
  <c r="F436"/>
  <c r="H436"/>
  <c r="H435"/>
  <c r="F435"/>
  <c r="H189"/>
  <c r="F189"/>
  <c r="F190"/>
  <c r="H190"/>
  <c r="F188"/>
  <c r="H188"/>
  <c r="F192"/>
  <c r="H192"/>
  <c r="F191"/>
  <c r="H191"/>
  <c r="F383"/>
  <c r="H383"/>
  <c r="F384"/>
  <c r="H384"/>
  <c r="F376"/>
  <c r="H376"/>
  <c r="H377"/>
  <c r="F377"/>
  <c r="F378"/>
  <c r="H378"/>
  <c r="F379"/>
  <c r="H379"/>
  <c r="F380"/>
  <c r="H380"/>
  <c r="H381"/>
  <c r="F381"/>
  <c r="F382"/>
  <c r="H382"/>
  <c r="F355"/>
  <c r="H355"/>
  <c r="F354"/>
  <c r="H354"/>
  <c r="H294"/>
  <c r="F294"/>
  <c r="H286"/>
  <c r="F286"/>
  <c r="H450"/>
  <c r="F450"/>
  <c r="F287"/>
  <c r="H287"/>
  <c r="F451"/>
  <c r="H451"/>
  <c r="F292"/>
  <c r="H292"/>
  <c r="F284"/>
  <c r="H284"/>
  <c r="H448"/>
  <c r="F448"/>
  <c r="F289"/>
  <c r="H289"/>
  <c r="F449"/>
  <c r="H449"/>
  <c r="H290"/>
  <c r="F290"/>
  <c r="H282"/>
  <c r="F282"/>
  <c r="F291"/>
  <c r="H291"/>
  <c r="F283"/>
  <c r="H283"/>
  <c r="H447"/>
  <c r="F447"/>
  <c r="F288"/>
  <c r="H288"/>
  <c r="F285"/>
  <c r="H285"/>
  <c r="F293"/>
  <c r="H293"/>
  <c r="F257"/>
  <c r="H257"/>
  <c r="H254"/>
  <c r="F254"/>
  <c r="F256"/>
  <c r="H256"/>
  <c r="F255"/>
  <c r="H255"/>
  <c r="H216"/>
  <c r="F216"/>
  <c r="F213"/>
  <c r="H213"/>
  <c r="H426"/>
  <c r="F426"/>
  <c r="F214"/>
  <c r="H214"/>
  <c r="H427"/>
  <c r="F427"/>
  <c r="F219"/>
  <c r="H219"/>
  <c r="F211"/>
  <c r="H211"/>
  <c r="F428"/>
  <c r="H428"/>
  <c r="H220"/>
  <c r="F220"/>
  <c r="H212"/>
  <c r="F212"/>
  <c r="F217"/>
  <c r="H217"/>
  <c r="F209"/>
  <c r="H209"/>
  <c r="F218"/>
  <c r="H218"/>
  <c r="F210"/>
  <c r="H210"/>
  <c r="F215"/>
  <c r="H215"/>
  <c r="H185"/>
  <c r="F185"/>
  <c r="H184"/>
  <c r="F184"/>
  <c r="F183"/>
  <c r="H183"/>
  <c r="F182"/>
  <c r="H182"/>
  <c r="F181"/>
  <c r="H181"/>
  <c r="H180"/>
  <c r="F180"/>
  <c r="F179"/>
  <c r="H179"/>
  <c r="H410"/>
  <c r="F410"/>
  <c r="F178"/>
  <c r="H178"/>
  <c r="F409"/>
  <c r="H409"/>
  <c r="F131"/>
  <c r="H131"/>
  <c r="H128"/>
  <c r="F128"/>
  <c r="H129"/>
  <c r="F129"/>
  <c r="F130"/>
  <c r="H130"/>
  <c r="H132"/>
  <c r="F132"/>
  <c r="F133"/>
  <c r="H133"/>
  <c r="F134"/>
  <c r="H134"/>
  <c r="H123"/>
  <c r="F123"/>
  <c r="F120"/>
  <c r="H120"/>
  <c r="F121"/>
  <c r="H121"/>
  <c r="F122"/>
  <c r="H122"/>
  <c r="F124"/>
  <c r="H124"/>
  <c r="F125"/>
  <c r="H125"/>
  <c r="D269" i="7"/>
  <c r="D3444" i="5" s="1"/>
  <c r="D279" i="7"/>
  <c r="D222"/>
  <c r="D262"/>
  <c r="D299"/>
  <c r="D178"/>
  <c r="D3434" i="5" s="1"/>
  <c r="D284" i="7"/>
  <c r="D149"/>
  <c r="D234"/>
  <c r="D3440" i="5" s="1"/>
  <c r="D239" i="7"/>
  <c r="D207"/>
  <c r="D228"/>
  <c r="D3439" i="5" s="1"/>
  <c r="D255" i="7"/>
  <c r="D3442" i="5" s="1"/>
  <c r="D166" i="7"/>
  <c r="D196"/>
  <c r="D3435" i="5" s="1"/>
  <c r="D274" i="7"/>
  <c r="D294"/>
  <c r="D289"/>
  <c r="D134"/>
  <c r="D218"/>
  <c r="D3" l="1"/>
  <c r="D8"/>
  <c r="D3431" i="5" s="1"/>
  <c r="D3449"/>
  <c r="D3433"/>
  <c r="D3447"/>
  <c r="D3446"/>
  <c r="D3436"/>
  <c r="D3445"/>
  <c r="D102" i="7"/>
  <c r="D20"/>
  <c r="D3450" i="5"/>
  <c r="D71" i="7"/>
  <c r="D3443" i="5"/>
  <c r="D3448"/>
  <c r="D3441"/>
  <c r="D45" i="7"/>
  <c r="D3438" i="5"/>
  <c r="D3432"/>
  <c r="D3437"/>
  <c r="D1708" l="1"/>
  <c r="D3430"/>
  <c r="D1712"/>
</calcChain>
</file>

<file path=xl/comments1.xml><?xml version="1.0" encoding="utf-8"?>
<comments xmlns="http://schemas.openxmlformats.org/spreadsheetml/2006/main">
  <authors>
    <author>ov.korsun</author>
  </authors>
  <commentList>
    <comment ref="C376" authorId="0">
      <text>
        <r>
          <rPr>
            <b/>
            <sz val="9"/>
            <color indexed="81"/>
            <rFont val="Tahoma"/>
            <family val="2"/>
            <charset val="204"/>
          </rPr>
          <t>1.заместитель главного врача по лечебной работе (ОМС)
2.Зав. Каф.К35 Кафедра поликлинической педиатрии им.академика А.Ф.Тура</t>
        </r>
      </text>
    </comment>
    <comment ref="C381" authorId="0">
      <text>
        <r>
          <rPr>
            <b/>
            <sz val="9"/>
            <color indexed="81"/>
            <rFont val="Tahoma"/>
            <family val="2"/>
            <charset val="204"/>
          </rPr>
          <t>1.К41 Кафедра общей и прикладной психологии с курсами медико-биологических дисциплин и педагогики
2.К55 Кафедра детских болезней им. профессора И. М. Воронцова ФП и ДПО</t>
        </r>
        <r>
          <rPr>
            <sz val="9"/>
            <color indexed="81"/>
            <rFont val="Tahoma"/>
            <family val="2"/>
            <charset val="204"/>
          </rPr>
          <t xml:space="preserve">
</t>
        </r>
      </text>
    </comment>
    <comment ref="C1256" authorId="0">
      <text>
        <r>
          <rPr>
            <b/>
            <sz val="9"/>
            <color indexed="81"/>
            <rFont val="Tahoma"/>
            <family val="2"/>
            <charset val="204"/>
          </rPr>
          <t>реакция Вассермана
или RW</t>
        </r>
      </text>
    </comment>
  </commentList>
</comments>
</file>

<file path=xl/comments2.xml><?xml version="1.0" encoding="utf-8"?>
<comments xmlns="http://schemas.openxmlformats.org/spreadsheetml/2006/main">
  <authors>
    <author>ov.korsun</author>
  </authors>
  <commentList>
    <comment ref="J354" authorId="0">
      <text>
        <r>
          <rPr>
            <b/>
            <sz val="9"/>
            <color indexed="81"/>
            <rFont val="Tahoma"/>
            <family val="2"/>
            <charset val="204"/>
          </rPr>
          <t>1.заместитель главного врача по акушерству и гинекологии (ОМС)
2.К69 Кафедра неонатологии с курсами неврологии и акушерства-гинекологии ФП и ДПО</t>
        </r>
      </text>
    </comment>
    <comment ref="J355" authorId="0">
      <text>
        <r>
          <rPr>
            <b/>
            <sz val="9"/>
            <color indexed="81"/>
            <rFont val="Tahoma"/>
            <family val="2"/>
            <charset val="204"/>
          </rPr>
          <t>1.заместитель главного врача по акушерству и гинекологии (ОМС)
2.К69 Кафедра неонатологии с курсами неврологии и акушерства-гинекологии ФП и ДПО</t>
        </r>
      </text>
    </comment>
    <comment ref="J359" authorId="0">
      <text>
        <r>
          <rPr>
            <b/>
            <sz val="9"/>
            <color indexed="81"/>
            <rFont val="Tahoma"/>
            <family val="2"/>
            <charset val="204"/>
          </rPr>
          <t>К55 Кафедра детских болезней им. профессора И. М. Воронцова ФП и ДПО</t>
        </r>
      </text>
    </comment>
    <comment ref="J366" authorId="0">
      <text>
        <r>
          <rPr>
            <b/>
            <sz val="9"/>
            <color indexed="81"/>
            <rFont val="Tahoma"/>
            <family val="2"/>
            <charset val="204"/>
          </rPr>
          <t>К55 Кафедра детских болезней им. профессора И. М. Воронцова ФП и ДПО</t>
        </r>
      </text>
    </comment>
    <comment ref="J367" authorId="0">
      <text>
        <r>
          <rPr>
            <b/>
            <sz val="9"/>
            <color indexed="81"/>
            <rFont val="Tahoma"/>
            <family val="2"/>
            <charset val="204"/>
          </rPr>
          <t>К55 Кафедра детских болезней им. профессора И. М. Воронцова ФП и ДПО</t>
        </r>
      </text>
    </comment>
    <comment ref="C368" authorId="0">
      <text>
        <r>
          <rPr>
            <b/>
            <sz val="9"/>
            <color indexed="81"/>
            <rFont val="Tahoma"/>
            <family val="2"/>
            <charset val="204"/>
          </rPr>
          <t>1.заместитель главного врача по лечебной работе (ОМС)
2.Зав. Каф.К35 Кафедра поликлинической педиатрии им.академика А.Ф.Тура</t>
        </r>
      </text>
    </comment>
    <comment ref="C371" authorId="0">
      <text>
        <r>
          <rPr>
            <b/>
            <sz val="9"/>
            <color indexed="81"/>
            <rFont val="Tahoma"/>
            <family val="2"/>
            <charset val="204"/>
          </rPr>
          <t>1.К41 Кафедра общей и прикладной психологии с курсами медико-биологических дисциплин и педагогики
2.К55 Кафедра детских болезней им. профессора И. М. Воронцова ФП и ДПО</t>
        </r>
        <r>
          <rPr>
            <sz val="9"/>
            <color indexed="81"/>
            <rFont val="Tahoma"/>
            <family val="2"/>
            <charset val="204"/>
          </rPr>
          <t xml:space="preserve">
</t>
        </r>
      </text>
    </comment>
    <comment ref="C1191" authorId="0">
      <text>
        <r>
          <rPr>
            <b/>
            <sz val="9"/>
            <color indexed="81"/>
            <rFont val="Tahoma"/>
            <family val="2"/>
            <charset val="204"/>
          </rPr>
          <t>реакция Вассермана
или RW</t>
        </r>
      </text>
    </comment>
    <comment ref="J1220" authorId="0">
      <text>
        <r>
          <rPr>
            <b/>
            <sz val="9"/>
            <color indexed="81"/>
            <rFont val="Tahoma"/>
            <family val="2"/>
            <charset val="204"/>
          </rPr>
          <t>не выполняют в КДЛ</t>
        </r>
      </text>
    </comment>
    <comment ref="J1620" authorId="0">
      <text>
        <r>
          <rPr>
            <b/>
            <sz val="9"/>
            <color indexed="81"/>
            <rFont val="Tahoma"/>
            <family val="2"/>
            <charset val="204"/>
          </rPr>
          <t>Стабилометрия под кодом A05.23.007 включена в российские стандарты оказания медицинской помощи в качестве диагностической процедуры при ряде заболеваний нервной системы и опорно-двигательного аппарата</t>
        </r>
      </text>
    </comment>
    <comment ref="C3398" authorId="0">
      <text>
        <r>
          <rPr>
            <b/>
            <sz val="9"/>
            <color indexed="81"/>
            <rFont val="Tahoma"/>
            <family val="2"/>
            <charset val="204"/>
          </rPr>
          <t>Кислотно-основного соотношения</t>
        </r>
      </text>
    </comment>
  </commentList>
</comments>
</file>

<file path=xl/sharedStrings.xml><?xml version="1.0" encoding="utf-8"?>
<sst xmlns="http://schemas.openxmlformats.org/spreadsheetml/2006/main" count="19512" uniqueCount="7527">
  <si>
    <t>Код услуги по Номенклатуре МЗ РФ</t>
  </si>
  <si>
    <t>Акушерство и гинекология</t>
  </si>
  <si>
    <t>B01.001.001</t>
  </si>
  <si>
    <t>00401-1</t>
  </si>
  <si>
    <t>Прием (осмотр, консультация) врача-акушера-гинеколога первичный</t>
  </si>
  <si>
    <t>00401-2</t>
  </si>
  <si>
    <t>Прием (осмотр, консультация) врача-акушера-гинеколога повторный</t>
  </si>
  <si>
    <t>B01.001.002</t>
  </si>
  <si>
    <t>00402-1</t>
  </si>
  <si>
    <t>00402-2</t>
  </si>
  <si>
    <t>00403-1</t>
  </si>
  <si>
    <t>Прием (осмотр, консультация) врача-акушера-гинеколога первичный (профессор, дмн)</t>
  </si>
  <si>
    <t>00403-2</t>
  </si>
  <si>
    <t>Прием (осмотр, консультация) врача-акушера-гинеколога повторный (профессор, дмн)</t>
  </si>
  <si>
    <t>00401-3</t>
  </si>
  <si>
    <t>Прием (осмотр, консультация, постановка на учет с оформлением обменной карты) врача-гинеколога первичный</t>
  </si>
  <si>
    <t>00401-4</t>
  </si>
  <si>
    <t>Прием (осмотр, консультация) врача акушера-гинеколога беременной, состоящей на учете в консультативно-диагностическом отделении ПЦ повторный</t>
  </si>
  <si>
    <t>00402-3</t>
  </si>
  <si>
    <t>00402-4</t>
  </si>
  <si>
    <t>00403-3</t>
  </si>
  <si>
    <t>00403-4</t>
  </si>
  <si>
    <t>Прием (осмотр, консультация) врача акушера-гинеколога беременной, состоящей на учете в консультативно-диагностическом отделении ПЦ повторный (профессор, дмн)</t>
  </si>
  <si>
    <t>00405-1</t>
  </si>
  <si>
    <t>Прием (осмотр, консультация) врача-акушера-гинеколога по программе ВРТ первичный</t>
  </si>
  <si>
    <t>00405-2</t>
  </si>
  <si>
    <t>Прием (осмотр, консультация) врача-акушера-гинеколога по программе ВРТ повторный</t>
  </si>
  <si>
    <t>00406-1</t>
  </si>
  <si>
    <t>00406-2</t>
  </si>
  <si>
    <t>00407-1</t>
  </si>
  <si>
    <t>Прием (осмотр, консультация) врача-акушера-гинеколога по программе ВРТ первичный (профессор, дмн)</t>
  </si>
  <si>
    <t>00407-2</t>
  </si>
  <si>
    <t>Прием (осмотр, консультация) врача-акушера-гинеколога по программе ВРТ повторный (профессор, дмн)</t>
  </si>
  <si>
    <t>00408-1</t>
  </si>
  <si>
    <t>Прием (осмотр, консультация) врача-гинеколога детского первичный</t>
  </si>
  <si>
    <t>00408-2</t>
  </si>
  <si>
    <t>Прием (осмотр, консультация) врача-гинеколога детского повторный</t>
  </si>
  <si>
    <t>00409-1</t>
  </si>
  <si>
    <t>00409-2</t>
  </si>
  <si>
    <t>00410-1</t>
  </si>
  <si>
    <t>Прием (осмотр, консультация) врача-гинеколога детского первичный (профессор, дмн)</t>
  </si>
  <si>
    <t>00410-2</t>
  </si>
  <si>
    <t>Прием (осмотр, консультация) врача-гинеколога детского повторный (профессор, дмн)</t>
  </si>
  <si>
    <t>Аллергология</t>
  </si>
  <si>
    <t>B01.002.001</t>
  </si>
  <si>
    <t>00420-1</t>
  </si>
  <si>
    <t>Прием (осмотр, консультация) врача-аллерголога-иммунолога первичный</t>
  </si>
  <si>
    <t>B01.002.002</t>
  </si>
  <si>
    <t>00420-2</t>
  </si>
  <si>
    <t>Прием (осмотр, консультация) врача-аллерголога-иммунолога повторный</t>
  </si>
  <si>
    <t>00421-1</t>
  </si>
  <si>
    <t>00421-2</t>
  </si>
  <si>
    <t>00422-1</t>
  </si>
  <si>
    <t>Прием (осмотр, консультация) врача-аллерголога-иммунолога первичный (профессор, дмн)</t>
  </si>
  <si>
    <t>00422-2</t>
  </si>
  <si>
    <t>Прием (осмотр, консультация) врача-аллерголога-иммунолога повторный (профессор, дмн)</t>
  </si>
  <si>
    <t>Анестезиология-реаниматология</t>
  </si>
  <si>
    <t>B01.003.001</t>
  </si>
  <si>
    <t>00430-1</t>
  </si>
  <si>
    <t>Осмотр (консультация) врачом-анестезиологом-реаниматологом первичный</t>
  </si>
  <si>
    <t>B01.003.002</t>
  </si>
  <si>
    <t>00430-2</t>
  </si>
  <si>
    <t>Осмотр (консультация) врачом-анестезиологом-реаниматологом повторный</t>
  </si>
  <si>
    <t>00431-1</t>
  </si>
  <si>
    <t>00431-2</t>
  </si>
  <si>
    <t>00432-1</t>
  </si>
  <si>
    <t>Осмотр (консультация) врачом-анестезиологом-реаниматологом первичный (профессор, дмн)</t>
  </si>
  <si>
    <t>00432-2</t>
  </si>
  <si>
    <t>Осмотр (консультация) врачом-анестезиологом-реаниматологом повторный (профессор, дмн)</t>
  </si>
  <si>
    <t>Гастроэнтерология</t>
  </si>
  <si>
    <t>B01.004.001</t>
  </si>
  <si>
    <t>00440-1</t>
  </si>
  <si>
    <t>Прием (осмотр, консультация) врача-гастроэнтеролога первичный</t>
  </si>
  <si>
    <t>B01.004.002</t>
  </si>
  <si>
    <t>00440-2</t>
  </si>
  <si>
    <t>Прием (осмотр, консультация) врача-гастроэнтеролога повторный</t>
  </si>
  <si>
    <t>00441-1</t>
  </si>
  <si>
    <t>00441-2</t>
  </si>
  <si>
    <t>00442-1</t>
  </si>
  <si>
    <t>Прием (осмотр, консультация) врача-гастроэнтеролога первичный (профессор, дмн)</t>
  </si>
  <si>
    <t>00442-2</t>
  </si>
  <si>
    <t>Прием (осмотр, консультация) врача-гастроэнтеролога повторный (профессор, дмн)</t>
  </si>
  <si>
    <t>Гематология</t>
  </si>
  <si>
    <t>B01.005.001</t>
  </si>
  <si>
    <t>00450-1</t>
  </si>
  <si>
    <t>Прием (осмотр, консультация) врача-гематолога первичный</t>
  </si>
  <si>
    <t>B01.005.002</t>
  </si>
  <si>
    <t>00450-2</t>
  </si>
  <si>
    <t>Прием (осмотр, консультация) врача-гематолога повторный</t>
  </si>
  <si>
    <t>00451-1</t>
  </si>
  <si>
    <t>00451-2</t>
  </si>
  <si>
    <t>00452-1</t>
  </si>
  <si>
    <t>Прием (осмотр, консультация) врача-гематолога первичный (профессор, дмн)</t>
  </si>
  <si>
    <t>00452-2</t>
  </si>
  <si>
    <t>Прием (осмотр, консультация) врача-гематолога повторный (профессор, дмн)</t>
  </si>
  <si>
    <t>Генетика</t>
  </si>
  <si>
    <t>B01.006.001</t>
  </si>
  <si>
    <t>00460-1</t>
  </si>
  <si>
    <t>Прием (осмотр, консультация) врача-генетика первичный</t>
  </si>
  <si>
    <t>B01.006.002</t>
  </si>
  <si>
    <t>00460-2</t>
  </si>
  <si>
    <t>Прием (осмотр, консультация) врача-генетика повторный</t>
  </si>
  <si>
    <t>00461-1</t>
  </si>
  <si>
    <t>00461-2</t>
  </si>
  <si>
    <t>00462-1</t>
  </si>
  <si>
    <t>Прием (осмотр, консультация) врача-генетика первичный (профессор, дмн)</t>
  </si>
  <si>
    <t>00462-2</t>
  </si>
  <si>
    <t>Прием (осмотр, консультация) врача-генетика повторный (профессор, дмн)</t>
  </si>
  <si>
    <t>Дерматовенерология</t>
  </si>
  <si>
    <t>B01.008.001</t>
  </si>
  <si>
    <t>00470-1</t>
  </si>
  <si>
    <t>Прием (осмотр, консультация) врача-дерматовенеролога первичный</t>
  </si>
  <si>
    <t>B01.008.002</t>
  </si>
  <si>
    <t>00470-2</t>
  </si>
  <si>
    <t>Прием (осмотр, консультация) врача-дерматовенеролога повторный</t>
  </si>
  <si>
    <t>00471-1</t>
  </si>
  <si>
    <t>00471-2</t>
  </si>
  <si>
    <t>00472-1</t>
  </si>
  <si>
    <t>Прием (осмотр, консультация) врача-дерматовенеролога первичный (профессор, дмн)</t>
  </si>
  <si>
    <t>00472-2</t>
  </si>
  <si>
    <t>Прием (осмотр, консультация) врача-дерматовенеролога повторный (профессор, дмн)</t>
  </si>
  <si>
    <t>Диетология</t>
  </si>
  <si>
    <t>B01.013.001</t>
  </si>
  <si>
    <t>00480-1</t>
  </si>
  <si>
    <t>Прием (осмотр, консультация) врача-диетолога первичный</t>
  </si>
  <si>
    <t>B01.013.002</t>
  </si>
  <si>
    <t>00480-2</t>
  </si>
  <si>
    <t>Прием (осмотр, консультация) врача-диетолога повторный</t>
  </si>
  <si>
    <t>00481-1</t>
  </si>
  <si>
    <t>00481-2</t>
  </si>
  <si>
    <t>00482-1</t>
  </si>
  <si>
    <t>Прием (осмотр, консультация) врача-диетолога первичный (профессор, дмн)</t>
  </si>
  <si>
    <t>00482-2</t>
  </si>
  <si>
    <t>Прием (осмотр, консультация) врача-диетолога повторный (профессор, дмн)</t>
  </si>
  <si>
    <t>00483</t>
  </si>
  <si>
    <t>Прием (осмотр, консультация) врача-диетолога для детей 1 года жизни: сопровождение введения прикормов</t>
  </si>
  <si>
    <t>00484</t>
  </si>
  <si>
    <t xml:space="preserve">Прием (осмотр, консультация) врача-диетолога (дети до 5 лет) </t>
  </si>
  <si>
    <t>00485</t>
  </si>
  <si>
    <t>Прием (осмотр, консультация) врача-диетолога (дети старше 5 лет) с оценкой структуры тела (неинвазивный биоэлектрический импеданс Диамант Аист мини)</t>
  </si>
  <si>
    <t>00486-1</t>
  </si>
  <si>
    <t>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t>
  </si>
  <si>
    <t>00486-2</t>
  </si>
  <si>
    <t>00487-1</t>
  </si>
  <si>
    <t>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t>
  </si>
  <si>
    <t>00487-2</t>
  </si>
  <si>
    <t>Инфекционные болезни</t>
  </si>
  <si>
    <t>B01.014.001</t>
  </si>
  <si>
    <t>00490-1</t>
  </si>
  <si>
    <t>Прием (осмотр, консультация) врача-инфекциониста первичный</t>
  </si>
  <si>
    <t>B01.014.002</t>
  </si>
  <si>
    <t>00490-2</t>
  </si>
  <si>
    <t>Прием (осмотр, консультация) врача-инфекциониста повторный</t>
  </si>
  <si>
    <t>00491-1</t>
  </si>
  <si>
    <t>00491-2</t>
  </si>
  <si>
    <t>00492-1</t>
  </si>
  <si>
    <t>Прием (осмотр, консультация) врача-инфекциониста первичный (профессор, дмн)</t>
  </si>
  <si>
    <t>00492-2</t>
  </si>
  <si>
    <t>Прием (осмотр, консультация) врача-инфекциониста повторный (профессор, дмн)</t>
  </si>
  <si>
    <t>Кардиология</t>
  </si>
  <si>
    <t>B01.015.003</t>
  </si>
  <si>
    <t>00500-1</t>
  </si>
  <si>
    <t>Прием (осмотр, консультация) врача-детского кардиолога первичный</t>
  </si>
  <si>
    <t>B01.015.004</t>
  </si>
  <si>
    <t>00500-2</t>
  </si>
  <si>
    <t>Прием (осмотр, консультация) врача-детского кардиолога повторный</t>
  </si>
  <si>
    <t>00501-1</t>
  </si>
  <si>
    <t>00501-2</t>
  </si>
  <si>
    <t>00502-1</t>
  </si>
  <si>
    <t>Прием (осмотр, консультация) врача-детского кардиолога первичный (профессор, дмн)</t>
  </si>
  <si>
    <t>00502-2</t>
  </si>
  <si>
    <t>Прием (осмотр, консультация) врача-детского кардиолога повторный (профессор, дмн)</t>
  </si>
  <si>
    <t>B01.015.001</t>
  </si>
  <si>
    <t>00503-1</t>
  </si>
  <si>
    <t>Прием (осмотр, консультация) врача-кардиолога первичный</t>
  </si>
  <si>
    <t>B01.015.002</t>
  </si>
  <si>
    <t>00503-2</t>
  </si>
  <si>
    <t>Прием (осмотр, консультация) врача-кардиолога повторный</t>
  </si>
  <si>
    <t>00504-1</t>
  </si>
  <si>
    <t>00504-2</t>
  </si>
  <si>
    <t>00505-1</t>
  </si>
  <si>
    <t>Прием (осмотр, консультация) врача-кардиолога первичный (профессор, дмн)</t>
  </si>
  <si>
    <t>00505-2</t>
  </si>
  <si>
    <t>Прием (осмотр, консультация) врача-кардиолога повторный (профессор, дмн)</t>
  </si>
  <si>
    <t>Логопедия</t>
  </si>
  <si>
    <t>00141</t>
  </si>
  <si>
    <t>Консультация логопеда первичная</t>
  </si>
  <si>
    <t>00142</t>
  </si>
  <si>
    <t>Консультация логопеда повторная</t>
  </si>
  <si>
    <t>00137</t>
  </si>
  <si>
    <t>Консультация логопеда высшей квалификационной категории повторная</t>
  </si>
  <si>
    <t>00134</t>
  </si>
  <si>
    <t>Консультация логопеда высшей квалификационной категории</t>
  </si>
  <si>
    <t>Занятие с логопедом групповое (1 занятие)</t>
  </si>
  <si>
    <t>Занятие с логопедом индивидуальное (1 занятие)</t>
  </si>
  <si>
    <t>Абонемент на 6 индивидуальных консультаций с обучающими логопедическими и развивающими занятиями для родителей с детьми (от 1 года до 3 лет)</t>
  </si>
  <si>
    <t>Абонемент на 5 сеансов логопедического артикуляционного массажа</t>
  </si>
  <si>
    <t>Консультация дефектолога-сурдопедагога</t>
  </si>
  <si>
    <t>Коррекционно-развивающее занятие с дефектологом-сурдопедагогом индивидуальное (60 минут)</t>
  </si>
  <si>
    <t>Лечебная физкультура</t>
  </si>
  <si>
    <t>B01.020.001</t>
  </si>
  <si>
    <t>00510-1</t>
  </si>
  <si>
    <t>Прием (осмотр, консультация) врача лечебной физкультуры первичный</t>
  </si>
  <si>
    <t>B01.020.002</t>
  </si>
  <si>
    <t>00510-2</t>
  </si>
  <si>
    <t>Прием (осмотр, консультация) врача лечебной физкультуры повторный</t>
  </si>
  <si>
    <t>B01.020.005</t>
  </si>
  <si>
    <t>00511-1</t>
  </si>
  <si>
    <t>00511-2</t>
  </si>
  <si>
    <t>00512-1</t>
  </si>
  <si>
    <t>Прием (осмотр, консультация) врача лечебной физкультуры первичный (профессор, дмн)</t>
  </si>
  <si>
    <t>00512-2</t>
  </si>
  <si>
    <t>Прием (осмотр, консультация) врача лечебной физкультуры повторный (профессор, дмн)</t>
  </si>
  <si>
    <t>Осмотр врачом перед посещением бассейна</t>
  </si>
  <si>
    <t>B03.020.001</t>
  </si>
  <si>
    <t>Консультация по спортивной медицине «Фитнес-тест школьника» с оценкой уровня физического здоровья и рекомендациями для детей и подростков 6-18 лет первичная, 60 минут</t>
  </si>
  <si>
    <t>Консультация по спортивной медицине «Фитнес-тест школьника» с оценкой уровня физического здоровья и рекомендациями для детей и подростков 6-18 лет повторная, 30 минут</t>
  </si>
  <si>
    <t>Неврология</t>
  </si>
  <si>
    <t>B01.023.001</t>
  </si>
  <si>
    <t>00520-1</t>
  </si>
  <si>
    <t>Прием (осмотр, консультация) врача-невролога первичный</t>
  </si>
  <si>
    <t>00520-2</t>
  </si>
  <si>
    <t>Прием (осмотр, консультация) врача-невролога повторный</t>
  </si>
  <si>
    <t>B01.023.002</t>
  </si>
  <si>
    <t>00521-1</t>
  </si>
  <si>
    <t>00521-2</t>
  </si>
  <si>
    <t>00522-1</t>
  </si>
  <si>
    <t>Прием (осмотр, консультация) врача-невролога первичный (профессор, дмн)</t>
  </si>
  <si>
    <t>00522-2</t>
  </si>
  <si>
    <t>Прием (осмотр, консультация) врача-невролога повторный (профессор, дмн)</t>
  </si>
  <si>
    <t>Нейрохирургия</t>
  </si>
  <si>
    <t>B01.024.001</t>
  </si>
  <si>
    <t>00530-1</t>
  </si>
  <si>
    <t>Прием (осмотр, консультация) врача-нейрохирурга первичный</t>
  </si>
  <si>
    <t>B01.024.002</t>
  </si>
  <si>
    <t>00530-2</t>
  </si>
  <si>
    <t>Прием (осмотр, консультация) врача-нейрохирурга повторный</t>
  </si>
  <si>
    <t>00531-1</t>
  </si>
  <si>
    <t>00531-2</t>
  </si>
  <si>
    <t>00532-1</t>
  </si>
  <si>
    <t>Прием (осмотр, консультация) врача-нейрохирурга первичный (профессор, дмн)</t>
  </si>
  <si>
    <t>00532-2</t>
  </si>
  <si>
    <t>Прием (осмотр, консультация) врача-нейрохирурга повторный (профессор, дмн)</t>
  </si>
  <si>
    <t>Неонатология</t>
  </si>
  <si>
    <t>B01.032.001</t>
  </si>
  <si>
    <t>00540-1</t>
  </si>
  <si>
    <t>Прием (осмотр, консультация) врача-неонатолога первичный</t>
  </si>
  <si>
    <t>B01.032.002</t>
  </si>
  <si>
    <t>00540-2</t>
  </si>
  <si>
    <t>Прием (осмотр, консультация) врача-неонатолога повторный</t>
  </si>
  <si>
    <t>00541-1</t>
  </si>
  <si>
    <t>00541-2</t>
  </si>
  <si>
    <t>00542-1</t>
  </si>
  <si>
    <t>Прием (осмотр, консультация) врача-неонатолога первичный (профессор, дмн)</t>
  </si>
  <si>
    <t>00542-2</t>
  </si>
  <si>
    <t>Прием (осмотр, консультация) врача-неонатолога повторный (профессор, дмн)</t>
  </si>
  <si>
    <t>Нефрология</t>
  </si>
  <si>
    <t>B01.025.001</t>
  </si>
  <si>
    <t>00550-1</t>
  </si>
  <si>
    <t>Прием (осмотр, консультация) врача-нефролога первичный</t>
  </si>
  <si>
    <t>B01.025.002</t>
  </si>
  <si>
    <t>00550-2</t>
  </si>
  <si>
    <t>Прием (осмотр, консультация) врача-нефролога повторный</t>
  </si>
  <si>
    <t>00551-1</t>
  </si>
  <si>
    <t>00551-2</t>
  </si>
  <si>
    <t>00552-1</t>
  </si>
  <si>
    <t>Прием (осмотр, консультация) врача-нефролога первичный (профессор, дмн)</t>
  </si>
  <si>
    <t>00552-2</t>
  </si>
  <si>
    <t>Прием (осмотр, консультация) врача-нефролога повторный (профессор, дмн)</t>
  </si>
  <si>
    <t>Онкология</t>
  </si>
  <si>
    <t>B01.009.001</t>
  </si>
  <si>
    <t>00560-1</t>
  </si>
  <si>
    <t>Прием (осмотр, консультация) врача-детского онколога первичный</t>
  </si>
  <si>
    <t>B01.009.002</t>
  </si>
  <si>
    <t>00560-2</t>
  </si>
  <si>
    <t>Прием (осмотр, консультация) врача-детского онколога повторный</t>
  </si>
  <si>
    <t>00561-1</t>
  </si>
  <si>
    <t>00561-2</t>
  </si>
  <si>
    <t>00562-1</t>
  </si>
  <si>
    <t>Прием (осмотр, консультация) врача-детского онколога первичный (профессор, дмн)</t>
  </si>
  <si>
    <t>00562-2</t>
  </si>
  <si>
    <t>Прием (осмотр, консультация) врача-детского онколога повторный (профессор, дмн)</t>
  </si>
  <si>
    <t>Оториноларингология, сурдология</t>
  </si>
  <si>
    <t>B01.028.001</t>
  </si>
  <si>
    <t>00570-1</t>
  </si>
  <si>
    <t>Прием (осмотр, консультация) врача-оториноларинголога первичный</t>
  </si>
  <si>
    <t>B01.028.002</t>
  </si>
  <si>
    <t>00570-2</t>
  </si>
  <si>
    <t>Прием (осмотр, консультация) врача-оториноларинголога повторный</t>
  </si>
  <si>
    <t>00571-1</t>
  </si>
  <si>
    <t>00571-2</t>
  </si>
  <si>
    <t>00572-1</t>
  </si>
  <si>
    <t>Прием (осмотр, консультация) врача-оториноларинголога первичный (профессор, дмн)</t>
  </si>
  <si>
    <t>00572-2</t>
  </si>
  <si>
    <t>Прием (осмотр, консультация) врача-оториноларинголога повторный (профессор, дмн)</t>
  </si>
  <si>
    <t>00573-1</t>
  </si>
  <si>
    <t>Прием (осмотр, консультация) врача-сурдолога с одним обследованием первичный</t>
  </si>
  <si>
    <t>00574-1</t>
  </si>
  <si>
    <t>Прием (осмотр, консультация) врача-сурдолога с комплексным обследованием первичный</t>
  </si>
  <si>
    <t>00575</t>
  </si>
  <si>
    <t>Прием (осмотр, консультация) врача-фониатра с комплексным обследованием</t>
  </si>
  <si>
    <t>Офтальмология</t>
  </si>
  <si>
    <t>B01.029.001</t>
  </si>
  <si>
    <t>00580-1</t>
  </si>
  <si>
    <t>Прием (осмотр, консультация) врача-офтальмолога первичный</t>
  </si>
  <si>
    <t>B01.029.002</t>
  </si>
  <si>
    <t>00580-2</t>
  </si>
  <si>
    <t>Прием (осмотр, консультация) врача-офтальмолога повторный</t>
  </si>
  <si>
    <t>00581-1</t>
  </si>
  <si>
    <t>00581-2</t>
  </si>
  <si>
    <t>00582-1</t>
  </si>
  <si>
    <t>Прием (осмотр, консультация) врача-офтальмолога первичный (профессор, дмн)</t>
  </si>
  <si>
    <t>00582-2</t>
  </si>
  <si>
    <t>Прием (осмотр, консультация) врача-офтальмолога повторный (профессор, дмн)</t>
  </si>
  <si>
    <t>Педиатрия</t>
  </si>
  <si>
    <t>B01.031.001</t>
  </si>
  <si>
    <t>00590-1</t>
  </si>
  <si>
    <t>Прием (осмотр, консультация) врача-педиатра первичный</t>
  </si>
  <si>
    <t>B01.031.002</t>
  </si>
  <si>
    <t>00590-2</t>
  </si>
  <si>
    <t>Прием (осмотр, консультация) врача-педиатра повторный</t>
  </si>
  <si>
    <t>00591-1</t>
  </si>
  <si>
    <t>00591-2</t>
  </si>
  <si>
    <t>00592-1</t>
  </si>
  <si>
    <t>Прием (осмотр, консультация) врача-педиатра первичный (профессор, дмн)</t>
  </si>
  <si>
    <t>00592-2</t>
  </si>
  <si>
    <t>Прием (осмотр, консультация) врача-педиатра повторный (профессор, дмн)</t>
  </si>
  <si>
    <t>Проктология</t>
  </si>
  <si>
    <t>B01.018.001</t>
  </si>
  <si>
    <t>00600-1</t>
  </si>
  <si>
    <t>Прием (осмотр, консультация) врача-колопроктолога первичный</t>
  </si>
  <si>
    <t>B01.018.002</t>
  </si>
  <si>
    <t>00600-2</t>
  </si>
  <si>
    <t>Прием (осмотр, консультация) врача-колопроктолога повторный</t>
  </si>
  <si>
    <t>00601-1</t>
  </si>
  <si>
    <t>00601-2</t>
  </si>
  <si>
    <t>00602-1</t>
  </si>
  <si>
    <t>Прием (осмотр, консультация) врача-колопроктолога первичный (профессор, дмн)</t>
  </si>
  <si>
    <t>00602-2</t>
  </si>
  <si>
    <t>Прием (осмотр, консультация) врача-колопроктолога повторный (профессор, дмн)</t>
  </si>
  <si>
    <t>Психиатрия, психотерапия, медицинская психология</t>
  </si>
  <si>
    <t>B01.034.001</t>
  </si>
  <si>
    <t>00610-1</t>
  </si>
  <si>
    <t>Прием (осмотр, консультация) врача-психотерапевта первичный</t>
  </si>
  <si>
    <t>B01.034.002</t>
  </si>
  <si>
    <t>00610-2</t>
  </si>
  <si>
    <t>Прием (осмотр, консультация) врача-психотерапевта повторный</t>
  </si>
  <si>
    <t>00611-1</t>
  </si>
  <si>
    <t>00611-2</t>
  </si>
  <si>
    <t>00612-1</t>
  </si>
  <si>
    <t>Прием (осмотр, консультация) врача-психотерапевта первичный (профессор, дмн)</t>
  </si>
  <si>
    <t>00612-2</t>
  </si>
  <si>
    <t>Прием (осмотр, консультация) врача-психотерапевта повторный (профессор, дмн)</t>
  </si>
  <si>
    <t>B02.069.001</t>
  </si>
  <si>
    <t>00613-1</t>
  </si>
  <si>
    <t>Прием (тестирование, консультация) медицинского психолога первичный</t>
  </si>
  <si>
    <t>B02.069.002</t>
  </si>
  <si>
    <t>00613-2</t>
  </si>
  <si>
    <t>Прием (тестирование, консультация) медицинского психолога повторный</t>
  </si>
  <si>
    <t>00614-1</t>
  </si>
  <si>
    <t>00614-2</t>
  </si>
  <si>
    <t>00615-1</t>
  </si>
  <si>
    <t>Прием (тестирование, консультация) медицинского психолога первичный (профессор, дмн)</t>
  </si>
  <si>
    <t>00615-2</t>
  </si>
  <si>
    <t>Прием (тестирование, консультация) медицинского психолога повторный (профессор, дмн)</t>
  </si>
  <si>
    <t>00617-1</t>
  </si>
  <si>
    <t>00617-2</t>
  </si>
  <si>
    <t>00617-3</t>
  </si>
  <si>
    <t>Пульмонология</t>
  </si>
  <si>
    <t>B01.037.001</t>
  </si>
  <si>
    <t>00620-1</t>
  </si>
  <si>
    <t>Прием (осмотр, консультация) врача-пульмонолога первичный</t>
  </si>
  <si>
    <t>B01.037.002</t>
  </si>
  <si>
    <t>00620-2</t>
  </si>
  <si>
    <t>Прием (осмотр, консультация) врача-пульмонолога повторный</t>
  </si>
  <si>
    <t>00621-1</t>
  </si>
  <si>
    <t>00621-2</t>
  </si>
  <si>
    <t>00622-1</t>
  </si>
  <si>
    <t>Прием (осмотр, консультация) врача-пульмонолога первичный (профессор, дмн)</t>
  </si>
  <si>
    <t>00622-2</t>
  </si>
  <si>
    <t>Прием (осмотр, консультация) врача-пульмонолога повторный (профессор, дмн)</t>
  </si>
  <si>
    <t>Ревматология</t>
  </si>
  <si>
    <t>B01.040.001</t>
  </si>
  <si>
    <t>00630-1</t>
  </si>
  <si>
    <t>Прием (осмотр, консультация) врача-ревматолога первичный</t>
  </si>
  <si>
    <t>B01.040.002</t>
  </si>
  <si>
    <t>00630-2</t>
  </si>
  <si>
    <t>Прием (осмотр, консультация) врача-ревматолога повторный</t>
  </si>
  <si>
    <t>00631-1</t>
  </si>
  <si>
    <t>00631-2</t>
  </si>
  <si>
    <t>00632-1</t>
  </si>
  <si>
    <t>Прием (осмотр, консультация) врача-ревматолога первичный (профессор, дмн)</t>
  </si>
  <si>
    <t>00632-2</t>
  </si>
  <si>
    <t>Прием (осмотр, консультация) врача-ревматолога повторный (профессор, дмн)</t>
  </si>
  <si>
    <t>Рентгенология</t>
  </si>
  <si>
    <t>00132</t>
  </si>
  <si>
    <t>00133</t>
  </si>
  <si>
    <t>Рефлексотерапия</t>
  </si>
  <si>
    <t>B01.054.006</t>
  </si>
  <si>
    <t>00640-1</t>
  </si>
  <si>
    <t>Прием (осмотр, консультация) врача-рефлексотерапевта первичный</t>
  </si>
  <si>
    <t>B01.054.007</t>
  </si>
  <si>
    <t>00640-2</t>
  </si>
  <si>
    <t>Прием (осмотр, консультация) врача-рефлексотерапевта повторный</t>
  </si>
  <si>
    <t>00641-1</t>
  </si>
  <si>
    <t>00641-2</t>
  </si>
  <si>
    <t>00642-1</t>
  </si>
  <si>
    <t>Прием (осмотр, консультация) врача-рефлексотерапевта первичный (профессор, дмн)</t>
  </si>
  <si>
    <t>00642-2</t>
  </si>
  <si>
    <t>Прием (осмотр, консультация) врача-рефлексотерапевта повторный (профессор, дмн)</t>
  </si>
  <si>
    <t>Сердечно-сосудистая хирургия</t>
  </si>
  <si>
    <t>B01.043.001</t>
  </si>
  <si>
    <t>00650-1</t>
  </si>
  <si>
    <t>Прием (осмотр, консультация) врача-сердечно-сосудистого хирурга первичный</t>
  </si>
  <si>
    <t>B01.043.002</t>
  </si>
  <si>
    <t>00650-2</t>
  </si>
  <si>
    <t>Прием (осмотр, консультация) врача-сердечно-сосудистого хирурга повторный</t>
  </si>
  <si>
    <t>00651-1</t>
  </si>
  <si>
    <t>00651-2</t>
  </si>
  <si>
    <t>00652-1</t>
  </si>
  <si>
    <t>Прием (осмотр, консультация) врача-сердечно-сосудистого хирурга первичный (профессор, дмн)</t>
  </si>
  <si>
    <t>00652-2</t>
  </si>
  <si>
    <t>Прием (осмотр, консультация) врача-сердечно-сосудистого хирурга повторный (профессор, дмн)</t>
  </si>
  <si>
    <t>Терапия</t>
  </si>
  <si>
    <t>B01.047.001</t>
  </si>
  <si>
    <t>00660-1</t>
  </si>
  <si>
    <t>Прием (осмотр, консультация) врача-терапевта первичный</t>
  </si>
  <si>
    <t>B01.047.002</t>
  </si>
  <si>
    <t>00660-2</t>
  </si>
  <si>
    <t>Прием (осмотр, консультация) врача-терапевта повторный</t>
  </si>
  <si>
    <t>00661-1</t>
  </si>
  <si>
    <t>00661-2</t>
  </si>
  <si>
    <t>00662-1</t>
  </si>
  <si>
    <t>Прием (осмотр, консультация) врача-терапевта первичный (профессор, дмн)</t>
  </si>
  <si>
    <t>00662-2</t>
  </si>
  <si>
    <t>Прием (осмотр, консультация) врача-терапевта повторный (профессор, дмн)</t>
  </si>
  <si>
    <t>Торакальная хирургия</t>
  </si>
  <si>
    <t>B01.049.001</t>
  </si>
  <si>
    <t>00670-1</t>
  </si>
  <si>
    <t>Прием (осмотр, консультация) врача-торакального хирурга первичный</t>
  </si>
  <si>
    <t>B01.049.002</t>
  </si>
  <si>
    <t>00670-2</t>
  </si>
  <si>
    <t>Прием (осмотр, консультация) врача-торакального хирурга повторный</t>
  </si>
  <si>
    <t>00671-1</t>
  </si>
  <si>
    <t>00671-2</t>
  </si>
  <si>
    <t>00672-1</t>
  </si>
  <si>
    <t>Прием (осмотр, консультация) врача-торакального хирурга первичный (профессор, дмн)</t>
  </si>
  <si>
    <t>00672-2</t>
  </si>
  <si>
    <t>Прием (осмотр, консультация) врача-торакального хирурга повторный (профессор, дмн)</t>
  </si>
  <si>
    <t>Травматология и ортопедия</t>
  </si>
  <si>
    <t>B01.050.001</t>
  </si>
  <si>
    <t>00680-1</t>
  </si>
  <si>
    <t>Прием (осмотр, консультация) врача-травматолога-ортопеда первичный</t>
  </si>
  <si>
    <t>B01.050.002</t>
  </si>
  <si>
    <t>00680-2</t>
  </si>
  <si>
    <t>Прием (осмотр, консультация) врача-травматолога-ортопеда повторный</t>
  </si>
  <si>
    <t>00681-1</t>
  </si>
  <si>
    <t>00681-2</t>
  </si>
  <si>
    <t>00682-1</t>
  </si>
  <si>
    <t>Прием (осмотр, консультация) врача-травматолога-ортопеда первичный (профессор, дмн)</t>
  </si>
  <si>
    <t>00682-2</t>
  </si>
  <si>
    <t>Прием (осмотр, консультация) врача-травматолога-ортопеда повторный (профессор, дмн)</t>
  </si>
  <si>
    <t>Трансфузиология</t>
  </si>
  <si>
    <t>B01.051.001</t>
  </si>
  <si>
    <t>00690-1</t>
  </si>
  <si>
    <t>Прием (осмотр, консультация) врача-трансфузиолога первичный</t>
  </si>
  <si>
    <t>B01.051.002</t>
  </si>
  <si>
    <t>00690-2</t>
  </si>
  <si>
    <t>Прием (осмотр, консультация) врача-трансфузиолога повторный</t>
  </si>
  <si>
    <t>00691-1</t>
  </si>
  <si>
    <t>00691-2</t>
  </si>
  <si>
    <t>00692-1</t>
  </si>
  <si>
    <t>Прием (осмотр, консультация) врача-трансфузиолога первичный (профессор, дмн)</t>
  </si>
  <si>
    <t>00692-2</t>
  </si>
  <si>
    <t>Прием (осмотр, консультация) врача-трансфузиолога повторный (профессор, дмн)</t>
  </si>
  <si>
    <t>Урология</t>
  </si>
  <si>
    <t>B01.053.003</t>
  </si>
  <si>
    <t>00700-1</t>
  </si>
  <si>
    <t>Прием (осмотр, консультация) врача-детского уролога-андролога первичный</t>
  </si>
  <si>
    <t>B01.053.004</t>
  </si>
  <si>
    <t>00700-2</t>
  </si>
  <si>
    <t>Прием (осмотр, консультация) врача-детского уролога-андролога повторный</t>
  </si>
  <si>
    <t>00701-1</t>
  </si>
  <si>
    <t>00701-2</t>
  </si>
  <si>
    <t>00702-1</t>
  </si>
  <si>
    <t>Прием (осмотр, консультация) врача-детского уролога-андролога первичный (профессор, дмн)</t>
  </si>
  <si>
    <t>00702-2</t>
  </si>
  <si>
    <t>Прием (осмотр, консультация) врача-детского уролога-андролога повторный (профессор, дмн)</t>
  </si>
  <si>
    <t>Физиотерапия</t>
  </si>
  <si>
    <t>B01.054.001</t>
  </si>
  <si>
    <t>00710-1</t>
  </si>
  <si>
    <t>Осмотр (консультация) врача-физиотерапевта первичный</t>
  </si>
  <si>
    <t>B01.054.002</t>
  </si>
  <si>
    <t>00710-2</t>
  </si>
  <si>
    <t>Осмотр (консультация) врача-физиотерапевта повторный</t>
  </si>
  <si>
    <t>B01.054.003</t>
  </si>
  <si>
    <t>00711-1</t>
  </si>
  <si>
    <t>00711-2</t>
  </si>
  <si>
    <t>B01.054.004</t>
  </si>
  <si>
    <t>00712-1</t>
  </si>
  <si>
    <t>Осмотр (консультация) врача-физиотерапевта первичный (профессор, дмн)</t>
  </si>
  <si>
    <t>00712-2</t>
  </si>
  <si>
    <t>Осмотр (консультация) врача-физиотерапевта повторный (профессор, дмн)</t>
  </si>
  <si>
    <t>Фтизиатрия</t>
  </si>
  <si>
    <t>B01.055.001</t>
  </si>
  <si>
    <t>00720-1</t>
  </si>
  <si>
    <t>Прием (осмотр, консультация) врача-фтизиатра первичный</t>
  </si>
  <si>
    <t>B01.055.002</t>
  </si>
  <si>
    <t>00720-2</t>
  </si>
  <si>
    <t>Прием (осмотр, консультация) врача-фтизиатра повторный</t>
  </si>
  <si>
    <t>00721-1</t>
  </si>
  <si>
    <t>00721-2</t>
  </si>
  <si>
    <t>00722-1</t>
  </si>
  <si>
    <t>Прием (осмотр, консультация) врача-фтизиатра первичный (профессор, дмн)</t>
  </si>
  <si>
    <t>00722-2</t>
  </si>
  <si>
    <t>Прием (осмотр, консультация) врача-фтизиатра повторный (профессор, дмн)</t>
  </si>
  <si>
    <t>Хирургия</t>
  </si>
  <si>
    <t>B01.010.001</t>
  </si>
  <si>
    <t>00730-1</t>
  </si>
  <si>
    <t>Прием (осмотр, консультация) врача-детского хирурга первичный</t>
  </si>
  <si>
    <t>B01.010.002</t>
  </si>
  <si>
    <t>00730-2</t>
  </si>
  <si>
    <t>Прием (осмотр, консультация) врача-детского хирурга повторный</t>
  </si>
  <si>
    <t>00731-1</t>
  </si>
  <si>
    <t>00731-2</t>
  </si>
  <si>
    <t>00732-1</t>
  </si>
  <si>
    <t>Прием (осмотр, консультация) врача-детского хирурга первичный (профессор, дмн)</t>
  </si>
  <si>
    <t>00732-2</t>
  </si>
  <si>
    <t>Прием (осмотр, консультация) врача-детского хирурга повторный (профессор, дмн)</t>
  </si>
  <si>
    <t>B01.057.001</t>
  </si>
  <si>
    <t>00733-1</t>
  </si>
  <si>
    <t>Прием (осмотр, консультация) врача-хирурга первичный</t>
  </si>
  <si>
    <t>B01.057.002</t>
  </si>
  <si>
    <t>00733-2</t>
  </si>
  <si>
    <t>Прием (осмотр, консультация) врача-хирурга повторный</t>
  </si>
  <si>
    <t>00734-1</t>
  </si>
  <si>
    <t>00734-2</t>
  </si>
  <si>
    <t>00735-1</t>
  </si>
  <si>
    <t>Прием (осмотр, консультация) врача-хирурга первичный (профессор, дмн)</t>
  </si>
  <si>
    <t>00735-2</t>
  </si>
  <si>
    <t>Прием (осмотр, консультация) врача-хирурга повторный (профессор, дмн)</t>
  </si>
  <si>
    <t>B01.057.003</t>
  </si>
  <si>
    <t>00736-1</t>
  </si>
  <si>
    <t>Прием (осмотр, консультация) врача-пластического хирурга первичный</t>
  </si>
  <si>
    <t>Челюстно-лицевая хирургия</t>
  </si>
  <si>
    <t>B01.068.001</t>
  </si>
  <si>
    <t>00740-1</t>
  </si>
  <si>
    <t>Прием (осмотр, консультация) врача-челюстно-лицевого хирурга первичный</t>
  </si>
  <si>
    <t>B01.068.002</t>
  </si>
  <si>
    <t>00740-2</t>
  </si>
  <si>
    <t>Прием (осмотр, консультация) врача-челюстно-лицевого хирурга повторный</t>
  </si>
  <si>
    <t>00741-1</t>
  </si>
  <si>
    <t>00741-2</t>
  </si>
  <si>
    <t>00742-1</t>
  </si>
  <si>
    <t>Прием (осмотр, консультация) врача-челюстно-лицевого хирурга первичный (профессор, дмн)</t>
  </si>
  <si>
    <t>00742-2</t>
  </si>
  <si>
    <t>Прием (осмотр, консультация) врача-челюстно-лицевого хирурга повторный (профессор, дмн)</t>
  </si>
  <si>
    <t>Эндокринология</t>
  </si>
  <si>
    <t>B01.058.003</t>
  </si>
  <si>
    <t>00750-1</t>
  </si>
  <si>
    <t>Прием (осмотр, консультация) врача-детского эндокринолога первичный</t>
  </si>
  <si>
    <t>B01.058.004</t>
  </si>
  <si>
    <t>00750-2</t>
  </si>
  <si>
    <t>Прием (осмотр, консультация) врача-детского эндокринолога повторный</t>
  </si>
  <si>
    <t>00751-1</t>
  </si>
  <si>
    <t>00751-2</t>
  </si>
  <si>
    <t>00752-1</t>
  </si>
  <si>
    <t>Прием (осмотр, консультация) врача-детского эндокринолога первичный (профессор, дмн)</t>
  </si>
  <si>
    <t>00752-2</t>
  </si>
  <si>
    <t>Прием (осмотр, консультация) врача-детского эндокринолога повторный (профессор, дмн)</t>
  </si>
  <si>
    <t>B01.058.001</t>
  </si>
  <si>
    <t>00753-1</t>
  </si>
  <si>
    <t>Прием (осмотр, консультация) врача-эндокринолога первичный</t>
  </si>
  <si>
    <t>B01.058.002</t>
  </si>
  <si>
    <t>00753-2</t>
  </si>
  <si>
    <t>Прием (осмотр, консультация) врача-эндокринолога повторный</t>
  </si>
  <si>
    <t>00754-1</t>
  </si>
  <si>
    <t>00754-2</t>
  </si>
  <si>
    <t>00755-1</t>
  </si>
  <si>
    <t>Прием (осмотр, консультация) врача-эндокринолога первичный (профессор, дмн)</t>
  </si>
  <si>
    <t>00755-2</t>
  </si>
  <si>
    <t>Прием (осмотр, консультация) врача-эндокринолога повторный (профессор, дмн)</t>
  </si>
  <si>
    <t>Комплекс инструментальных исследований для поступления в школу:
- Электрокардиография (ЭКГ)
- Эхокардиография (ЭхоКГ)
- Ультразвуковое исследование органов брюшной полости (печень, желчный пузырь, поджелудочная железа, селезенка)
- Ультразвуковое исследование органов малого таза или Ультразвуковое исследование мошонки с допплерографией
- Ультразвуковое исследование щитовидной железы</t>
  </si>
  <si>
    <t>Комплекс лабораторных исследований для поступления в школьные и дошкольные учреждения:
- Общий клинический анализ крови (гемоцитометрия, лейкоцитарная формула, СОЭ)
- Анализ мочи общий
- Кал на яйца глистов
- Исследование уровня глюкозы в крови</t>
  </si>
  <si>
    <t>Комплексная программа лечения угрожающего выкидыша на раннем сроке беременности</t>
  </si>
  <si>
    <t>Экспресс-диагностика в пренатальном скрининге</t>
  </si>
  <si>
    <t>Программа ведения беременности (полный курс)</t>
  </si>
  <si>
    <t>Программа ведения беременности (1 триместр - 1-13 неделя)</t>
  </si>
  <si>
    <t>Программа ведения беременности (2 триместр - 14-30 неделя)</t>
  </si>
  <si>
    <t>Программа ведения беременности (3 триместр - с 31 недели до родов)</t>
  </si>
  <si>
    <t>Комплексная программа обследования и лечения на акушерском отделении патологии беременности перинатального центра</t>
  </si>
  <si>
    <t>Консервативное лечение хронических запоров: БОС-терапия, клизмы, физиотерапия (1 день)</t>
  </si>
  <si>
    <t>ФУНКЦИОНАЛЬНАЯ ДИАГНОСТИКА</t>
  </si>
  <si>
    <t>Эхокардиографические исследования</t>
  </si>
  <si>
    <t>04078</t>
  </si>
  <si>
    <t>Эхокардиография (ЭхоКГ, УЗИ сердца) экспертного класса</t>
  </si>
  <si>
    <t>04029</t>
  </si>
  <si>
    <t>Эхокардиография (ЭхоКГ, УЗИ сердца) с допплерографией</t>
  </si>
  <si>
    <t>04075</t>
  </si>
  <si>
    <t>Эхокардиография (ЭхоКГ, УЗИ сердца) с допплерографией после операции на сердце</t>
  </si>
  <si>
    <t>04074</t>
  </si>
  <si>
    <t>Эхокардиография (ЭхоКГ, УЗИ сердца) плода с допплерографией экспертного класса</t>
  </si>
  <si>
    <t>04076</t>
  </si>
  <si>
    <t>Эхокардиография (ЭхоКГ, УЗИ сердца) с нагрузочными пробами</t>
  </si>
  <si>
    <t>04077</t>
  </si>
  <si>
    <t>Эхокардиография (ЭхоКГ, УЗИ сердца) + бабл-тест</t>
  </si>
  <si>
    <t>04073</t>
  </si>
  <si>
    <t>Эхокардиография (ЭхоКГ, УЗИ сердца) с консультацией кардиолога</t>
  </si>
  <si>
    <t>04079</t>
  </si>
  <si>
    <t>Эхокардиография (ЭхоКГ, УЗИ сердца) с консультацией кардиолога и регистрацией электрокардиограммы (ЭКГ) с расшифровкой</t>
  </si>
  <si>
    <t>04080</t>
  </si>
  <si>
    <t>Эхокардиография (ЭхоКГ, УЗИ сердца) с нагрузочными пробами с консультацией кардиолога и регистрацией электрокардиограммы (ЭКГ) с нагрузочными пробами с расшифровкой</t>
  </si>
  <si>
    <t>A04.10.002.001</t>
  </si>
  <si>
    <t>04064</t>
  </si>
  <si>
    <t>Эхокардиография чреспищеводная</t>
  </si>
  <si>
    <t>Мониторирование ЭКГ и АД</t>
  </si>
  <si>
    <t>A05.10.006 
A05.10.004</t>
  </si>
  <si>
    <t>03016</t>
  </si>
  <si>
    <t>Электрокардиография (ЭКГ)</t>
  </si>
  <si>
    <t>03016-1</t>
  </si>
  <si>
    <t>Электрокардиография (ЭКГ) детям до 3-х лет</t>
  </si>
  <si>
    <t>03038</t>
  </si>
  <si>
    <t>Регистрация электрокардиограммы (ЭКГ). Расшифровка, описание и интерпретация электрокардиографических данных</t>
  </si>
  <si>
    <t>A12.10.001</t>
  </si>
  <si>
    <t>03017</t>
  </si>
  <si>
    <t>Электрокардиография (ЭКГ) с нагрузочными пробами</t>
  </si>
  <si>
    <t>A05.10.007</t>
  </si>
  <si>
    <t>03013</t>
  </si>
  <si>
    <t>Суточное мониторирование электрокардиографии (холтеровское, СМЭКГ)</t>
  </si>
  <si>
    <t>A12.12.004</t>
  </si>
  <si>
    <t>03012</t>
  </si>
  <si>
    <t>Суточное мониторирование артериального давления (СМАД)</t>
  </si>
  <si>
    <t>03043</t>
  </si>
  <si>
    <t>Комплекс суточного мониторинга: артериальное давление (СМАД) + холтеровское мониторирование</t>
  </si>
  <si>
    <t>03004</t>
  </si>
  <si>
    <t>Кардиоинтервалография (КИГ)</t>
  </si>
  <si>
    <t>Электроэнцефалографические исследования</t>
  </si>
  <si>
    <t>A05.23.001</t>
  </si>
  <si>
    <t>03018</t>
  </si>
  <si>
    <t>Электроэнцефалография (ЭЭГ) детям до 3-х лет</t>
  </si>
  <si>
    <t>03019</t>
  </si>
  <si>
    <t>Электроэнцефалография (ЭЭГ) детям старше 3-х лет</t>
  </si>
  <si>
    <t>03034</t>
  </si>
  <si>
    <t>Запись электроэнцефалографии (ЭЭГ) с депривацией сна</t>
  </si>
  <si>
    <t>03044</t>
  </si>
  <si>
    <t>Рутинная электроэнцефалография (ЭЭГ) с видеомониторингом</t>
  </si>
  <si>
    <t>03039</t>
  </si>
  <si>
    <t>Количественная электроэнцефалография ЭЭГ (QEEG)</t>
  </si>
  <si>
    <t>A05.23.002</t>
  </si>
  <si>
    <t>03007</t>
  </si>
  <si>
    <t>Реоэнцефалография (РЭГ)</t>
  </si>
  <si>
    <t>A05.23.008</t>
  </si>
  <si>
    <t>03023</t>
  </si>
  <si>
    <t>ВидеоЭЭГ-мониторинг дневной (в течение 1 часа)</t>
  </si>
  <si>
    <t>03024</t>
  </si>
  <si>
    <t>ВидеоЭЭГ-мониторинг дневной (в течение 2 часов)</t>
  </si>
  <si>
    <t>03025</t>
  </si>
  <si>
    <t>ВидеоЭЭГ-мониторинг дневной (в течение 3 часов)</t>
  </si>
  <si>
    <t>03026</t>
  </si>
  <si>
    <t>ВидеоЭЭГ-мониторинг дневной (в течение 4 часов)</t>
  </si>
  <si>
    <t>03027</t>
  </si>
  <si>
    <t>ВидеоЭЭГ-мониторинг ночной</t>
  </si>
  <si>
    <t>03037</t>
  </si>
  <si>
    <t>Расшифровка видео-ЭЭГ в день проведения исследования</t>
  </si>
  <si>
    <t>Нейрофизиология</t>
  </si>
  <si>
    <t>A05.02.001.003</t>
  </si>
  <si>
    <t>03033</t>
  </si>
  <si>
    <t>Электронейромиография стимуляционная одного нерва</t>
  </si>
  <si>
    <t>A05.02.001.002</t>
  </si>
  <si>
    <t>Электромиография накожная одной анатомической зоны</t>
  </si>
  <si>
    <t>Исследование дыхательной системы</t>
  </si>
  <si>
    <t>A12.09.001</t>
  </si>
  <si>
    <t>03009</t>
  </si>
  <si>
    <t>Спирометрия</t>
  </si>
  <si>
    <t>03008</t>
  </si>
  <si>
    <t>Спирометрия на системе "Валента"</t>
  </si>
  <si>
    <t>03009-1</t>
  </si>
  <si>
    <t>Спирометрия на системе "Кардиософт спиро"</t>
  </si>
  <si>
    <t>A12.09.002</t>
  </si>
  <si>
    <t>03011</t>
  </si>
  <si>
    <t>Спирометрия с физической нагрузкой или фармакологическими пробами</t>
  </si>
  <si>
    <t>03040</t>
  </si>
  <si>
    <t>Тредмил-тест (проба с физической нагрузкой)</t>
  </si>
  <si>
    <t>Прочие диагностические исследования</t>
  </si>
  <si>
    <t>A02.30.005</t>
  </si>
  <si>
    <t>03005</t>
  </si>
  <si>
    <t>Клиноортостатическая проба</t>
  </si>
  <si>
    <t>A05.10.006.002</t>
  </si>
  <si>
    <t>A12.25.005</t>
  </si>
  <si>
    <t>РЕНТГЕНОЛОГИЧЕСКИЕ ИССЛЕДОВАНИЯ</t>
  </si>
  <si>
    <t>05053</t>
  </si>
  <si>
    <t>Рентгенография черепа (турецкое седло) (1 проекция)</t>
  </si>
  <si>
    <t>A06.03.005</t>
  </si>
  <si>
    <t>05051</t>
  </si>
  <si>
    <t>Рентгенография всего черепа (1 проекция)</t>
  </si>
  <si>
    <t>05052</t>
  </si>
  <si>
    <t>Рентгенография всего черепа (2 проекции)</t>
  </si>
  <si>
    <t>A06.03.010</t>
  </si>
  <si>
    <t>05054</t>
  </si>
  <si>
    <t>Рентгенография шейного отдела позвоночника (1 проекция)</t>
  </si>
  <si>
    <t>05055</t>
  </si>
  <si>
    <t>Рентгенография шейного отдела позвоночника (2 проекции)</t>
  </si>
  <si>
    <t>05056</t>
  </si>
  <si>
    <t>Рентгенография шейного отдела позвоночника (4 проекции)</t>
  </si>
  <si>
    <t>05057</t>
  </si>
  <si>
    <t>Рентгенография шейного отдела позвоночника С1-С2 (1 проекция)</t>
  </si>
  <si>
    <t>05058</t>
  </si>
  <si>
    <t>Рентгенография шейного отдела позвоночника с функциональными пробами (3 проекции)</t>
  </si>
  <si>
    <t>A06.03.015</t>
  </si>
  <si>
    <t>05010</t>
  </si>
  <si>
    <t>Рентгенография поясничного отдела позвоночника (1 проекция)</t>
  </si>
  <si>
    <t>05011</t>
  </si>
  <si>
    <t>Рентгенография поясничного отдела позвоночника (2 проекции)</t>
  </si>
  <si>
    <t>05059</t>
  </si>
  <si>
    <t>Рентгенография поясничного отдела позвоночника с функциональными пробами (1 проекция)</t>
  </si>
  <si>
    <t>A06.03.016</t>
  </si>
  <si>
    <t>05035</t>
  </si>
  <si>
    <t>Рентгенография пояснично-крестцового отдела позвоночника (1 проекция)</t>
  </si>
  <si>
    <t>05036</t>
  </si>
  <si>
    <t>Рентгенография пояснично-крестцового отдела позвоночника (2 проекции)</t>
  </si>
  <si>
    <t>05023</t>
  </si>
  <si>
    <t>Рентгенография крестцового отдела позвоночника (1 проекция)</t>
  </si>
  <si>
    <t>05024</t>
  </si>
  <si>
    <t>Рентгенография крестцового отдела позвоночника (2 проекции)</t>
  </si>
  <si>
    <t>A06.03.017</t>
  </si>
  <si>
    <t>05017</t>
  </si>
  <si>
    <t>Рентгенография крестца и копчика (1 проекция)</t>
  </si>
  <si>
    <t>05018</t>
  </si>
  <si>
    <t>Рентгенография крестца и копчика (2 проекции)</t>
  </si>
  <si>
    <t>A06.03.019</t>
  </si>
  <si>
    <t>05006</t>
  </si>
  <si>
    <t>Рентгенография грудного отдела позвоночника (1 проекция)</t>
  </si>
  <si>
    <t>05007</t>
  </si>
  <si>
    <t>Рентгенография грудного отдела позвоночника (2 проекции)</t>
  </si>
  <si>
    <t>A06.03.022</t>
  </si>
  <si>
    <t>05014</t>
  </si>
  <si>
    <t>Рентгенография ключицы (1 проекция)</t>
  </si>
  <si>
    <t>A06.03.033</t>
  </si>
  <si>
    <t>05049</t>
  </si>
  <si>
    <t>Рентгенография фаланг пальцев кисти, стопы (1 проекция)</t>
  </si>
  <si>
    <t>05050</t>
  </si>
  <si>
    <t>Рентгенография фаланг пальцев кисти, стопы (2 проекции)</t>
  </si>
  <si>
    <t>A06.03.041</t>
  </si>
  <si>
    <t>05021</t>
  </si>
  <si>
    <t>Рентгенография костей таза (1 проекция)</t>
  </si>
  <si>
    <t>05022</t>
  </si>
  <si>
    <t>Рентгенография костей таза (2 проекции)</t>
  </si>
  <si>
    <t>A06.03.052</t>
  </si>
  <si>
    <t>05044</t>
  </si>
  <si>
    <t>Рентгенография стоп с нагрузкой (1 проекция)</t>
  </si>
  <si>
    <t>A06.03.053</t>
  </si>
  <si>
    <t>05045</t>
  </si>
  <si>
    <t>Рентгенография стоп с нагрузкой (2 проекции)</t>
  </si>
  <si>
    <t>A06.03.056</t>
  </si>
  <si>
    <t>05019</t>
  </si>
  <si>
    <t>Рентгенография костей носа (1 проекция)</t>
  </si>
  <si>
    <t>05020</t>
  </si>
  <si>
    <t>Рентгенография костей носа (2 проекции)</t>
  </si>
  <si>
    <t>05040</t>
  </si>
  <si>
    <t>Рентгенография сегмента конечности (1 проекция)</t>
  </si>
  <si>
    <t>05041</t>
  </si>
  <si>
    <t>Рентгенография сегмента конечности (2 проекции)</t>
  </si>
  <si>
    <t>05046</t>
  </si>
  <si>
    <t>Рентгенография сустава (2 проекции)</t>
  </si>
  <si>
    <t>05046-1</t>
  </si>
  <si>
    <t>Рентгенография сустава в рамках программы «Ревмо-день» (1 проекция)</t>
  </si>
  <si>
    <t>05046-2</t>
  </si>
  <si>
    <t>Рентгенография сустава в рамках программы «Ревмо-день» (2 проекции)</t>
  </si>
  <si>
    <t>05047</t>
  </si>
  <si>
    <t>Рентгенография тазобедренного сустава (1 проекция)</t>
  </si>
  <si>
    <t>05048</t>
  </si>
  <si>
    <t>Рентгенография тазобедренного сустава по Лауэнштейну (1 проекция)</t>
  </si>
  <si>
    <t>A06.04.001</t>
  </si>
  <si>
    <t>05005</t>
  </si>
  <si>
    <t>Рентгенография височно-нижнечелюстного сустава (1 проекция)</t>
  </si>
  <si>
    <t>A06.04.003</t>
  </si>
  <si>
    <t>05025</t>
  </si>
  <si>
    <t>Рентгенография локтевых суставов (двух) (1 проекция)</t>
  </si>
  <si>
    <t>05026</t>
  </si>
  <si>
    <t>Рентгенография локтевых суставов (двух) (2 проекции)</t>
  </si>
  <si>
    <t>A06.04.004</t>
  </si>
  <si>
    <t>05027</t>
  </si>
  <si>
    <t>Рентгенография лучезапястного сустава (1 проекция)</t>
  </si>
  <si>
    <t>05028</t>
  </si>
  <si>
    <t>Рентгенография лучезапястного сустава (2 проекции)</t>
  </si>
  <si>
    <t>A06.04.005</t>
  </si>
  <si>
    <t>05015</t>
  </si>
  <si>
    <t>Рентгенография коленного сустава (1 проекция)</t>
  </si>
  <si>
    <t>05016</t>
  </si>
  <si>
    <t>Рентгенография коленного сустава (2 проекции)</t>
  </si>
  <si>
    <t>A06.04.010</t>
  </si>
  <si>
    <t>05032</t>
  </si>
  <si>
    <t>Рентгенография плечевого сустава (1 проекция)</t>
  </si>
  <si>
    <t>05033</t>
  </si>
  <si>
    <t>Рентгенография плечевых суставов (двух) (1 проекция)</t>
  </si>
  <si>
    <t>05034</t>
  </si>
  <si>
    <t>Рентгенография плечевого сустава с отведением (1 проекция)</t>
  </si>
  <si>
    <t>A06.07.002</t>
  </si>
  <si>
    <t>05029</t>
  </si>
  <si>
    <t>Рентгенография нижней челюсти (1 проекция)</t>
  </si>
  <si>
    <t>05030</t>
  </si>
  <si>
    <t>Рентгенография нижней челюсти (2 проекции)</t>
  </si>
  <si>
    <t>A06.08.003</t>
  </si>
  <si>
    <t>05037</t>
  </si>
  <si>
    <t>Рентгенография придаточных пазух носа (1 проекция)</t>
  </si>
  <si>
    <t>05038</t>
  </si>
  <si>
    <t>Рентгенография придаточных пазух носа (2 проекции)</t>
  </si>
  <si>
    <t>A06.08.003.001</t>
  </si>
  <si>
    <t>05039</t>
  </si>
  <si>
    <t>Рентгенография придаточных пазух носа с контрастированием (2 проекции)</t>
  </si>
  <si>
    <t>A06.09.001</t>
  </si>
  <si>
    <t>05008</t>
  </si>
  <si>
    <t>Рентгенография органов грудной клетки (1 проекция)</t>
  </si>
  <si>
    <t>05009</t>
  </si>
  <si>
    <t>Рентгенография органов грудной клетки (2 проекции)</t>
  </si>
  <si>
    <t>A06.25.002</t>
  </si>
  <si>
    <t>05002</t>
  </si>
  <si>
    <t>Рентгенография височной кости по Шюллеру (1 проекция)</t>
  </si>
  <si>
    <t>05003</t>
  </si>
  <si>
    <t>Рентгенография височной кости по Майеру (1 проекция)</t>
  </si>
  <si>
    <t>05004</t>
  </si>
  <si>
    <t>Рентгенография височной кости по Стенверсу (1 проекция)</t>
  </si>
  <si>
    <t>A06.26.001</t>
  </si>
  <si>
    <t>05031</t>
  </si>
  <si>
    <t>Рентгенография глазницы (2 проекции)</t>
  </si>
  <si>
    <t>A06.26.002</t>
  </si>
  <si>
    <t>05013</t>
  </si>
  <si>
    <t>Рентгенография глазного отверстия и канала зрительного нерва (по Резе) (1 проекция)</t>
  </si>
  <si>
    <t>A06.26.007</t>
  </si>
  <si>
    <t>05042</t>
  </si>
  <si>
    <t>Рентгенография слезных путей с контрастированием (1 проекция)</t>
  </si>
  <si>
    <t>A06.30.004</t>
  </si>
  <si>
    <t>05000</t>
  </si>
  <si>
    <t>Обзорный снимок брюшной полости и органов малого таза (1 проекция)</t>
  </si>
  <si>
    <t>05001</t>
  </si>
  <si>
    <t>Обзорный снимок брюшной полости и органов малого таза (2 проекции)</t>
  </si>
  <si>
    <t>05043</t>
  </si>
  <si>
    <t>Рентгенография со специальными укладками (1 проекция)</t>
  </si>
  <si>
    <t>Рентгенологические исследования с контрастированием</t>
  </si>
  <si>
    <t>05123</t>
  </si>
  <si>
    <t>Холецистография</t>
  </si>
  <si>
    <t>A06.16.001.001</t>
  </si>
  <si>
    <t>05116</t>
  </si>
  <si>
    <t>Рентгеноскопия пищевода</t>
  </si>
  <si>
    <t>05115</t>
  </si>
  <si>
    <t>Рентгеноскопия желудка с барием</t>
  </si>
  <si>
    <t>05113</t>
  </si>
  <si>
    <t>Пассаж бария без рентгеноскопии</t>
  </si>
  <si>
    <t>05114</t>
  </si>
  <si>
    <t>Пассаж бария с рентгеноскопией</t>
  </si>
  <si>
    <t>A06.18.003</t>
  </si>
  <si>
    <t>05100</t>
  </si>
  <si>
    <t>Баллонопроктография</t>
  </si>
  <si>
    <t>A06.20.001</t>
  </si>
  <si>
    <t>04062</t>
  </si>
  <si>
    <t>Гистеросальпингография</t>
  </si>
  <si>
    <t>A06.28.002</t>
  </si>
  <si>
    <t>05106</t>
  </si>
  <si>
    <t>05105</t>
  </si>
  <si>
    <t>05104</t>
  </si>
  <si>
    <t>05107</t>
  </si>
  <si>
    <t>A06.28.003</t>
  </si>
  <si>
    <t>05118</t>
  </si>
  <si>
    <t>A06.28.007</t>
  </si>
  <si>
    <t>05125</t>
  </si>
  <si>
    <t>05126</t>
  </si>
  <si>
    <t>A06.28.008</t>
  </si>
  <si>
    <t>05121</t>
  </si>
  <si>
    <t>05110</t>
  </si>
  <si>
    <t>АНГИОГРАФИЧЕСКИЕ ИССЛЕДОВАНИЯ</t>
  </si>
  <si>
    <t>A06.12.***</t>
  </si>
  <si>
    <t>07000</t>
  </si>
  <si>
    <t>Артериография</t>
  </si>
  <si>
    <t>07001</t>
  </si>
  <si>
    <t>Варикография</t>
  </si>
  <si>
    <t>07004</t>
  </si>
  <si>
    <t>Флебография восходящая</t>
  </si>
  <si>
    <t>07003</t>
  </si>
  <si>
    <t>Флебография восходящая ретроградная</t>
  </si>
  <si>
    <t>07002</t>
  </si>
  <si>
    <t>Флебография внутрикостная</t>
  </si>
  <si>
    <t>07005</t>
  </si>
  <si>
    <t>ЛУЧЕВАЯ ДИАГНОСТИКА</t>
  </si>
  <si>
    <t>УЛЬТРАЗВУКОВЫЕ ИССЛЕДОВАНИЯ</t>
  </si>
  <si>
    <t>Ультразвуковая диагностика внутренних органов</t>
  </si>
  <si>
    <t>A04.01.001</t>
  </si>
  <si>
    <t>04037</t>
  </si>
  <si>
    <t>Ультразвуковое исследование мягких тканей (одна анатомическая зона) с допплерографией</t>
  </si>
  <si>
    <t>A04.03.002</t>
  </si>
  <si>
    <t>04021</t>
  </si>
  <si>
    <t>Ультразвуковое исследование пояснично-крестцового отдела позвоночника</t>
  </si>
  <si>
    <t>04023</t>
  </si>
  <si>
    <t>Ультразвуковое исследование шейного отдела позвоночника</t>
  </si>
  <si>
    <t>A04.04.001</t>
  </si>
  <si>
    <t>04011</t>
  </si>
  <si>
    <t>Ультразвуковое исследование коленных суставов</t>
  </si>
  <si>
    <t>04022</t>
  </si>
  <si>
    <t>Ультразвуковое исследование тазобедренных суставов детям старше 1 года</t>
  </si>
  <si>
    <t>04042</t>
  </si>
  <si>
    <t>Ультразвуковое исследование суставов (1 группа)</t>
  </si>
  <si>
    <t>04042-1</t>
  </si>
  <si>
    <t>Ультразвуковое исследование суставов в рамках программы «Ревмо-день»</t>
  </si>
  <si>
    <t>04043</t>
  </si>
  <si>
    <t>Ультразвуковое исследование голеностопных суставов</t>
  </si>
  <si>
    <t>04044</t>
  </si>
  <si>
    <t>Ультразвуковое исследование плечевых суставов</t>
  </si>
  <si>
    <t>04045</t>
  </si>
  <si>
    <t>Ультразвуковое исследование лучезапястных суставов</t>
  </si>
  <si>
    <t>04046</t>
  </si>
  <si>
    <t>Ультразвуковое исследование тазобедренных суставов детям до 1 года</t>
  </si>
  <si>
    <t>A04.06.002</t>
  </si>
  <si>
    <t>04032</t>
  </si>
  <si>
    <t>Ультразвуковое исследование лимфатических узлов (одна анатомическая зона)</t>
  </si>
  <si>
    <t>A04.06.003</t>
  </si>
  <si>
    <t>04065</t>
  </si>
  <si>
    <t>Ультразвуковое исследование вилочковой железы (тимуса)</t>
  </si>
  <si>
    <t>A04.07.002</t>
  </si>
  <si>
    <t>04072</t>
  </si>
  <si>
    <t>Ультразвуковое исследование слюнных желез</t>
  </si>
  <si>
    <t>A04.09.001</t>
  </si>
  <si>
    <t>04033</t>
  </si>
  <si>
    <t>Ультразвуковое исследование плевральной полости</t>
  </si>
  <si>
    <t>A04.14.002.001</t>
  </si>
  <si>
    <t>04040</t>
  </si>
  <si>
    <t>Ультразвуковое исследование желчного пузыря с определением его сократимости (эхохолецистография)</t>
  </si>
  <si>
    <t>A04.16.001</t>
  </si>
  <si>
    <t>04007</t>
  </si>
  <si>
    <t>Ультразвуковое исследование органов брюшной полости (печень, желчный пузырь, поджелудочная железа, селезенка)</t>
  </si>
  <si>
    <t>04071</t>
  </si>
  <si>
    <t>Ультразвуковое исследование органов брюшной полости (комплексное) с нагрузкой</t>
  </si>
  <si>
    <t>A04.20.002</t>
  </si>
  <si>
    <t>04012</t>
  </si>
  <si>
    <t>Ультразвуковое исследование молочных желез</t>
  </si>
  <si>
    <t>A04.22.001</t>
  </si>
  <si>
    <t>04024</t>
  </si>
  <si>
    <t>Ультразвуковое исследование щитовидной железы и паращитовидных желез</t>
  </si>
  <si>
    <t>A04.22.002</t>
  </si>
  <si>
    <t>04018</t>
  </si>
  <si>
    <t>Ультразвуковое исследование надпочечников</t>
  </si>
  <si>
    <t>A04.26.002</t>
  </si>
  <si>
    <t>04009</t>
  </si>
  <si>
    <t>Ультразвуковое исследование глазного яблока: В-сканирование</t>
  </si>
  <si>
    <t>A04.26.004</t>
  </si>
  <si>
    <t>04008</t>
  </si>
  <si>
    <t>04014</t>
  </si>
  <si>
    <t>Ультразвуковое исследование мочевой системы с определением объема остаточной мочи</t>
  </si>
  <si>
    <t>04047</t>
  </si>
  <si>
    <t>Ультразвуковое исследование почек и мочевого пузыря с допплерографией сосудов почек</t>
  </si>
  <si>
    <t>A04.28.002.001 
A04.28.002.003</t>
  </si>
  <si>
    <t>04010</t>
  </si>
  <si>
    <t>Ультразвуковое исследование почек и мочевого пузыря</t>
  </si>
  <si>
    <t>A04.28.003</t>
  </si>
  <si>
    <t>04016</t>
  </si>
  <si>
    <t>Ультразвуковое исследование органов мошонки с допплерографией</t>
  </si>
  <si>
    <t>Ультразвуковое исследование предстательной железы и мочевого пузыря трансабдоминальное</t>
  </si>
  <si>
    <t>Ультразвуковое исследование предстательной железы и мочевого пузыря трансректальное (ТРУЗИ)</t>
  </si>
  <si>
    <t>Ультразвуковое исследование головного мозга</t>
  </si>
  <si>
    <t>A04.23.001</t>
  </si>
  <si>
    <t>04006</t>
  </si>
  <si>
    <t>Нейросонография (НСГ) детям до 1 года</t>
  </si>
  <si>
    <t>04035</t>
  </si>
  <si>
    <t>Нейросонография (НСГ) детям старше 1 года</t>
  </si>
  <si>
    <t>04031</t>
  </si>
  <si>
    <t>Эхоэнцефалография (ЭхоЭГ) детям старше 1 года</t>
  </si>
  <si>
    <t>Ультразвуковое исследование сосудов</t>
  </si>
  <si>
    <t>03029</t>
  </si>
  <si>
    <t>Ультразвуковая допплерография (УЗДГ) сосудов головы и шеи</t>
  </si>
  <si>
    <t>04003</t>
  </si>
  <si>
    <t>Дуплексное сканирование интракраниальных сосудов (сосудов головного мозга, внутричерепных сосудов)</t>
  </si>
  <si>
    <t>04036</t>
  </si>
  <si>
    <t>Ультразвуковая допплерография сосудов брюшной полости</t>
  </si>
  <si>
    <t>A04.12.001</t>
  </si>
  <si>
    <t>04000</t>
  </si>
  <si>
    <t>Ультразвуковая допплерография артерий конечности (1 конечность)</t>
  </si>
  <si>
    <t>A04.12.002.002</t>
  </si>
  <si>
    <t>04034</t>
  </si>
  <si>
    <t>Ультразвуковая допплерография вен конечности (1 конечность)</t>
  </si>
  <si>
    <t>A04.12.005.003</t>
  </si>
  <si>
    <t>04002</t>
  </si>
  <si>
    <t>Дуплексное сканирование экстракраниальных сосудов (брахиоцефальных, сосудов шеи)</t>
  </si>
  <si>
    <t>Ультразвуковая диагностика в акушерстве и гинекологии</t>
  </si>
  <si>
    <t>A03.20.003.002</t>
  </si>
  <si>
    <t>04069</t>
  </si>
  <si>
    <t>Контрастная эхогистеросальпингоскопия</t>
  </si>
  <si>
    <t>04025</t>
  </si>
  <si>
    <t>Ультразвуковая гистеросальпингография</t>
  </si>
  <si>
    <t>A04.20.001</t>
  </si>
  <si>
    <t>04019</t>
  </si>
  <si>
    <t>Ультразвуковое исследование матки и придатков трансабдоминальное</t>
  </si>
  <si>
    <t>04070</t>
  </si>
  <si>
    <t>Ультразвуковое исследование матки и придатков трансабдоминальное (повторное в течение 2 месяцев)</t>
  </si>
  <si>
    <t>A04.20.001.001</t>
  </si>
  <si>
    <t>04041</t>
  </si>
  <si>
    <t>Ультразвуковое исследование матки и придатков трансабдоминальное и трансвагинальное</t>
  </si>
  <si>
    <t>04059</t>
  </si>
  <si>
    <t>Ультразвуковая цервикометрия</t>
  </si>
  <si>
    <t>A04.20.003</t>
  </si>
  <si>
    <t>04053</t>
  </si>
  <si>
    <t>Ультразвуковое исследование фолликулогенеза (мониторинг)</t>
  </si>
  <si>
    <t>04068</t>
  </si>
  <si>
    <t>Ультразвуковое исследование фолликулогенеза (мониторинг в естественном цикле при искусственной инсеминации, криопереносе)</t>
  </si>
  <si>
    <t>Ультразвуковое исследование фолликулогенеза (мониторинг в стимулированном цикле)</t>
  </si>
  <si>
    <t>04026</t>
  </si>
  <si>
    <t>Ультразвуковая диагностика беременности</t>
  </si>
  <si>
    <t>A04.30.001</t>
  </si>
  <si>
    <t>04020</t>
  </si>
  <si>
    <t>Ультразвуковое исследование плода до 12 недель</t>
  </si>
  <si>
    <t>04020-1</t>
  </si>
  <si>
    <t>Ультразвуковое исследование при многоплодной беременности до 12 недель</t>
  </si>
  <si>
    <t>04048</t>
  </si>
  <si>
    <t>04049</t>
  </si>
  <si>
    <t>04038</t>
  </si>
  <si>
    <t>Ультразвуковое исследование плода (скрининг во II и III триместре беременности)</t>
  </si>
  <si>
    <t>04038-1</t>
  </si>
  <si>
    <t>Ультразвуковое исследование плода (скрининг во II и III триместре многоплодной беременности)</t>
  </si>
  <si>
    <t>04055</t>
  </si>
  <si>
    <t>Ультразвуковое исследование плода (скрининг во II и III триместре беременности) с 3/4 D-реконструкцией</t>
  </si>
  <si>
    <t>04056</t>
  </si>
  <si>
    <t>Ультразвуковое исследование плода (скрининг во II и III триместре многоплодной беременности) с 3/4 D-реконструкцией</t>
  </si>
  <si>
    <t>04039</t>
  </si>
  <si>
    <t>Ультразвуковое исследование плода при беременности сроком с 21 недели в 3D</t>
  </si>
  <si>
    <t>04039-1</t>
  </si>
  <si>
    <t>Ультразвуковое исследование при многоплодной беременности сроком с 21 недели в 3D</t>
  </si>
  <si>
    <t>04052</t>
  </si>
  <si>
    <t>Ультразвуковое исследование плода (контрольное)</t>
  </si>
  <si>
    <t>04057</t>
  </si>
  <si>
    <t>Ультразвуковая фетометрия плода</t>
  </si>
  <si>
    <t>04058</t>
  </si>
  <si>
    <t>Ультразвуковая фетометрия плодов при многоплодной беременности</t>
  </si>
  <si>
    <t>04050</t>
  </si>
  <si>
    <t>Допплерометрия плода</t>
  </si>
  <si>
    <t>04051</t>
  </si>
  <si>
    <t>Допплерометрия плодов при многоплодной беременности</t>
  </si>
  <si>
    <t>A05.30.001</t>
  </si>
  <si>
    <t>04060</t>
  </si>
  <si>
    <t>Кардиотокография плода</t>
  </si>
  <si>
    <t>04061</t>
  </si>
  <si>
    <t>Кардиотокография плодов при многоплодной беременности</t>
  </si>
  <si>
    <t>Ультразвуковая денситометрия</t>
  </si>
  <si>
    <t>A04.03.003</t>
  </si>
  <si>
    <t>08006</t>
  </si>
  <si>
    <t>A04.03.003
B01.050.***</t>
  </si>
  <si>
    <t>08007</t>
  </si>
  <si>
    <t>Ультразвуковая денситометрия с консультацией врача-ортопеда</t>
  </si>
  <si>
    <t>МНОГОСЛОЙНАЯ СПИРАЛЬНАЯ КОМПЬЮТЕРНАЯ ТОМОГРАФИЯ (МСКТ)</t>
  </si>
  <si>
    <t>07111</t>
  </si>
  <si>
    <t>07117</t>
  </si>
  <si>
    <t>07118</t>
  </si>
  <si>
    <t>07119</t>
  </si>
  <si>
    <t>07120</t>
  </si>
  <si>
    <t>МСКТ костей таза</t>
  </si>
  <si>
    <t>07115</t>
  </si>
  <si>
    <t>МСКТ одного сустава</t>
  </si>
  <si>
    <t>07116</t>
  </si>
  <si>
    <t>МСКТ двух парных суставов</t>
  </si>
  <si>
    <t>A06.08.007</t>
  </si>
  <si>
    <t>07112</t>
  </si>
  <si>
    <t>07123</t>
  </si>
  <si>
    <t>МСКТ органов грудной клетки</t>
  </si>
  <si>
    <t>A06.09.005.002</t>
  </si>
  <si>
    <t>07124</t>
  </si>
  <si>
    <t>МСКТ органов грудной клетки с внутривенным болюсным контрастированием</t>
  </si>
  <si>
    <t>A06.10.009.001</t>
  </si>
  <si>
    <t>07108</t>
  </si>
  <si>
    <t>07109</t>
  </si>
  <si>
    <t>МСКТ-коронарография с оценкой кальциевого индекса с ЭКГ-синхронизацией и использованием специальных программ</t>
  </si>
  <si>
    <t>A06.12.001.001</t>
  </si>
  <si>
    <t>07136</t>
  </si>
  <si>
    <t>A06.12.001.002</t>
  </si>
  <si>
    <t>07137</t>
  </si>
  <si>
    <t>07138</t>
  </si>
  <si>
    <t>07140</t>
  </si>
  <si>
    <t>07139</t>
  </si>
  <si>
    <t>07133</t>
  </si>
  <si>
    <t>07134</t>
  </si>
  <si>
    <t>07135</t>
  </si>
  <si>
    <t>07121</t>
  </si>
  <si>
    <t>МСКТ головного мозга</t>
  </si>
  <si>
    <t>A06.23.004</t>
  </si>
  <si>
    <t>07122</t>
  </si>
  <si>
    <t>МСКТ головного мозга с внутривенным болюсным контрастированием</t>
  </si>
  <si>
    <t>07114</t>
  </si>
  <si>
    <t>A06.26.006</t>
  </si>
  <si>
    <t>07113</t>
  </si>
  <si>
    <t>07131</t>
  </si>
  <si>
    <t>A06.28.009.001</t>
  </si>
  <si>
    <t>07132</t>
  </si>
  <si>
    <t>A06.30.005</t>
  </si>
  <si>
    <t>07125</t>
  </si>
  <si>
    <t>МСКТ органов брюшной полости</t>
  </si>
  <si>
    <t>07127</t>
  </si>
  <si>
    <t>07126</t>
  </si>
  <si>
    <t>A06.30.007.002</t>
  </si>
  <si>
    <t>07128</t>
  </si>
  <si>
    <t>07103</t>
  </si>
  <si>
    <t>07106</t>
  </si>
  <si>
    <t>Анестезиологическое пособие для проведения МСКТ-исследования у детей</t>
  </si>
  <si>
    <t>МАГНИТНО-РЕЗОНАНСНАЯ ТОМОГРАФИЯ (МРТ)</t>
  </si>
  <si>
    <t>A05.01.002</t>
  </si>
  <si>
    <t>07245</t>
  </si>
  <si>
    <t>A05.01.002.001</t>
  </si>
  <si>
    <t>07246</t>
  </si>
  <si>
    <t>07256</t>
  </si>
  <si>
    <t>A05.03.002</t>
  </si>
  <si>
    <t>07238</t>
  </si>
  <si>
    <t>07243</t>
  </si>
  <si>
    <t>МРТ крестцово-подвздошных сочленений</t>
  </si>
  <si>
    <t>07247</t>
  </si>
  <si>
    <t>07248</t>
  </si>
  <si>
    <t>A05.04.001</t>
  </si>
  <si>
    <t>07203</t>
  </si>
  <si>
    <t>07211</t>
  </si>
  <si>
    <t>07266</t>
  </si>
  <si>
    <t>МРТ тазобедренных суставов</t>
  </si>
  <si>
    <t>07216</t>
  </si>
  <si>
    <t>07237</t>
  </si>
  <si>
    <t>07234</t>
  </si>
  <si>
    <t>A05.12.005</t>
  </si>
  <si>
    <t>07229</t>
  </si>
  <si>
    <t>МР-венография головного мозга</t>
  </si>
  <si>
    <t>07228</t>
  </si>
  <si>
    <t>МР-ангиография головного мозга</t>
  </si>
  <si>
    <t>07209</t>
  </si>
  <si>
    <t>07222</t>
  </si>
  <si>
    <t>МРТ гипофиза</t>
  </si>
  <si>
    <t>07223</t>
  </si>
  <si>
    <t>МРТ гипофиза с контрастированием</t>
  </si>
  <si>
    <t>A05.23.009</t>
  </si>
  <si>
    <t>07220</t>
  </si>
  <si>
    <t>МРТ головного мозга</t>
  </si>
  <si>
    <t>A05.23.009.001</t>
  </si>
  <si>
    <t>07221</t>
  </si>
  <si>
    <t>МРТ головного мозга с контрастированием</t>
  </si>
  <si>
    <t>07201</t>
  </si>
  <si>
    <t>МРТ головного мозга и шейного отдела позвоночника</t>
  </si>
  <si>
    <t>07202</t>
  </si>
  <si>
    <t>07224</t>
  </si>
  <si>
    <t>МРТ головного мозга и гипофиза</t>
  </si>
  <si>
    <t>07225</t>
  </si>
  <si>
    <t>МРТ головного мозга и гипофиза с контрастированием</t>
  </si>
  <si>
    <t>07232</t>
  </si>
  <si>
    <t>МРТ головного мозга с трактографией</t>
  </si>
  <si>
    <t>07233</t>
  </si>
  <si>
    <t>07231</t>
  </si>
  <si>
    <t>A05.23.009.009</t>
  </si>
  <si>
    <t>A05.26.008</t>
  </si>
  <si>
    <t>07226</t>
  </si>
  <si>
    <t>МРТ орбит</t>
  </si>
  <si>
    <t>07227</t>
  </si>
  <si>
    <t>МРТ орбит с контрастированием</t>
  </si>
  <si>
    <t>07217</t>
  </si>
  <si>
    <t>МРТ молочных желез</t>
  </si>
  <si>
    <t>07274</t>
  </si>
  <si>
    <t>МРТ молочных желез с контрастированием</t>
  </si>
  <si>
    <t>A05.30.004</t>
  </si>
  <si>
    <t>07264</t>
  </si>
  <si>
    <t>МРТ органов малого таза</t>
  </si>
  <si>
    <t>A05.30.004.001</t>
  </si>
  <si>
    <t>07265</t>
  </si>
  <si>
    <t>МРТ органов малого таза с внутривенным контрастированием</t>
  </si>
  <si>
    <t>07258</t>
  </si>
  <si>
    <t>МРТ брюшной полости</t>
  </si>
  <si>
    <t>07259</t>
  </si>
  <si>
    <t>МРТ брюшной полости с контрастированием</t>
  </si>
  <si>
    <t>07261</t>
  </si>
  <si>
    <t>A05.15.002</t>
  </si>
  <si>
    <t>07260</t>
  </si>
  <si>
    <t>07262</t>
  </si>
  <si>
    <t>МРТ забрюшинного пространства (почек и надпочечников)</t>
  </si>
  <si>
    <t>A05.30.007.001</t>
  </si>
  <si>
    <t>07263</t>
  </si>
  <si>
    <t>МРТ забрюшинного пространства (почек и надпочечников) с контрастированием</t>
  </si>
  <si>
    <t>07219</t>
  </si>
  <si>
    <t>МРТ плода</t>
  </si>
  <si>
    <t>07207</t>
  </si>
  <si>
    <t>07214</t>
  </si>
  <si>
    <t>07213</t>
  </si>
  <si>
    <t>РАДИОНУКЛИДНАЯ ДИАГНОСТИКА</t>
  </si>
  <si>
    <t>A07.09.003</t>
  </si>
  <si>
    <t>06023</t>
  </si>
  <si>
    <t>Сцинтиграфия щитовидной железы с йодидом натрия (возраст до 15 лет)</t>
  </si>
  <si>
    <t>06023-1</t>
  </si>
  <si>
    <t>Сцинтиграфия щитовидной железы с йодидом натрия (возраст старше 15 лет)</t>
  </si>
  <si>
    <t>A07.22.003</t>
  </si>
  <si>
    <t>A07.30.017</t>
  </si>
  <si>
    <t>06020</t>
  </si>
  <si>
    <t>Однофотонная эмиссионная компьютерная томография (ОФЭКТ) с мечеными Тс-99м аутоэритроцитами</t>
  </si>
  <si>
    <t>06030</t>
  </si>
  <si>
    <t>Сцинтиграфия полиорганная (всего тела) с йодидом натрия (дети)</t>
  </si>
  <si>
    <t>06031</t>
  </si>
  <si>
    <t>Сцинтиграфия полиорганная (всего тела) с йодидом натрия (взрослые)</t>
  </si>
  <si>
    <t>06018</t>
  </si>
  <si>
    <t>Адренокортирование с метайодбензилгуанидином (возраст до 5 лет)</t>
  </si>
  <si>
    <t>06018-1</t>
  </si>
  <si>
    <t>06018-2</t>
  </si>
  <si>
    <t>06012</t>
  </si>
  <si>
    <t>Внутривенное введение радиоизотопного, рентгеноконтрастного вещества</t>
  </si>
  <si>
    <t>ЭНДОСКОПИЧЕСКАЯ ДИАГНОСТИКА</t>
  </si>
  <si>
    <t>A03.09.001</t>
  </si>
  <si>
    <t>09008</t>
  </si>
  <si>
    <t>Бронхоскопия</t>
  </si>
  <si>
    <t>A03.09.***</t>
  </si>
  <si>
    <t>09009</t>
  </si>
  <si>
    <t>Бронхоскопия ригидная</t>
  </si>
  <si>
    <t>A03.09.001.001</t>
  </si>
  <si>
    <t>09101</t>
  </si>
  <si>
    <t>Фибротрахеобронхоскопия с санацией трахеобронхиального дерева и эндобронхиальным введением препаратов</t>
  </si>
  <si>
    <t>A03.16.001</t>
  </si>
  <si>
    <t>09004</t>
  </si>
  <si>
    <t>09005</t>
  </si>
  <si>
    <t>Эзофагогастродуоденоскопия (с использованием цифровой видеосистемы «Olimpus»)</t>
  </si>
  <si>
    <t>A03.30.007</t>
  </si>
  <si>
    <t>09007</t>
  </si>
  <si>
    <t>Эзофагогастродуоденоскопия с хромоскопией (с использованием цифровой видеосистемы «Olimpus»)</t>
  </si>
  <si>
    <t>09102</t>
  </si>
  <si>
    <t>Эзофагогастродуоденоскопия с инъекцированием препарата в слизистую оболочку</t>
  </si>
  <si>
    <t>09105</t>
  </si>
  <si>
    <t>Эзофагогастродуоденоскопия с проведением нити для бужирования</t>
  </si>
  <si>
    <t>09106</t>
  </si>
  <si>
    <t>Эзофагогастродуоденоскопия с проведением тонкокишечного зонда</t>
  </si>
  <si>
    <t>A03.16.001.001</t>
  </si>
  <si>
    <t>09103</t>
  </si>
  <si>
    <t>Эзофагогастродуоденоскопия с клиппированием источника кровотечения</t>
  </si>
  <si>
    <t>09104</t>
  </si>
  <si>
    <t>Эзофагогастродуоденоскопия с лигированием варикозно расширенных вен</t>
  </si>
  <si>
    <t>A03.18.001</t>
  </si>
  <si>
    <t>09100</t>
  </si>
  <si>
    <t>Фиброколоноскопия с инъекцированием препарата в слизистую оболочку</t>
  </si>
  <si>
    <t>A03.19.001</t>
  </si>
  <si>
    <t>09012</t>
  </si>
  <si>
    <t>Ректосигмоколоноскопия (с использованием цифровой видеосистемы «Olimpus»)</t>
  </si>
  <si>
    <t>A03.19.002</t>
  </si>
  <si>
    <t>09014</t>
  </si>
  <si>
    <t>Ректороманоскопия</t>
  </si>
  <si>
    <t>Ректороманоскопия с удалением полипа прямой кишки</t>
  </si>
  <si>
    <t>A03.19.003</t>
  </si>
  <si>
    <t>09013</t>
  </si>
  <si>
    <t>Сигмоидоскопия (с использованием цифровой видеосистемы «Olimpus»)</t>
  </si>
  <si>
    <t>A16.16.048</t>
  </si>
  <si>
    <t>09107</t>
  </si>
  <si>
    <t>Эндоскопическое удаление инородных тел из верхних отделов желудочно-кишечного тракта</t>
  </si>
  <si>
    <t>09108</t>
  </si>
  <si>
    <t>Эндоскопическое удаление инородных тел трахеобронхиального дерева</t>
  </si>
  <si>
    <t>A16.16.041.001</t>
  </si>
  <si>
    <t>09109</t>
  </si>
  <si>
    <t>Эндоскопическое удаление одного полипа желудочно-кишечного тракта</t>
  </si>
  <si>
    <t>A16.16.045</t>
  </si>
  <si>
    <t>09110</t>
  </si>
  <si>
    <t>Эндоскопическое рассечение рубцовой стриктуры пищевода (1 сеанс)</t>
  </si>
  <si>
    <t>09003</t>
  </si>
  <si>
    <t>Дыхательный хелик-тест</t>
  </si>
  <si>
    <t>Дыхательный водородный тест</t>
  </si>
  <si>
    <t>Дыхательный аммиачный тест хелик-скан</t>
  </si>
  <si>
    <t>A11.08.010</t>
  </si>
  <si>
    <t>09001</t>
  </si>
  <si>
    <t>Получение материала из верхних дыхательных путей для морфологического исследования</t>
  </si>
  <si>
    <t>A11.09.010</t>
  </si>
  <si>
    <t>09000</t>
  </si>
  <si>
    <t>Получение материала из нижних дыхательных путей и легочной ткани для бактериологического и цитологического исследования</t>
  </si>
  <si>
    <t>A11.16.005</t>
  </si>
  <si>
    <t>09002</t>
  </si>
  <si>
    <t>Получение материала слизистой оболочки желудка и двенадцатиперстной кишки с проведением хелпил-теста</t>
  </si>
  <si>
    <t>ЛАБОРАТОРНАЯ ДИАГНОСТИКА</t>
  </si>
  <si>
    <t>ХИМИКО-МИКРОСКОПИЧЕСКИЕ ИССЛЕДОВАНИЯ БИОЛОГИЧЕСКИХ ЖИДКОСТЕЙ</t>
  </si>
  <si>
    <t>B03.016.006</t>
  </si>
  <si>
    <t>01000</t>
  </si>
  <si>
    <t>A09.20.005</t>
  </si>
  <si>
    <t>01011</t>
  </si>
  <si>
    <t>Ортостатическая проба</t>
  </si>
  <si>
    <t>01007</t>
  </si>
  <si>
    <t>Проба Зимницкого</t>
  </si>
  <si>
    <t>A09.28.001</t>
  </si>
  <si>
    <t>01008</t>
  </si>
  <si>
    <t>Проба Нечипоренко</t>
  </si>
  <si>
    <t>A09.28.012</t>
  </si>
  <si>
    <t>01009</t>
  </si>
  <si>
    <t>Проба Сулковича</t>
  </si>
  <si>
    <t>01010</t>
  </si>
  <si>
    <t>Уроцитограмма</t>
  </si>
  <si>
    <t>01005</t>
  </si>
  <si>
    <t>Определение суточной экскреции белка</t>
  </si>
  <si>
    <t>01001</t>
  </si>
  <si>
    <t>Определение ацетона в моче</t>
  </si>
  <si>
    <t>A09.28.007</t>
  </si>
  <si>
    <t>01006</t>
  </si>
  <si>
    <t>Определение уробилина в моче</t>
  </si>
  <si>
    <t>01003</t>
  </si>
  <si>
    <t>Исследование уровня желчных пигментов и их производных в моче</t>
  </si>
  <si>
    <t>A09.28.011</t>
  </si>
  <si>
    <t>01002</t>
  </si>
  <si>
    <t>Исследование уровня глюкозы в моче</t>
  </si>
  <si>
    <t>ГЕМАТОЛОГИЧЕСКИЕ ИССЛЕДОВАНИЯ</t>
  </si>
  <si>
    <t>B03.016.003</t>
  </si>
  <si>
    <t>01102</t>
  </si>
  <si>
    <t>Общий клинический анализ крови (гемоцитометрия, лейкоцитарная формула, СОЭ)</t>
  </si>
  <si>
    <t>B03.016.002</t>
  </si>
  <si>
    <t>01105</t>
  </si>
  <si>
    <t>Общий клинический анализ крови без подсчета лейкоцитарной формулы</t>
  </si>
  <si>
    <t>01103</t>
  </si>
  <si>
    <t>Миелограмма</t>
  </si>
  <si>
    <t>01109</t>
  </si>
  <si>
    <t>Исследование уровня тромбоцитов в крови по Фонио</t>
  </si>
  <si>
    <t>01108</t>
  </si>
  <si>
    <t>Исследование уровня ретикулоцитов в крови</t>
  </si>
  <si>
    <t>A09.05.049</t>
  </si>
  <si>
    <t>01110</t>
  </si>
  <si>
    <t>Определение времени свертывания крови по Сухареву</t>
  </si>
  <si>
    <t>A12.05.014</t>
  </si>
  <si>
    <t>01308</t>
  </si>
  <si>
    <t>Определение общего времени свертываемости венозной крови по Ли-Уайту</t>
  </si>
  <si>
    <t>A12.05.015</t>
  </si>
  <si>
    <t>01107</t>
  </si>
  <si>
    <t>Исследование времени кровотечения по Дуке</t>
  </si>
  <si>
    <t>01266</t>
  </si>
  <si>
    <t>A12.05.001</t>
  </si>
  <si>
    <t>01111</t>
  </si>
  <si>
    <t>Исследование скорости оседания эритроцитов (СОЭ)</t>
  </si>
  <si>
    <t>A12.05.002</t>
  </si>
  <si>
    <t>01104</t>
  </si>
  <si>
    <t>Определение осмотической стойкости эритроцитов по Дейси</t>
  </si>
  <si>
    <t>A12.05.004</t>
  </si>
  <si>
    <t>01515</t>
  </si>
  <si>
    <t>Проба на совместимость перед переливанием крови</t>
  </si>
  <si>
    <t>A12.05.005
A12.05.006</t>
  </si>
  <si>
    <t>01558</t>
  </si>
  <si>
    <t>Определение группы крови (I, II, III, IV) и резус фактора</t>
  </si>
  <si>
    <t>A12.05.006</t>
  </si>
  <si>
    <t>01559</t>
  </si>
  <si>
    <t>Определение групп крови перед операцией (ABOCcEeKkCw)</t>
  </si>
  <si>
    <t>01560</t>
  </si>
  <si>
    <t>Фенотипирование по антигенам эритроцитов C, c, E, e, Cw, K, k</t>
  </si>
  <si>
    <t>A12.06.043</t>
  </si>
  <si>
    <t>01566</t>
  </si>
  <si>
    <t>Скрининг изоимунных антител к эритроцитам</t>
  </si>
  <si>
    <t>01568</t>
  </si>
  <si>
    <t>Скрининг антиэритроцитарных антител по 3-х клеточной панели</t>
  </si>
  <si>
    <t>01570</t>
  </si>
  <si>
    <t>Определение титра антиэритроцитарных антител</t>
  </si>
  <si>
    <t>01571</t>
  </si>
  <si>
    <t>Непрямой антиглобулиновый тест, резус-антитела</t>
  </si>
  <si>
    <t>A12.05.008</t>
  </si>
  <si>
    <t>01530</t>
  </si>
  <si>
    <t>Непрямая проба Кумбса (антиэритроцитарные антитела)</t>
  </si>
  <si>
    <t>A12.05.009</t>
  </si>
  <si>
    <t>01531</t>
  </si>
  <si>
    <t>Прямая проба Кумбса</t>
  </si>
  <si>
    <t>01511</t>
  </si>
  <si>
    <t>Определение анти-А антител, анти-В антител</t>
  </si>
  <si>
    <t>A12.06.***</t>
  </si>
  <si>
    <t>01516</t>
  </si>
  <si>
    <t>Антирезусные антитела: определение, титр</t>
  </si>
  <si>
    <t>01575</t>
  </si>
  <si>
    <t>Скрининг антирезусных анител</t>
  </si>
  <si>
    <t>01219</t>
  </si>
  <si>
    <t>Определение кислотно-основного состояния (КОС)</t>
  </si>
  <si>
    <t>A12.06.003</t>
  </si>
  <si>
    <t>01106</t>
  </si>
  <si>
    <t>Определение LE-клеток (исследование феномена "клетки красной волчанки")</t>
  </si>
  <si>
    <t>A26.05.009</t>
  </si>
  <si>
    <t>01100</t>
  </si>
  <si>
    <t>Исследование крови на малярию (толстая капля и мазок)</t>
  </si>
  <si>
    <t>БИОХИМИЧЕСКИЕ ИССЛЕДОВАНИЯ БИОЛОГИЧЕСКИХ МАТЕРИАЛОВ</t>
  </si>
  <si>
    <t>A09.28.006</t>
  </si>
  <si>
    <t>01220</t>
  </si>
  <si>
    <t>A09.28.012, A09.28.026</t>
  </si>
  <si>
    <t>01231</t>
  </si>
  <si>
    <t>Определение солеуреза, определение кальция, фосфора, уратов, оксалатов (оксалатоксидазный метод) в суточной моче</t>
  </si>
  <si>
    <t>A09.28.026</t>
  </si>
  <si>
    <t>01239</t>
  </si>
  <si>
    <t>A09.28.027</t>
  </si>
  <si>
    <t>01203</t>
  </si>
  <si>
    <t>Определение альфа-амилазы в моче</t>
  </si>
  <si>
    <t>A09.28.***</t>
  </si>
  <si>
    <t>01230</t>
  </si>
  <si>
    <t>Определение уратов в суточной моче</t>
  </si>
  <si>
    <t>01229</t>
  </si>
  <si>
    <t>Определение оксалатов в суточной моче (оксалатоксидазный метод)</t>
  </si>
  <si>
    <t>A09.19.001</t>
  </si>
  <si>
    <t>01403</t>
  </si>
  <si>
    <t>Исследование кала на скрытую кровь</t>
  </si>
  <si>
    <t>A09.19.006</t>
  </si>
  <si>
    <t>01404</t>
  </si>
  <si>
    <t>Исследование белка в кале (Реакция Вишнякова-Трибуле)</t>
  </si>
  <si>
    <t>A09.19.009</t>
  </si>
  <si>
    <t>01409</t>
  </si>
  <si>
    <t>Обнаружение яиц гельминтов и цист простейших в кале методом обогащения (PARASEP)</t>
  </si>
  <si>
    <t>01400</t>
  </si>
  <si>
    <t>Кал на яйца глистов и простейшие без консерванта</t>
  </si>
  <si>
    <t>01401</t>
  </si>
  <si>
    <t>Кал на яйца глистов и простейшие с консервантом</t>
  </si>
  <si>
    <t>01413</t>
  </si>
  <si>
    <t>Исследование кала на кальпротектин</t>
  </si>
  <si>
    <t>A12.19.001</t>
  </si>
  <si>
    <t>01408</t>
  </si>
  <si>
    <t>Определение pH кала</t>
  </si>
  <si>
    <t>A26.01.017</t>
  </si>
  <si>
    <t>01405</t>
  </si>
  <si>
    <t>Исследование соскоба на энтеробиоз</t>
  </si>
  <si>
    <t>B03.016.010</t>
  </si>
  <si>
    <t>01402</t>
  </si>
  <si>
    <t>Копрограмма</t>
  </si>
  <si>
    <t>БИОХИМИЧЕСКИЕ ИССЛЕДОВАНИЯ КРОВИ</t>
  </si>
  <si>
    <t>01205</t>
  </si>
  <si>
    <t>A09.28.003.001</t>
  </si>
  <si>
    <t>01267</t>
  </si>
  <si>
    <t>Исследование на микроальбуминурию (количественное определение альбумина, креатинина, отношение альбумин/креатинин ACR)</t>
  </si>
  <si>
    <t>A09.05.045</t>
  </si>
  <si>
    <t>01204</t>
  </si>
  <si>
    <t>Исследование уровня амилазы в крови</t>
  </si>
  <si>
    <t>A09.05.042</t>
  </si>
  <si>
    <t>01207</t>
  </si>
  <si>
    <t>Исследование уровня аланин-трансаминазы в крови</t>
  </si>
  <si>
    <t>A09.05.041</t>
  </si>
  <si>
    <t>01208</t>
  </si>
  <si>
    <t>Исследование уровня аспартат-трансаминазы в крови</t>
  </si>
  <si>
    <t>01212</t>
  </si>
  <si>
    <t>Исследование уровня гамма-глютамилтранспептидазы крови</t>
  </si>
  <si>
    <t>A09.05.079</t>
  </si>
  <si>
    <t>A09.05.023</t>
  </si>
  <si>
    <t>01214</t>
  </si>
  <si>
    <t>Исследование уровня глюкозы в крови</t>
  </si>
  <si>
    <t>01275</t>
  </si>
  <si>
    <t>A12.22.005</t>
  </si>
  <si>
    <t>01245</t>
  </si>
  <si>
    <t>Проведение глюкозотолерантного теста (сахарная кривая, 3 точки, с забором крови)</t>
  </si>
  <si>
    <t>A09.05.007</t>
  </si>
  <si>
    <t>A12.05.011</t>
  </si>
  <si>
    <t>01277</t>
  </si>
  <si>
    <t>Определение ненасыщенной железосвязывающей способности сыворотки</t>
  </si>
  <si>
    <t>A09.05.031, A09.05.030, A09.05.206</t>
  </si>
  <si>
    <t>01216</t>
  </si>
  <si>
    <t>Исследование уровня калия, натрия, ионизированного кальция в крови</t>
  </si>
  <si>
    <t>A09.05.032</t>
  </si>
  <si>
    <t>01217</t>
  </si>
  <si>
    <t>A09.05.031, A09.05.030, A09.05.034</t>
  </si>
  <si>
    <t>A09.05.020</t>
  </si>
  <si>
    <t>01221</t>
  </si>
  <si>
    <t>Исследование уровня креатинина в крови</t>
  </si>
  <si>
    <t>A09.05.177</t>
  </si>
  <si>
    <t>A09.05.043</t>
  </si>
  <si>
    <t>01222</t>
  </si>
  <si>
    <t>Исследование уровня креатинфосфокиназы в крови</t>
  </si>
  <si>
    <t>A09.05.039</t>
  </si>
  <si>
    <t>01223</t>
  </si>
  <si>
    <t>Исследование уровня лактатдегидрогеназы в крови</t>
  </si>
  <si>
    <t>A09.05.028</t>
  </si>
  <si>
    <t>01274</t>
  </si>
  <si>
    <t>A09.05.017</t>
  </si>
  <si>
    <t>01226</t>
  </si>
  <si>
    <t>Исследование уровня мочевины в крови</t>
  </si>
  <si>
    <t>A09.05.018</t>
  </si>
  <si>
    <t>01227</t>
  </si>
  <si>
    <t>Исследование уровня мочевой кислоты в крови</t>
  </si>
  <si>
    <t>A09.05.033</t>
  </si>
  <si>
    <t>01240</t>
  </si>
  <si>
    <t>Исследование уровня неорганического фосфора в крови</t>
  </si>
  <si>
    <t>A09.05.010</t>
  </si>
  <si>
    <t>01228</t>
  </si>
  <si>
    <t>Исследование уровня общего белка в крови</t>
  </si>
  <si>
    <t>A09.05.021</t>
  </si>
  <si>
    <t>01210</t>
  </si>
  <si>
    <t>Исследование уровня общего билирубина в крови</t>
  </si>
  <si>
    <t>A09.05.022</t>
  </si>
  <si>
    <t>01211</t>
  </si>
  <si>
    <t>Исследование уровня свободного и связанного билирубина в крови</t>
  </si>
  <si>
    <t>A09.05.127</t>
  </si>
  <si>
    <t>A09.05.025</t>
  </si>
  <si>
    <t>01238</t>
  </si>
  <si>
    <t>Исследование уровня триглицеридов в крови</t>
  </si>
  <si>
    <t>A09.05.008</t>
  </si>
  <si>
    <t>01269</t>
  </si>
  <si>
    <t>A09.05.076</t>
  </si>
  <si>
    <t>01272</t>
  </si>
  <si>
    <t>A09.05.026</t>
  </si>
  <si>
    <t>01243</t>
  </si>
  <si>
    <t>Исследование уровня холестерина в крови</t>
  </si>
  <si>
    <t>A09.05.046</t>
  </si>
  <si>
    <t>01244</t>
  </si>
  <si>
    <t>Исследование уровня щелочной фосфатазы в крови</t>
  </si>
  <si>
    <t>01209</t>
  </si>
  <si>
    <t>Определение белковых фракций (протеинограмма)</t>
  </si>
  <si>
    <t>A09.05.009</t>
  </si>
  <si>
    <t>01263</t>
  </si>
  <si>
    <t>Определение концентрации C-реактивного белка в сыворотке крови (турбидиметрия)</t>
  </si>
  <si>
    <t>A09.05.037, A12.05.026, A12.05.032, A09.05.031, A09.05.030, A09.05.034, A09.05.023</t>
  </si>
  <si>
    <t>01276</t>
  </si>
  <si>
    <t>Определение кислотно-основного состояния (КОС), уровня калия, натрия, кальция, хлоридов, глюкозы в крови</t>
  </si>
  <si>
    <t>A09.05.007, A12.05.011, A12.05.019</t>
  </si>
  <si>
    <t>A09.05.026, A09.05.025, A09.05.004, A09.05.028, B03.016.005</t>
  </si>
  <si>
    <t>БИОХИМИЧЕСКИЕ ИССЛЕДОВАНИЯ КРОВИ: ИССЛЕДОВАНИЯ ГЕМОСТАЗА</t>
  </si>
  <si>
    <t>A12.05.017</t>
  </si>
  <si>
    <t>B03.005.006, A12.05.027, A09.30.010, A12.05.039, A12.05.028, A09.05.050</t>
  </si>
  <si>
    <t>A12.05.027, A09.30.010</t>
  </si>
  <si>
    <t>A09.05.050, A12.05.027</t>
  </si>
  <si>
    <t>Определение фибриногена и протромбинового (тромбопластинового) времени в крови или в плазме на автоматическом анализаторе СА-560</t>
  </si>
  <si>
    <t>A12.05.028</t>
  </si>
  <si>
    <t>A09.05.047</t>
  </si>
  <si>
    <t>01312</t>
  </si>
  <si>
    <t>A09.05.050</t>
  </si>
  <si>
    <t>01313</t>
  </si>
  <si>
    <t>A12.05.035</t>
  </si>
  <si>
    <t>01303</t>
  </si>
  <si>
    <t>Исследование активности и свойств фактора Виллебранда в крови</t>
  </si>
  <si>
    <t>01315</t>
  </si>
  <si>
    <t>Исследование плазмы на дефицит фактора VIII на автоматическом анализаторе гемостаза</t>
  </si>
  <si>
    <t>01316</t>
  </si>
  <si>
    <t>Исследование плазмы на содержание фактора Виллебрандта (концентрация) на автоматическом анализаторе гемостаза</t>
  </si>
  <si>
    <t>A12.05.039</t>
  </si>
  <si>
    <t>01314</t>
  </si>
  <si>
    <t>Тест на волчаночный антикоагулянт (ВА) на автоматическом анализаторе СА-560</t>
  </si>
  <si>
    <t>ИММУНОЛОГИЧЕСКИЕ ИССЛЕДОВАНИЯ КРОВИ</t>
  </si>
  <si>
    <t>B03.002.003</t>
  </si>
  <si>
    <t>01700</t>
  </si>
  <si>
    <t>Иммунограмма (первый уровень)</t>
  </si>
  <si>
    <t>A26.06.100</t>
  </si>
  <si>
    <t>01705</t>
  </si>
  <si>
    <t>Определение иммуноглобулинов (IgA) в крови (метод турбометрии)</t>
  </si>
  <si>
    <t>01707</t>
  </si>
  <si>
    <t>Определение иммуноглобулинов (IgG) в крови (метод турбометрии)</t>
  </si>
  <si>
    <t>01706</t>
  </si>
  <si>
    <t>Определение иммуноглобулинов (IgM) в крови (метод турбометрии)</t>
  </si>
  <si>
    <t>01726</t>
  </si>
  <si>
    <t>Определение иммуноглобулинов (IgA, IgM, IgG) в крови (радиальная иммунодиффузия)</t>
  </si>
  <si>
    <t>A09.05.074</t>
  </si>
  <si>
    <t>01719</t>
  </si>
  <si>
    <t>Исследование уровня циркулирующих иммунных комплексов в крови</t>
  </si>
  <si>
    <t>01711</t>
  </si>
  <si>
    <t>Исследование уровня комплемента C3 (метод турбометрии)</t>
  </si>
  <si>
    <t>01712</t>
  </si>
  <si>
    <t>Исследование уровня комплемента C4 (метод турбометрии)</t>
  </si>
  <si>
    <t>A12.06.015</t>
  </si>
  <si>
    <t>01728</t>
  </si>
  <si>
    <t>Определение фагоцитарной активности лейкоцитов крови и фагоцитарного числа</t>
  </si>
  <si>
    <t>A12.06.001</t>
  </si>
  <si>
    <t>01727</t>
  </si>
  <si>
    <t>Определение субпопуляций лимфоцитов крови (иммуногистохимия): CD3, CD19</t>
  </si>
  <si>
    <t>A12.06.001.001</t>
  </si>
  <si>
    <t>01713</t>
  </si>
  <si>
    <t>Исследование CD3 (количество Т-лимфоцитов)</t>
  </si>
  <si>
    <t>Исследование CD3 + лимфоцитов (количество Т-лимфоцитов) методом проточной цитометрии</t>
  </si>
  <si>
    <t>A12.06.001.002</t>
  </si>
  <si>
    <t>01714</t>
  </si>
  <si>
    <t>Исследование CD4 (количество Т-хелперов)</t>
  </si>
  <si>
    <t>Исследование CD4 + лимфоцитов (количество Т-хелперов) методом проточной цитометрии</t>
  </si>
  <si>
    <t>A12.06.001.003</t>
  </si>
  <si>
    <t>01715</t>
  </si>
  <si>
    <t>Исследование CD8 (количество Т-цитотоксических)</t>
  </si>
  <si>
    <t>Исследование CD8 + лимфоцитов (количество цитотоксических Т-лимфоцитов) методом проточной цитометрии</t>
  </si>
  <si>
    <t>A12.06.001.004</t>
  </si>
  <si>
    <t>01716</t>
  </si>
  <si>
    <t>Исследование CD16 (количество натуральных киллеров)</t>
  </si>
  <si>
    <t>Исследование CD16 + / CD56 + лимфоцитов (количество натуральных киллеров) методом проточной цитометрии</t>
  </si>
  <si>
    <t>A12.06.001.005</t>
  </si>
  <si>
    <t>Исследование CD19 + лимфоцитов (количество B-лимфоцитов) методом проточной цитометрии</t>
  </si>
  <si>
    <t>A12.06.001.006</t>
  </si>
  <si>
    <t>01717</t>
  </si>
  <si>
    <t>Исследование CD20 (количество В-лимфоцитов)</t>
  </si>
  <si>
    <t>A12.06.001.008</t>
  </si>
  <si>
    <t>Исследование CD25 + лимфоцитов (маркер ранней активации Т-лимфоцитов) методом проточной цитометрии</t>
  </si>
  <si>
    <t>A12.06.001.011</t>
  </si>
  <si>
    <t>Исследование HLA-DR (количество клеток, несущих поздний маркер активации) методом проточной цитометрии</t>
  </si>
  <si>
    <t>01782</t>
  </si>
  <si>
    <t>Исследование антинуклеарных антител</t>
  </si>
  <si>
    <t>A12.06.010</t>
  </si>
  <si>
    <t>01792</t>
  </si>
  <si>
    <t>Исследование антител класса G (IgG) к двухцепочной ДНК в крови</t>
  </si>
  <si>
    <t>01793</t>
  </si>
  <si>
    <t>Исследование антител класса G (IgG) к одноцепочной ДНК в крови</t>
  </si>
  <si>
    <t>A12.06.019</t>
  </si>
  <si>
    <t>Исследование ревматоидных факторов IgA в крови</t>
  </si>
  <si>
    <t>Исследование ревматоидных факторов IgG в крови</t>
  </si>
  <si>
    <t>Исследование ревматоидных факторов IgM в крови</t>
  </si>
  <si>
    <t>01799</t>
  </si>
  <si>
    <t>Исследование уровня антител к базальной мембране клубочков почек в крови</t>
  </si>
  <si>
    <t>A12.06.021</t>
  </si>
  <si>
    <t>01762</t>
  </si>
  <si>
    <t>Исследование антител классов M, G (IgM, IgG) к антигенам миелина в крови</t>
  </si>
  <si>
    <t>A12.06.024</t>
  </si>
  <si>
    <t>01796</t>
  </si>
  <si>
    <t>Исследование антител к растворимому печеночному антигену/печеночно-панкреатическому антигену (SLA/LP)</t>
  </si>
  <si>
    <t>Исследование антител к цитозольному печеночному антигену тип 1 (LC-1) в крови</t>
  </si>
  <si>
    <t>A12.06.026</t>
  </si>
  <si>
    <t>Исследование антител к париетальным клеткам желудка (АПКЖ) в крови</t>
  </si>
  <si>
    <t>Исследование антител класса A (IgA) к сахаромицетам (Sacchаromyces cerevisiae (ASCA)) в крови</t>
  </si>
  <si>
    <t>Исследование антител класса G (IgG) к сахаромицетам (Sacchаromyces cerevisiae (ASCA)) в крови</t>
  </si>
  <si>
    <t>A12.06.029</t>
  </si>
  <si>
    <t>Исследование антител класса A (IgA) к кардиолипину в крови</t>
  </si>
  <si>
    <t>Исследование антител класса G (IgG) к кардиолипину в крови</t>
  </si>
  <si>
    <t>Исследование антител класса M (IgM) к кардиолипину в крови</t>
  </si>
  <si>
    <t>A12.06.030</t>
  </si>
  <si>
    <t>01783</t>
  </si>
  <si>
    <t>Исследование антител к фосфолипидам клеточных мембран IgM, IgG в крови</t>
  </si>
  <si>
    <t>01971</t>
  </si>
  <si>
    <t>Исследование антител класса A (IgA) к глиадину в крови (реактив Orgentec Германия)</t>
  </si>
  <si>
    <t>01972</t>
  </si>
  <si>
    <t>Исследование антител класса G (IgG) к глиадину в крови (реактив Orgentec Германия)</t>
  </si>
  <si>
    <t>01973</t>
  </si>
  <si>
    <t>Исследование антител класса A (IgA) к тканевой трансглютаминазе в крови (реактив Orgentec Германия)</t>
  </si>
  <si>
    <t>01974</t>
  </si>
  <si>
    <t>Исследование антител класса G (IgG) к тканевой трансглютаминазе в крови (реактив Orgentec Германия)</t>
  </si>
  <si>
    <t>A12.06.035</t>
  </si>
  <si>
    <t>01795</t>
  </si>
  <si>
    <t>Исследование антител к антигенам митохондрий (AMA M2) в крови</t>
  </si>
  <si>
    <t>A12.06.036</t>
  </si>
  <si>
    <t>01797</t>
  </si>
  <si>
    <t>Исследование антител к антигенам микросом печени-почек (LKM-1) в крови</t>
  </si>
  <si>
    <t>A12.06.037</t>
  </si>
  <si>
    <t>01791</t>
  </si>
  <si>
    <t>Исследование антител к цитоплазме нейтрофилов (ANCA-профиль) (суммарные антитела к протеиназе (PR3), миелопероксидазе (MPO), эластазе, катепсину G, белку BPI, лактоферрину, лизоциму) в крови</t>
  </si>
  <si>
    <t>01798</t>
  </si>
  <si>
    <t>Исследование уровня антител к протеиназе 3 (ANCA) в крови</t>
  </si>
  <si>
    <t>01790</t>
  </si>
  <si>
    <t>Исследования уровня антител к миелопероксидазе (ANCA) в крови</t>
  </si>
  <si>
    <t>01724</t>
  </si>
  <si>
    <t>Определение миелопероксидазы в клетках крови</t>
  </si>
  <si>
    <t>Исследование антител к бета-2-гликопротеину класса (скрининг)</t>
  </si>
  <si>
    <t>Исследование антител к внутреннему фактору (фактор Кастла) в крови</t>
  </si>
  <si>
    <t>ВИРУСОЛОГИЧЕСКИЕ ИССЛЕДОВАНИЯ КРОВИ</t>
  </si>
  <si>
    <t>01600</t>
  </si>
  <si>
    <t>01604</t>
  </si>
  <si>
    <t>01602</t>
  </si>
  <si>
    <t>Определение антигена вирусного гепатита В (HbsAg Hepatitis B virus) в крови (кровь ИФА)</t>
  </si>
  <si>
    <t>01606</t>
  </si>
  <si>
    <t>Определение антител классов M, G (IgM, IgG) к вирусному гепатиту C (Hepatitis C virus) в крови (кровь ИФА)</t>
  </si>
  <si>
    <t>01616</t>
  </si>
  <si>
    <t>Определение антител класса G (IgG) к вирусу краснухи (Rubeola virus) в крови (кровь ИФА)</t>
  </si>
  <si>
    <t>01615</t>
  </si>
  <si>
    <t>Определение антител класса M (IgM) к вирусу краснухи (Rubeola virus) в крови (кровь ИФА)</t>
  </si>
  <si>
    <t>A26.06.045</t>
  </si>
  <si>
    <t>Определение антител класса G (IgG) к вирусу простого герпеса (Herpes simplex virus 1, 2) в крови (кровь ИФА)</t>
  </si>
  <si>
    <t>01609</t>
  </si>
  <si>
    <t>Определение антител класса M (IgM) к вирусу простого герпеса (Herpes simplex virus 1, 2) в крови (кровь ИФА)</t>
  </si>
  <si>
    <t>01645</t>
  </si>
  <si>
    <t>Определение антител класса G (IgG) к вирусу простого герпеса (Herpes simplex virus 1, 2) в крови (кровь ХЛИА)</t>
  </si>
  <si>
    <t>01644</t>
  </si>
  <si>
    <t>Определение антител класса M (IgM) к вирусу простого герпеса (Herpes simplex virus 1, 2) в крови (кровь ХЛИА)</t>
  </si>
  <si>
    <t>01630</t>
  </si>
  <si>
    <t>Определение антител класса G (IgG) к цитомегаловирусу (Cytomegalovirus) в крови (кровь ИФА)</t>
  </si>
  <si>
    <t>01629</t>
  </si>
  <si>
    <t>Определение антител класса M (IgM) к цитомегаловирусу (Cytomegalovirus) в крови (кровь ИФА)</t>
  </si>
  <si>
    <t>01641</t>
  </si>
  <si>
    <t>Определение антител класса G (IgG) к цитомегаловирусу (Cytomegalovirus) в крови (кровь ХЛИА)</t>
  </si>
  <si>
    <t>01640</t>
  </si>
  <si>
    <t>Определение антител класса M (IgM) к цитомегаловирусу (Cytomegalovirus) в крови (кровь ХЛИА)</t>
  </si>
  <si>
    <t>01614</t>
  </si>
  <si>
    <t>01613</t>
  </si>
  <si>
    <t>A26.06.***</t>
  </si>
  <si>
    <t>01638</t>
  </si>
  <si>
    <t>Определение антител к капсидному антигену вируса Эпштейна - Барра VCA (IgG) (диагностика острой инфекции) в крови (кровь ХЛИА)</t>
  </si>
  <si>
    <t>01636</t>
  </si>
  <si>
    <t>Определение антител к капсидному антигену вируса Эпштейна - Барра VCA (IgM) (диагностика острой инфекции) в крови (кровь ХЛИА)</t>
  </si>
  <si>
    <t>A26.06.030</t>
  </si>
  <si>
    <t>01639</t>
  </si>
  <si>
    <t>Определение антител к ранним белкам вируса Эпштейна - Барра EA (IgG) (диагностика острой инфекции) в крови (кровь ХЛИА)</t>
  </si>
  <si>
    <t>A26.06.031</t>
  </si>
  <si>
    <t>01637</t>
  </si>
  <si>
    <t>Определение антител к ядерному антигену вируса Эпштейна - Барра EBNA (IgG) (диагностика паст-инфекции) в крови (кровь ХЛИА)</t>
  </si>
  <si>
    <t>A26.06.057</t>
  </si>
  <si>
    <t>01618</t>
  </si>
  <si>
    <t>Определение антител класса G (IgG) к микоплазме пневмонии (Mycoplasma pneumoniae) в крови (кровь ИФА)</t>
  </si>
  <si>
    <t>01617</t>
  </si>
  <si>
    <t>Определение антител класса M (IgM) к микоплазме пневмонии (Mycoplasma pneumoniae) в крови (кровь ИФА)</t>
  </si>
  <si>
    <t>A26.06.016</t>
  </si>
  <si>
    <t>Определение антител класса G (IgG) к хламидии пневмонии (Chlamidia pneumoniae) в крови (кровь ИФА)</t>
  </si>
  <si>
    <t>Определение антител класса M (IgM) к хламидии пневмонии (Chlamidia pneumoniae) в крови (кровь ИФА)</t>
  </si>
  <si>
    <t>01633</t>
  </si>
  <si>
    <t>Определение антител класса A (IgA) к хламидии трахоматис (Chlamydia trachomatis) в крови (кровь ИФА)</t>
  </si>
  <si>
    <t>01632</t>
  </si>
  <si>
    <t>Определение антигена класса G (IgG) к хламидии трахоматис (Chlamydia trachomatis) в крови (кровь ИФА)</t>
  </si>
  <si>
    <t>01628</t>
  </si>
  <si>
    <t>Определение антител класса G (Ig G) к токсоплазме (Toxoplasma gondii) в крови (кровь ИФА)</t>
  </si>
  <si>
    <t>01627</t>
  </si>
  <si>
    <t>Определение антител класса M (Ig M) к токсоплазме (Toxoplasma gondii) в крови (кровь ИФА)</t>
  </si>
  <si>
    <t>01635</t>
  </si>
  <si>
    <t>Комплексное исследование на антитела к Treponema pallidum (ИФА на суммарные иммуноглобулины класса М и G+МРП) (кровь ИФА)</t>
  </si>
  <si>
    <t>A26.05.017</t>
  </si>
  <si>
    <t>01650</t>
  </si>
  <si>
    <t>Молекулярно-биологическое исследование биологического материала на цитомегаловирус (Cytomegalovirus) (ПЦР)</t>
  </si>
  <si>
    <t>A26.05.011</t>
  </si>
  <si>
    <t>01651</t>
  </si>
  <si>
    <t>Молекулярно-биологическое исследование биологического материала на вирус Эпштейна - Барра (Epstein - Barr virus) (ПЦР)</t>
  </si>
  <si>
    <t>01652</t>
  </si>
  <si>
    <t>01653</t>
  </si>
  <si>
    <t>Молекулярно-биологическое исследование биологического материала на вирус герпеса 6 (Herpes virus 6) (ПЦР)</t>
  </si>
  <si>
    <t>АЛЛЕРГОДИАГНОСТИКА</t>
  </si>
  <si>
    <t>A09.05.054.001</t>
  </si>
  <si>
    <t>01720</t>
  </si>
  <si>
    <t>Исследование уровня сывороточного иммуноглобулина E общего в крови</t>
  </si>
  <si>
    <t>A09.05.054</t>
  </si>
  <si>
    <t>Исследование уровня сывороточного иммуноглобулина E специфического к 1 аллергену в крови (Dr.Fooke)</t>
  </si>
  <si>
    <t>Аллергодиагностика: бытовые аллергены</t>
  </si>
  <si>
    <t>Определение IgE специфических к бытовым аллергенам: Dermatophagoides Farinae</t>
  </si>
  <si>
    <t>Определение IgE специфических к бытовым аллергенам: Домашняя пыль</t>
  </si>
  <si>
    <t>Определение IgE специфических к бытовым аллергенам: Таракан-прусак</t>
  </si>
  <si>
    <t>Аллергодиагностика: эпидермальные аллергены</t>
  </si>
  <si>
    <t>Определение IgE специфических к эпидермальным аллергенам: Перья волнистого попугайчика</t>
  </si>
  <si>
    <t>Определение IgE специфических к смесям эпидермальных аллергенов: Смесь аллергенов перьев</t>
  </si>
  <si>
    <t>Определение IgE специфических к эпидермальным аллергенам: Шерсть кролика</t>
  </si>
  <si>
    <t>Определение IgE специфических к эпидермальным аллергенам: Шерсть золотистого хомячка</t>
  </si>
  <si>
    <t>Определение IgE специфических к эпидермальным аллергенам: Шерсть морской свинки</t>
  </si>
  <si>
    <t>Определение IgE специфических к эпидермальным аллергенам: Шерсть собаки</t>
  </si>
  <si>
    <t>Определение IgE специфических к эпидермальным аллергенам: Эпителий кошки</t>
  </si>
  <si>
    <t>Определение IgE специфических к эпидермальным аллергенам: Эпителий лошади</t>
  </si>
  <si>
    <t>Определение IgE специфических к эпидермальным аллергенам: Эпителий овцы</t>
  </si>
  <si>
    <t>Аллергодиагностика: аллергены пыльцы растений</t>
  </si>
  <si>
    <t>Определение IgE специфических к смесям аллергенов: Смесь аллергенов пыльцы деревьев раннего цветения (ольха, лещина, вяз, тополь)</t>
  </si>
  <si>
    <t>Определение IgE специфических к аллергенам пыльцы растений: Амброзия обыкновенная</t>
  </si>
  <si>
    <t>Аллергодиагностика: аллергены ядов насекомых</t>
  </si>
  <si>
    <t>Определение IgE специфических к аллергенам ядов насекомых: Комар</t>
  </si>
  <si>
    <t>Определение IgE специфических к аллергенам ядов насекомых: Оса</t>
  </si>
  <si>
    <t>Определение IgE специфических к аллергенам ядов насекомых: Пчела</t>
  </si>
  <si>
    <t>Аллергодиагностика: пищевые аллергены</t>
  </si>
  <si>
    <t>Определение IgE специфических к пищевым аллергенам: Апельсин</t>
  </si>
  <si>
    <t>Определение IgE специфических к пищевым аллергенам: Банан</t>
  </si>
  <si>
    <t>Определение IgE специфических к пищевым аллергенам: Капуста белокочанная</t>
  </si>
  <si>
    <t>Определение IgE специфических к пищевым аллергенам: Капуста цветная</t>
  </si>
  <si>
    <t>Определение IgE специфических к пищевым аллергенам: Картофель</t>
  </si>
  <si>
    <t>Определение IgE специфических к пищевым аллергенам: Морковь</t>
  </si>
  <si>
    <t>Определение IgE специфических к пищевым аллергенам: Томаты</t>
  </si>
  <si>
    <t>Определение IgE специфических к пищевым аллергенам: Тыква</t>
  </si>
  <si>
    <t>Определение IgE специфических к пищевым аллергенам: Кукурузное зерно</t>
  </si>
  <si>
    <t>Определение IgE специфических к пищевым аллергенам: Овсяное зерно</t>
  </si>
  <si>
    <t>Определение IgE специфических к пищевым аллергенам: Пшеничное зерно</t>
  </si>
  <si>
    <t>Определение IgE специфических к пищевым аллергенам: Ржаное зерно</t>
  </si>
  <si>
    <t>Определение IgE специфических к пищевым аллергенам: Соевые бобы</t>
  </si>
  <si>
    <t>Определение IgE специфических к пищевым аллергенам: Рис</t>
  </si>
  <si>
    <t>Определение IgE специфических к пищевым аллергенам: Гречневая мука</t>
  </si>
  <si>
    <t>Определение IgE специфических к пищевым аллергенам: Кукурузная мука</t>
  </si>
  <si>
    <t>Определение IgE специфических к пищевым аллергенам: Овсяная мука</t>
  </si>
  <si>
    <t>Определение IgE специфических к пищевым аллергенам: Пшеничная мука</t>
  </si>
  <si>
    <t>Определение IgE специфических к пищевым аллергенам: Ржаная мука</t>
  </si>
  <si>
    <t>Определение IgE специфических к пищевым аллергенам: Молоко коровье</t>
  </si>
  <si>
    <t>Определение IgE специфических к пищевым аллергенам: Молоко козье</t>
  </si>
  <si>
    <t>Определение IgE специфических к пищевым аллергенам: Яичный белок</t>
  </si>
  <si>
    <t>Определение IgE специфических к пищевым аллергенам: Яичный желток</t>
  </si>
  <si>
    <t>Определение IgE специфических к пищевым аллергенам: Лосось</t>
  </si>
  <si>
    <t>Определение IgE специфических к пищевым аллергенам: Треска атлантическая</t>
  </si>
  <si>
    <t>Определение IgE специфических к пищевым аллергенам: Мясо кролика</t>
  </si>
  <si>
    <t>Определение IgE специфических к пищевым аллергенам: Мясо курицы</t>
  </si>
  <si>
    <t>Определение IgE специфических к пищевым аллергенам: Альфа-лактальбумин</t>
  </si>
  <si>
    <t>Определение IgE специфических к пищевым аллергенам: Бета-лактоглобулин</t>
  </si>
  <si>
    <t>Определение IgE специфических к смесям аллергенов: Смесь аллергенов морепродуктов (треска, креветки, мидии, тунец, лосось)</t>
  </si>
  <si>
    <t>Определение IgE специфических к смесям аллергенов: Смесь аллергенов орехов (миндаль, грецкий орех, кокос, фундук, арахис)</t>
  </si>
  <si>
    <t>Аллергодиагностика: лекарственные аллергены</t>
  </si>
  <si>
    <t>Определение IgE специфических к лекарственным аллергенам: Амоксициллин</t>
  </si>
  <si>
    <t>Определение IgE специфических к лекарственным аллергенам: Лидокаин</t>
  </si>
  <si>
    <t>Определение IgE специфических к лекарственным аллергенам: Скандонест</t>
  </si>
  <si>
    <t>Определение IgE специфических к лекарственным аллергенам: Ультракаин, артикаин</t>
  </si>
  <si>
    <t>Определение IgE специфических к лекарственным аллергенам: Цефалоспорин</t>
  </si>
  <si>
    <t>Аллергодиагностика: аллергены плесневелых грибов</t>
  </si>
  <si>
    <t>Определение IgE специфических к смесям аллергенов: Смесь аллергенов плесневых грибов (Penicillium notatum, Cl.Herbarum, Aspergillus fumigatus, Candida albicans, Alternaria alternate)</t>
  </si>
  <si>
    <t>СЕРОЛОГИЧЕСКИЕ ИССЛЕДОВАНИЯ КРОВИ</t>
  </si>
  <si>
    <t>02311</t>
  </si>
  <si>
    <t>Скрининговая микрореакция на сифилис (кардиолипиновый тест)</t>
  </si>
  <si>
    <t>02316</t>
  </si>
  <si>
    <t>Реакция агглютинации с бруцеллезным антигеном (реакция Райта)</t>
  </si>
  <si>
    <t>02312</t>
  </si>
  <si>
    <t>Реакция агглютинации с коклюшным и паракоклюшным диагностикумами</t>
  </si>
  <si>
    <t>02317</t>
  </si>
  <si>
    <t>Реакция непрямой гемагглютинации с дизентерийными диагностикумами (РНГА)</t>
  </si>
  <si>
    <t>02320</t>
  </si>
  <si>
    <t>Реакция непрямой гемагглютинации с иерсиниозными и псевдотуберкулезным диагностикумами (РНГА)</t>
  </si>
  <si>
    <t>02322</t>
  </si>
  <si>
    <t>Реакция непрямой гемагглютинации с кишечной группой (дизентерия, иерсиниоз, псевдотуберкулез, сальмонеллез) (РНГА)</t>
  </si>
  <si>
    <t>02324</t>
  </si>
  <si>
    <t>Реакция непрямой гемагглютинации с сальмонелезным комплексным диагностикумом (РНГА)</t>
  </si>
  <si>
    <t>СЕРОЛОГИЧЕСКИЕ ИССЛЕДОВАНИЯ КРОВИ: диагностика инфекционных заболеваний</t>
  </si>
  <si>
    <t>01845</t>
  </si>
  <si>
    <t>Дополнительная раститровка при положительной реакции на любой из гельминтов в крови</t>
  </si>
  <si>
    <t>01846</t>
  </si>
  <si>
    <t>Исследование антител к аскаридам в крови</t>
  </si>
  <si>
    <t>01847</t>
  </si>
  <si>
    <t>Определение антигена лямблий в кале ИФА</t>
  </si>
  <si>
    <t>A26.06.062</t>
  </si>
  <si>
    <t>01843</t>
  </si>
  <si>
    <t>Определение антител к возбудителю описторхоза (Opistorchis felineus) в крови</t>
  </si>
  <si>
    <t>A26.06.080</t>
  </si>
  <si>
    <t>01842</t>
  </si>
  <si>
    <t>Определение антител к токсокаре собак (Toxocara canis) в крови</t>
  </si>
  <si>
    <t>A26.06.079</t>
  </si>
  <si>
    <t>01844</t>
  </si>
  <si>
    <t>Определение антител к трихинеллам (Trichinella spp.) в крови</t>
  </si>
  <si>
    <t>A26.06.024</t>
  </si>
  <si>
    <t>01841</t>
  </si>
  <si>
    <t>Определение антител к эхинококку однокамерному в крови</t>
  </si>
  <si>
    <t>A26.06.033</t>
  </si>
  <si>
    <t>01840</t>
  </si>
  <si>
    <t>A26.06.032</t>
  </si>
  <si>
    <t>01839</t>
  </si>
  <si>
    <t>Определение антител класса G (IgG) к лямблиям в крови</t>
  </si>
  <si>
    <t>01838</t>
  </si>
  <si>
    <t>Определение антител класса M (IgM) к лямблиям в крови</t>
  </si>
  <si>
    <t>A09.05.***</t>
  </si>
  <si>
    <t>01977</t>
  </si>
  <si>
    <t>Исследование плацентарного фактора роста PIGF – белка в сыворотке крови (скрининг преэклампсии)</t>
  </si>
  <si>
    <t>02000</t>
  </si>
  <si>
    <t>A09.05.139</t>
  </si>
  <si>
    <t>01900</t>
  </si>
  <si>
    <t>Исследование уровня 17-гидроксипрогестерона в крови</t>
  </si>
  <si>
    <t>A09.05.205</t>
  </si>
  <si>
    <t>01921</t>
  </si>
  <si>
    <t>Исследование уровня C-пептида в крови</t>
  </si>
  <si>
    <t>A09.05.067</t>
  </si>
  <si>
    <t>01901</t>
  </si>
  <si>
    <t>Исследование уровня адренокортикотропного гормона в крови (АКТГ)</t>
  </si>
  <si>
    <t>A09.05.069</t>
  </si>
  <si>
    <t>01902</t>
  </si>
  <si>
    <t>Исследование уровня альдостерона в крови</t>
  </si>
  <si>
    <t>A09.05.089</t>
  </si>
  <si>
    <t>01937</t>
  </si>
  <si>
    <t>Исследование уровня альфа-фетопротеина в сыворотке крови</t>
  </si>
  <si>
    <t>A09.05.146</t>
  </si>
  <si>
    <t>01939</t>
  </si>
  <si>
    <t>Исследование уровня андростендиона в крови</t>
  </si>
  <si>
    <t>A09.05.202</t>
  </si>
  <si>
    <t>01980</t>
  </si>
  <si>
    <t>Исследование уровня антигена аденогенных раков CA-125 в крови</t>
  </si>
  <si>
    <t>01976</t>
  </si>
  <si>
    <t>Исследование уровня ассоциированного с беременностью протеина-А плазмы (PAPP-A) и свободной бета-субъединицы хорионического гонадотропина человека (бета-ХГЧ свободный) в крови</t>
  </si>
  <si>
    <t>A09.05.214</t>
  </si>
  <si>
    <t>01979</t>
  </si>
  <si>
    <t>Исследование уровня гомоцистеина в крови</t>
  </si>
  <si>
    <t>A09.05.149</t>
  </si>
  <si>
    <t>01908</t>
  </si>
  <si>
    <t>Исследование уровня дегидроэпиандростерона сульфата в крови (ДГЭА, DHEA)</t>
  </si>
  <si>
    <t>02012</t>
  </si>
  <si>
    <t>Определение уровня вальпроевой кислоты в крови на автоматическом иммунохемилюминесцентном анализаторе</t>
  </si>
  <si>
    <t>02014</t>
  </si>
  <si>
    <t>Определение 1,25-OH витамина Д в крови на автоматическом иммунохемилюминесцентном анализаторе</t>
  </si>
  <si>
    <t>A09.05.056</t>
  </si>
  <si>
    <t>01946</t>
  </si>
  <si>
    <t>Исследование уровня инсулина плазмы крови иммунохемилюминесцентный метод</t>
  </si>
  <si>
    <t>A09.05.204</t>
  </si>
  <si>
    <t>01943</t>
  </si>
  <si>
    <t>Исследование уровня инсулиноподобного ростового фактора I в крови</t>
  </si>
  <si>
    <t>A09.05.131</t>
  </si>
  <si>
    <t>01948</t>
  </si>
  <si>
    <t>A09.05.135</t>
  </si>
  <si>
    <t>01947</t>
  </si>
  <si>
    <t>A09.05.078</t>
  </si>
  <si>
    <t>01955</t>
  </si>
  <si>
    <t>A09.05.154</t>
  </si>
  <si>
    <t>01960</t>
  </si>
  <si>
    <t>A09.05.058</t>
  </si>
  <si>
    <t>01950</t>
  </si>
  <si>
    <t>A09.05.087</t>
  </si>
  <si>
    <t>01918</t>
  </si>
  <si>
    <t>Исследование уровня пролактина в крови</t>
  </si>
  <si>
    <t>A09.05.130</t>
  </si>
  <si>
    <t>01938</t>
  </si>
  <si>
    <t>Исследование уровня простатспецифического антигена в крови (PSA)</t>
  </si>
  <si>
    <t>A09.05.121</t>
  </si>
  <si>
    <t>01969</t>
  </si>
  <si>
    <t>Исследование уровня ренина в крови</t>
  </si>
  <si>
    <t>A09.05.063</t>
  </si>
  <si>
    <t>01957</t>
  </si>
  <si>
    <t>A09.05.062</t>
  </si>
  <si>
    <t>01958</t>
  </si>
  <si>
    <t>A09.05.066</t>
  </si>
  <si>
    <t>01953</t>
  </si>
  <si>
    <t>A09.05.065</t>
  </si>
  <si>
    <t>01956</t>
  </si>
  <si>
    <t>A09.05.117</t>
  </si>
  <si>
    <t>01970</t>
  </si>
  <si>
    <t>A12.06.045</t>
  </si>
  <si>
    <t>01945</t>
  </si>
  <si>
    <t>A09.05.193</t>
  </si>
  <si>
    <t>02009</t>
  </si>
  <si>
    <t>A09.05.132</t>
  </si>
  <si>
    <t>01949</t>
  </si>
  <si>
    <t>ГЕНЕТИЧЕСКИЕ ИССЛЕДОВАНИЯ: исследования генов предрасположенности к развитию сердечно-сосудистых заболеваний</t>
  </si>
  <si>
    <t>A12.05.***</t>
  </si>
  <si>
    <t>02120</t>
  </si>
  <si>
    <t>ГЕНЕТИЧЕСКИЕ ИССЛЕДОВАНИЯ: диагностика наследственных заболеваний</t>
  </si>
  <si>
    <t>02251</t>
  </si>
  <si>
    <t>ДНК - секвенирование (один ген длиной до 10 экзонов)</t>
  </si>
  <si>
    <t>02252</t>
  </si>
  <si>
    <t>02254</t>
  </si>
  <si>
    <t>Диагностика хромосомных болезней: цитогенетический анализ</t>
  </si>
  <si>
    <t>02249</t>
  </si>
  <si>
    <t>02250</t>
  </si>
  <si>
    <t>Расширенное молекулярно-генетическое исследование (анализ отдельных участков гена)</t>
  </si>
  <si>
    <t>02269</t>
  </si>
  <si>
    <t>Приготовление препаратов хромосом из хориона (в том числе из постабортного материала)</t>
  </si>
  <si>
    <t>ПЦР-ДИАГНОСТИКА ИНФЕКЦИЙ</t>
  </si>
  <si>
    <t>A26.05.***</t>
  </si>
  <si>
    <t>02221</t>
  </si>
  <si>
    <t>02268</t>
  </si>
  <si>
    <t>Количественное определение ДНК вируса папиломы человека высокого канцерогенного риска ВКР (16,18,31,33,35,39,45,51,52,56,58,59)</t>
  </si>
  <si>
    <t>02205</t>
  </si>
  <si>
    <t>Молекулярно-биологическое исследование на гонококк (Neisseria gonorrhoeae)</t>
  </si>
  <si>
    <t>A26.05.012</t>
  </si>
  <si>
    <t>02200</t>
  </si>
  <si>
    <t>02248</t>
  </si>
  <si>
    <t>Молекулярно-биологическое исследование мазков из зева на хламидии пневмонии и микоплазму (Chlamidia pneumoniae+Mycoplasma pneumoniae)</t>
  </si>
  <si>
    <t>A26.20.017</t>
  </si>
  <si>
    <t>02206</t>
  </si>
  <si>
    <t>Молекулярно-биологическое исследование урогенитальных мазков на трихомонаду (Trihomonas vaginalis)</t>
  </si>
  <si>
    <t>A26.21.005</t>
  </si>
  <si>
    <t>02204</t>
  </si>
  <si>
    <t>БАКТЕРИОЛОГИЧЕСКИЕ ИССЛЕДОВАНИЯ: санитарно-бактериологические исследования</t>
  </si>
  <si>
    <t>A26.31.***</t>
  </si>
  <si>
    <t>02304</t>
  </si>
  <si>
    <t>Бактериологическое исследование воздуха</t>
  </si>
  <si>
    <t>02301</t>
  </si>
  <si>
    <t>Посев с хирургического материала на стерильность</t>
  </si>
  <si>
    <t>02302</t>
  </si>
  <si>
    <t>Смывы на бактерии группы кишечных палочек (БГКП) и патогенный стафилококк</t>
  </si>
  <si>
    <t>БАКТЕРИОЛОГИЧЕСКИЕ ИССЛЕДОВАНИЯ: исследования кишечной группы</t>
  </si>
  <si>
    <t>02331</t>
  </si>
  <si>
    <t>02332</t>
  </si>
  <si>
    <t>A26.19.004
A26.19.016</t>
  </si>
  <si>
    <t>02334</t>
  </si>
  <si>
    <t>A26.19.009</t>
  </si>
  <si>
    <t>02330</t>
  </si>
  <si>
    <t>A26.19.***</t>
  </si>
  <si>
    <t>02333</t>
  </si>
  <si>
    <t>Бактериологическое исследование кала на дисбактериоз с антибиотикограммой и фаготипированием</t>
  </si>
  <si>
    <t>02335</t>
  </si>
  <si>
    <t>Бактериологическое исследование кала на патогенную и условно-патогенную флору с антибиотикограммой и фаготипированием</t>
  </si>
  <si>
    <t>02336</t>
  </si>
  <si>
    <t>БАКТЕРИОЛОГИЧЕСКИЕ ИССЛЕДОВАНИЯ: исследования на воздушно-капельные и гнойно-септические инфекции</t>
  </si>
  <si>
    <t>A26.05.001</t>
  </si>
  <si>
    <t>02343</t>
  </si>
  <si>
    <t>Бактериологическое исследование крови на стерильность (посев) (анализатор Бактек)</t>
  </si>
  <si>
    <t>02353</t>
  </si>
  <si>
    <t>Микробиологическое исследование мочи на аэробные и факультативно-анаэробные условно-патогенные микроорганизмы</t>
  </si>
  <si>
    <t>A26.08.***</t>
  </si>
  <si>
    <t>01512</t>
  </si>
  <si>
    <t>Риноцитограмма</t>
  </si>
  <si>
    <t>02347</t>
  </si>
  <si>
    <t>Бактериологическое исследование мазков из зева на аэробные и факультативно-анаэробные микроорганизмы с антибиотикограммой</t>
  </si>
  <si>
    <t>02349</t>
  </si>
  <si>
    <t>Бактериологическое исследование мазков из носа на аэробные и факультативно-анаэробные микроорганизмы с антибиотикограммой</t>
  </si>
  <si>
    <t>02341</t>
  </si>
  <si>
    <t>01503</t>
  </si>
  <si>
    <t>A26.09.002</t>
  </si>
  <si>
    <t>01500</t>
  </si>
  <si>
    <t>Микроскопическое исследование на микобактерии туберкулеза (Mycobacterium tuberculosis) (бактериоскопия)</t>
  </si>
  <si>
    <t>A26.08.003</t>
  </si>
  <si>
    <t>02350</t>
  </si>
  <si>
    <t>Бактериологическое исследование слизи с задней стенки глотки на менингококк (Neisseria meningiditis)</t>
  </si>
  <si>
    <t>A26.09.015</t>
  </si>
  <si>
    <t>02355</t>
  </si>
  <si>
    <t>Бактериологическое исследование слизи с задней стенки глотки на палочку коклюша (Bordetella pertussis)</t>
  </si>
  <si>
    <t>A26.08.001</t>
  </si>
  <si>
    <t>02344</t>
  </si>
  <si>
    <t>02345</t>
  </si>
  <si>
    <t>02346</t>
  </si>
  <si>
    <t>A26.09.010</t>
  </si>
  <si>
    <t>02352</t>
  </si>
  <si>
    <t>Бактериологическое исследование мокроты на аэробные и факультативно-анаэробные микроорганизмы</t>
  </si>
  <si>
    <t>01505</t>
  </si>
  <si>
    <t>Цитологическое исследование мокроты или бронхосмывов</t>
  </si>
  <si>
    <t>02340</t>
  </si>
  <si>
    <t>02358</t>
  </si>
  <si>
    <t>02357</t>
  </si>
  <si>
    <t>Бактериологическое исследование спинномозговой жидкости на стерильность (посев) (анализатор Бактек)</t>
  </si>
  <si>
    <t>02359</t>
  </si>
  <si>
    <t>Бактериологическое исследование материала из ран, уха, конъюнктивы на микрофлору</t>
  </si>
  <si>
    <t>01502</t>
  </si>
  <si>
    <t>Общеклиническое исследование спинномозговой жидкости (цитоз, белок, глюкоза)</t>
  </si>
  <si>
    <t>01501</t>
  </si>
  <si>
    <t>Исследование выпотных жидкостей (без исследования на БК)</t>
  </si>
  <si>
    <t>02342</t>
  </si>
  <si>
    <t>Бактериологическое исследование грудного молока на аэробные и факультативно-анаэробные микроорганизмы</t>
  </si>
  <si>
    <t>01514</t>
  </si>
  <si>
    <t>Микроскопическое исследование отделяемого половых органов (дети)</t>
  </si>
  <si>
    <t>01506</t>
  </si>
  <si>
    <t>02351</t>
  </si>
  <si>
    <t>Микробиологическое исследование отделяемого женских половых органов на аэробные и факультативно-анаэробные микроорганизмы</t>
  </si>
  <si>
    <t>ЦИТОЛОГИЧЕСКИЕ ИССЛЕДОВАНИЯ</t>
  </si>
  <si>
    <t>02512</t>
  </si>
  <si>
    <t>Цитологическое исследование мазков</t>
  </si>
  <si>
    <t>A08.20.004</t>
  </si>
  <si>
    <t>02418</t>
  </si>
  <si>
    <t>Цитологическое исследование мазков из вагины и шейки матки (Pap-test)</t>
  </si>
  <si>
    <t>Цитологическое исследование мазков с наружного зева шейки матки для диагностики онкозаболеваний</t>
  </si>
  <si>
    <t>Цитологическое исследование мазков из цервикального канала для диагностики онкозаболеваний</t>
  </si>
  <si>
    <t>Цитологическое исследование мазков с наружного зева шейки матки и цервикального канала для диагностики онкозаболеваний</t>
  </si>
  <si>
    <t>02415</t>
  </si>
  <si>
    <t>Цитологическое исследование аспирата для диагностики онкозаболеваний</t>
  </si>
  <si>
    <t>Цитологическое исследование мазка со слизистой оболочки для выявления хламидий, микоплазм, уреаплазм, герпеса, грибов и гарднерелл</t>
  </si>
  <si>
    <t>ПАТОМОРФОЛОГИЧЕСКИЕ ИССЛЕДОВАНИЯ: гистологические</t>
  </si>
  <si>
    <t>02416</t>
  </si>
  <si>
    <t>Консультация одного секционного наблюдения</t>
  </si>
  <si>
    <t>A08.31.***</t>
  </si>
  <si>
    <t>02403</t>
  </si>
  <si>
    <t>Гистологическое исследование материала 1 категории сложности без дополнительных методов исследования</t>
  </si>
  <si>
    <t>02404</t>
  </si>
  <si>
    <t>Гистологическое исследование материала 2 категории сложности без дополнительных методов исследования</t>
  </si>
  <si>
    <t>02405</t>
  </si>
  <si>
    <t>Гистологическое исследование материала 3 категории сложности без дополнительных методов исследования</t>
  </si>
  <si>
    <t>02406</t>
  </si>
  <si>
    <t>Гистологическое исследование материала 4 категории сложности без дополнительных методов исследования</t>
  </si>
  <si>
    <t>02407</t>
  </si>
  <si>
    <t>Гистологическое исследование материала 5 категории сложности без дополнительных методов исследования</t>
  </si>
  <si>
    <t>A08.30.012</t>
  </si>
  <si>
    <t>02401</t>
  </si>
  <si>
    <t>Гистологическое исследование гастроэнтеробиоптата без морфометрического исследования</t>
  </si>
  <si>
    <t>02402</t>
  </si>
  <si>
    <t>Гистологическое исследование гастроэнтеробиоптата с морфометрическим исследованием</t>
  </si>
  <si>
    <t>A08.30.010</t>
  </si>
  <si>
    <t>02420</t>
  </si>
  <si>
    <t>Морфометрическое исследование стеклопрепаратов гастроэнтеробиоптатов</t>
  </si>
  <si>
    <t>A08.01.001</t>
  </si>
  <si>
    <t>02412</t>
  </si>
  <si>
    <t>Гистологическое исследование опухолей и опухолеподобных процессов кожи и мягких тканей</t>
  </si>
  <si>
    <t>A08.04.002</t>
  </si>
  <si>
    <t>02413</t>
  </si>
  <si>
    <t>Гистологическое исследование синовиальной оболочки суставов</t>
  </si>
  <si>
    <t>A08.20.008</t>
  </si>
  <si>
    <t>02408</t>
  </si>
  <si>
    <t>Гистологическое исследование соскобов из полости матки при беременности</t>
  </si>
  <si>
    <t>02409</t>
  </si>
  <si>
    <t>Гистологическое исследование соскобов из полости матки при дисфункции, воспалении, опухолях</t>
  </si>
  <si>
    <t>A08.20.***</t>
  </si>
  <si>
    <t>02417</t>
  </si>
  <si>
    <t>Гистологическое исследование соскобов из полости матки маточных труб с иммуногистохимическим определением экспрессии маркеров хронического эндометрита (CD138, CD8, CD20, CD56)</t>
  </si>
  <si>
    <t>02410</t>
  </si>
  <si>
    <t>Гистологическое исследование соскобов из цервикального канала при дисфункции, воспалении, опухолях</t>
  </si>
  <si>
    <t>02411</t>
  </si>
  <si>
    <t>Гистологическое исследование биоптатов шейки матки при воспалительных и опухолевых изменениях</t>
  </si>
  <si>
    <t>A08.30.021</t>
  </si>
  <si>
    <t>02421</t>
  </si>
  <si>
    <t>Гистологическое исследование плаценты</t>
  </si>
  <si>
    <t>A08.30.019</t>
  </si>
  <si>
    <t>02419</t>
  </si>
  <si>
    <t>Патологоанатомическое вскрытие с последующим гистологическим исследованием</t>
  </si>
  <si>
    <t>A08.30.024</t>
  </si>
  <si>
    <t>02422</t>
  </si>
  <si>
    <t>Патогистологическое исследование соскобов из полости матки при нарушенной беременности</t>
  </si>
  <si>
    <t>A08.30.025</t>
  </si>
  <si>
    <t>02423</t>
  </si>
  <si>
    <t>Патогистологическое исследование соскобов из полости матки при дисфункции, воспалении, опухолях с дополнительными методами гистологических окрасок</t>
  </si>
  <si>
    <t>A08.20.002.001</t>
  </si>
  <si>
    <t>02424</t>
  </si>
  <si>
    <t>Патогистологическое исследование соскобов из цервикального канала при дисфункции, воспалении, опухолях с дополнительными методами гистологических окрасок</t>
  </si>
  <si>
    <t>02425</t>
  </si>
  <si>
    <t>Патогистологическое исследование биоптатов шейки матки при воспалительных и опухолевых изменениях с дополнительными методами гистологических окрасок</t>
  </si>
  <si>
    <t>A08.20.003.001</t>
  </si>
  <si>
    <t>02426</t>
  </si>
  <si>
    <t>Патогистологическое исследование опухолей и опухолеподобных процессов кожи и мягких тканей с дополнительными методами гистологических окрасок</t>
  </si>
  <si>
    <t>A08.20.003.002</t>
  </si>
  <si>
    <t>02427</t>
  </si>
  <si>
    <t>Патоморфологическое исследование соскобов из полости матки с дополнительными методами гистологических окрасок и иммуногистохимической оценкой экспрессии маркеров хронического эндометрита</t>
  </si>
  <si>
    <t>A08.30.001</t>
  </si>
  <si>
    <t>02428</t>
  </si>
  <si>
    <t>Патоморфологическое исследование плаценты с иммуногистохимической оценкой</t>
  </si>
  <si>
    <t>A08.16.002.001</t>
  </si>
  <si>
    <t>02429</t>
  </si>
  <si>
    <t>Патогистологическое исследование гастроэнтеробиоптата (один биоптат) с дополнительными методами гистологических окрасок</t>
  </si>
  <si>
    <t>A08.18.001</t>
  </si>
  <si>
    <t>02430</t>
  </si>
  <si>
    <t>Патогистологическое исследование колонобиоптата (один биоптат)</t>
  </si>
  <si>
    <t>A08.18.001.002</t>
  </si>
  <si>
    <t>02431</t>
  </si>
  <si>
    <t>Патоморфологическое исследование колонобиоптата с иммуногистохимической оценкой</t>
  </si>
  <si>
    <t>02433</t>
  </si>
  <si>
    <t>Вскрытие трупа (плоды, мертворожденные, новорожденные) с последующим расширенным гистологическим исследованием</t>
  </si>
  <si>
    <t>ПАТОМОРФОЛОГИЧЕСКИЕ ИССЛЕДОВАНИЯ: исследования нефробиоптатов</t>
  </si>
  <si>
    <t>A08.28.***</t>
  </si>
  <si>
    <t>02414</t>
  </si>
  <si>
    <t>Светооптическое исследование нефробиоптата с применением 5 гистологических окрасок (гематоксилин-эозин, Ван Гизон, PAS -реакция, метанамин-серебро, Конго) с использованием морфометрических методов оценки</t>
  </si>
  <si>
    <t>A08.28.005</t>
  </si>
  <si>
    <t>02534</t>
  </si>
  <si>
    <t>Гистологическое исследование нефробиоптата с дополнительными окрасками: гематоксилин-эозин, пикрофуксин по Ван-Гизону, метанамин-серебро, Конго-рот, трихром по Массону с элементами морфометрии</t>
  </si>
  <si>
    <t>02536</t>
  </si>
  <si>
    <t>Иммуногистологическое исследование нефробиоптата на парафиновых срезах с антителами к IgA</t>
  </si>
  <si>
    <t>02538</t>
  </si>
  <si>
    <t>Иммуногистологическое исследование нефробиоптата на парафиновых срезах с антителами к IgE</t>
  </si>
  <si>
    <t>02535</t>
  </si>
  <si>
    <t>Иммуногистологическое исследование нефробиоптата на парафиновых срезах с антителами к IgG</t>
  </si>
  <si>
    <t>02537</t>
  </si>
  <si>
    <t>Иммуногистологическое исследование нефробиоптата на парафиновых срезах с антителами к IgM</t>
  </si>
  <si>
    <t>02539</t>
  </si>
  <si>
    <t>Иммуногистологическое исследование нефробиоптата на парафиновых срезах с антителами к C3</t>
  </si>
  <si>
    <t>02541</t>
  </si>
  <si>
    <t>Иммуногистологическое исследование нефробиоптата на парафиновых срезах с антителами к вирусу простого герпеса</t>
  </si>
  <si>
    <t>02543</t>
  </si>
  <si>
    <t>Иммуногистологическое исследование нефробиоптата на парафиновых срезах с антителами к вирусу Эпштейна-Барра</t>
  </si>
  <si>
    <t>02540</t>
  </si>
  <si>
    <t>Иммуногистологическое исследование нефробиоптата на парафиновых срезах с антителами к фибриногену</t>
  </si>
  <si>
    <t>02542</t>
  </si>
  <si>
    <t>Иммуногистологическое исследование нефробиоптата на парафиновых срезах с антителами к цитомегалии</t>
  </si>
  <si>
    <t>ИММУНОМОРФОЛОГИЧЕСКИЕ ИССЛЕДОВАНИЯ</t>
  </si>
  <si>
    <t>02562</t>
  </si>
  <si>
    <t>Иммуноцитохимическое выявление в мазках-соскобах иммуноглобулина A</t>
  </si>
  <si>
    <t>02563</t>
  </si>
  <si>
    <t>Иммуноцитохимическое выявление в мазках-соскобах иммуноглобулина E</t>
  </si>
  <si>
    <t>02564</t>
  </si>
  <si>
    <t>Иммуноцитохимическое выявление в мазках-соскобах иммуноглобулина G</t>
  </si>
  <si>
    <t>02565</t>
  </si>
  <si>
    <t>Иммуноцитохимическое выявление в мазках-соскобах иммуноглобулина M</t>
  </si>
  <si>
    <t>02560</t>
  </si>
  <si>
    <t>Иммуноцитохимическое исследование на вирус иммунодефицита человека ВИЧ (Humman immunodeficiency virus HIV) (антиген p24)</t>
  </si>
  <si>
    <t>02500</t>
  </si>
  <si>
    <t>Иммуноцитохимическое исследование на вирус простого герпеса (ВПГ) (Herpes simplex)</t>
  </si>
  <si>
    <t>02503</t>
  </si>
  <si>
    <t>Иммуноцитохимическое исследование на вирус папилломы человека (Papilloma hominis)</t>
  </si>
  <si>
    <t>02504</t>
  </si>
  <si>
    <t>Иммуноцитохимическое исследование на микоплазмы (Mycoplasma hominis)</t>
  </si>
  <si>
    <t>02506</t>
  </si>
  <si>
    <t>Иммуноцитохимическое исследование на токсоплазмы (Toxoplasma gondii)</t>
  </si>
  <si>
    <t>02505</t>
  </si>
  <si>
    <t>Иммуноцитохимическое исследование на хламидии (Chlamidia spp.)</t>
  </si>
  <si>
    <t>02501</t>
  </si>
  <si>
    <t>Иммуноцитохимическое исследование на цитомегаловирус (ЦМВ) (Cytomegalovirus hominis)</t>
  </si>
  <si>
    <t>02502</t>
  </si>
  <si>
    <t>Иммуноцитохимическое исследование на вирус Эпштейна-Барра (ВЭБ) (Epstein - Barr virus)</t>
  </si>
  <si>
    <t>A08.19.***</t>
  </si>
  <si>
    <t>02511</t>
  </si>
  <si>
    <t>Иммуноцитохимическое исследование кала на кампилобактерии (Campylobacter spp.)</t>
  </si>
  <si>
    <t>A08.30.004</t>
  </si>
  <si>
    <t>02566</t>
  </si>
  <si>
    <t xml:space="preserve">Иммуногистоцитохимическое выявление в мазках-соскобах антигенов (АГ) возбудителей инфекционных заболеваний, с применением дополнительной окраски по Павловскому </t>
  </si>
  <si>
    <t>02557</t>
  </si>
  <si>
    <t>02559</t>
  </si>
  <si>
    <t>02558</t>
  </si>
  <si>
    <t>02561</t>
  </si>
  <si>
    <t>ИММУНОГИСТОХИМИЧЕСКИЕ ИССЛЕДОВАНИЯ</t>
  </si>
  <si>
    <t>A26.30.008</t>
  </si>
  <si>
    <t>02513</t>
  </si>
  <si>
    <t>Иммуногистохимическое исследование для выявления антигенов возбудителей инфекционных заболеваний</t>
  </si>
  <si>
    <t>02514</t>
  </si>
  <si>
    <t>Иммуногистохимическое исследование для выявления факторов межклеточного взаимодействия (цитокины, маркеры апоптоза, факторы роста, адгезии)</t>
  </si>
  <si>
    <t>02522</t>
  </si>
  <si>
    <t>Иммуногистохимическое исследование на вирусный гепатит B (Hepatitis B virus)</t>
  </si>
  <si>
    <t>02521</t>
  </si>
  <si>
    <t>Иммуногистохимическое исследование на вирусный гепатит C (Hepatitis C virus)</t>
  </si>
  <si>
    <t>02524</t>
  </si>
  <si>
    <t>Иммуногистохимическое исследование на иммуноглобулин A</t>
  </si>
  <si>
    <t>02525</t>
  </si>
  <si>
    <t>Иммуногистохимическое исследование на иммуноглобулин E</t>
  </si>
  <si>
    <t>02526</t>
  </si>
  <si>
    <t>Иммуногистохимическое исследование на иммуноглобулин G</t>
  </si>
  <si>
    <t>02527</t>
  </si>
  <si>
    <t>Иммуногистохимическое исследование на иммуноглобулин M</t>
  </si>
  <si>
    <t>02528</t>
  </si>
  <si>
    <t>Иммуногистохимическое исследование на T-лимфоциты</t>
  </si>
  <si>
    <t>02529</t>
  </si>
  <si>
    <t>Иммуногистохимическое исследование на B-лимфоциты</t>
  </si>
  <si>
    <t>02520</t>
  </si>
  <si>
    <t>Иммуногистохимическое исследование на коклюш</t>
  </si>
  <si>
    <t>02533</t>
  </si>
  <si>
    <t>Иммуногистохимическое исследование на респираторно синцитиальные вирусные инфекции (Respiratory syncytial virus)</t>
  </si>
  <si>
    <t>02530</t>
  </si>
  <si>
    <t>Иммуногистохимическое исследование экспрессии рецепторов к эстрогену</t>
  </si>
  <si>
    <t>02531</t>
  </si>
  <si>
    <t>Иммуногистохимическое исследование экспрессии рецепторов к прогестерону</t>
  </si>
  <si>
    <t>02516</t>
  </si>
  <si>
    <t>02519</t>
  </si>
  <si>
    <t>Иммуногистохимическое исследование мазков кала на лямблии</t>
  </si>
  <si>
    <t>02517</t>
  </si>
  <si>
    <t>Иммуногистохимическое исследование мазков кала на ротавирус</t>
  </si>
  <si>
    <t>02518</t>
  </si>
  <si>
    <t>Иммуногистохимическое исследование мазков кала на энтеровирус (Enterovirus)</t>
  </si>
  <si>
    <t>A26.20.***</t>
  </si>
  <si>
    <t>02545</t>
  </si>
  <si>
    <t>Иммуногистохимическое исследование соскоба из полости матки на выявление экспрессии к рецепторам прогестерона и эстрогена</t>
  </si>
  <si>
    <t>02546</t>
  </si>
  <si>
    <t>Иммуногистохимическое выявление CD в биоптатах</t>
  </si>
  <si>
    <t>02547</t>
  </si>
  <si>
    <t>Иммуногистохимическое выявление антигенов возбудителей инфекционных заболеваний на парафиновых срезах с применением дополнительных методов гистологической окраски</t>
  </si>
  <si>
    <t>ЛЕЧЕБНО-ДИАГНОСТИЧЕСКИЕ ПРОЦЕДУРЫ И МАНИПУЛЯЦИИ</t>
  </si>
  <si>
    <t>Забор материала для исследований</t>
  </si>
  <si>
    <t>A11.05.001</t>
  </si>
  <si>
    <t>A11.12.009</t>
  </si>
  <si>
    <t>Взятие крови из периферической вены</t>
  </si>
  <si>
    <t>A11.31.***</t>
  </si>
  <si>
    <t>Взятие мазка, соскоба</t>
  </si>
  <si>
    <t>Введение лекарственных средств</t>
  </si>
  <si>
    <t>A11.01.002</t>
  </si>
  <si>
    <t>Подкожное введение лекарственных препаратов</t>
  </si>
  <si>
    <t>A11.01.003</t>
  </si>
  <si>
    <t>Внутрикожное введение лекарственных препаратов</t>
  </si>
  <si>
    <t>A11.02.002</t>
  </si>
  <si>
    <t>Внутримышечное введение лекарственных препаратов</t>
  </si>
  <si>
    <t>Внутримышечное введение лекарственного препарата Ретарпен</t>
  </si>
  <si>
    <t>A11.12.003</t>
  </si>
  <si>
    <t>Внутривенное введение лекарственных препаратов</t>
  </si>
  <si>
    <t>A11.12.003.001</t>
  </si>
  <si>
    <t>Внутривенное капельное введение лекарственных препаратов</t>
  </si>
  <si>
    <t>Внутривенная инфузионная терапия №1 (2 часа)</t>
  </si>
  <si>
    <t>Внутривенная инфузионная терапия №2 (2 часа)</t>
  </si>
  <si>
    <t>Внутрикавернозная инъекция</t>
  </si>
  <si>
    <t>Лечение хронической боли (пункции, блокады)</t>
  </si>
  <si>
    <t>A11.03.***</t>
  </si>
  <si>
    <t>07304</t>
  </si>
  <si>
    <t>Пункция эпидурального пространства в грудопоясничном отделе</t>
  </si>
  <si>
    <t>07305</t>
  </si>
  <si>
    <t>Пункция эпидурального пространства в грудопоясничном отделе с эпидуральной блокадой Лидокаином (2% - 20 мл)</t>
  </si>
  <si>
    <t>07306</t>
  </si>
  <si>
    <t>Пункция эпидурального пространства в грудопоясничном отделе с эпидуральной блокадой Маркаином (0,5% - 20 мл)</t>
  </si>
  <si>
    <t>07307</t>
  </si>
  <si>
    <t>Пункция эпидурального пространства в верхнегрудном или шейном отделах</t>
  </si>
  <si>
    <t>A11.04.***</t>
  </si>
  <si>
    <t>Пункция внутрисуставная диагностическая</t>
  </si>
  <si>
    <t>A11.04.004</t>
  </si>
  <si>
    <t>Пункция внутрисуставная с введением лекарственных препаратов</t>
  </si>
  <si>
    <t>A11.05.002</t>
  </si>
  <si>
    <t>Пункция стернальная</t>
  </si>
  <si>
    <t>A11.12.***</t>
  </si>
  <si>
    <t>07311</t>
  </si>
  <si>
    <t>Пункция и катетеризация магистральной вены</t>
  </si>
  <si>
    <t>A11.23.001</t>
  </si>
  <si>
    <t>Пункция спинномозговая (люмбальная)</t>
  </si>
  <si>
    <t>07309</t>
  </si>
  <si>
    <t>Установка частично имплантируемой системы для периферической, спинальной или эпидуральной блокады (туннелизация)</t>
  </si>
  <si>
    <t>07310</t>
  </si>
  <si>
    <t>Установка полностью имплантируемой системы для периферической, спинальной или эпидуральной блокады (без учета стоимости пункции)</t>
  </si>
  <si>
    <t>07312</t>
  </si>
  <si>
    <t>Установка полностью имплантируемой системы для внутривенной инфузии (без учета стоимости пункции и катетеризации)</t>
  </si>
  <si>
    <t>A11.24.***</t>
  </si>
  <si>
    <t>07313</t>
  </si>
  <si>
    <t>Нейролизис (спирт, фенол)</t>
  </si>
  <si>
    <t>07308</t>
  </si>
  <si>
    <t>Спинальная блокада</t>
  </si>
  <si>
    <t>07302</t>
  </si>
  <si>
    <t>Периферическая регионарная блокада Лидокаином (2% - 20 мл)</t>
  </si>
  <si>
    <t>07303</t>
  </si>
  <si>
    <t>Периферическая регионарная блокада Маркаином (0,5% - 20 мл)</t>
  </si>
  <si>
    <t>07301</t>
  </si>
  <si>
    <t>Коррекция фармакологической терапии хронического болевого синдрома (повторная консультация)</t>
  </si>
  <si>
    <t>A12.31.***</t>
  </si>
  <si>
    <t>Общие врачебные манипуляции</t>
  </si>
  <si>
    <t>Осмотр врачом-специалистом перед прививкой, операцией, другими манипуляциями</t>
  </si>
  <si>
    <t>A11.28.007</t>
  </si>
  <si>
    <t>Катетеризация мочевого пузыря у девочек</t>
  </si>
  <si>
    <t>Катетеризация мочевого пузыря у мальчиков</t>
  </si>
  <si>
    <t>Туширование</t>
  </si>
  <si>
    <t>B01.058.009</t>
  </si>
  <si>
    <t>Установка системы суточного мониторинга глюкозы крови (CGMS)</t>
  </si>
  <si>
    <t>A16.20.***</t>
  </si>
  <si>
    <t>Первичная хирургическая обработка</t>
  </si>
  <si>
    <t>A11.16.009</t>
  </si>
  <si>
    <t>Постановка желудочного зонда</t>
  </si>
  <si>
    <t>Замена желудочного зонда</t>
  </si>
  <si>
    <t>Уход за больными</t>
  </si>
  <si>
    <t>A14.01.013</t>
  </si>
  <si>
    <t>Проведение эпиляции</t>
  </si>
  <si>
    <t>A14.19.002</t>
  </si>
  <si>
    <t>Постановка очистительной клизмы</t>
  </si>
  <si>
    <t>A14.19.006</t>
  </si>
  <si>
    <t>Постановка сифонной клизмы</t>
  </si>
  <si>
    <t>Постановка термоконтрастной клизмы</t>
  </si>
  <si>
    <t>АЛЛЕРГОЛОГИЯ</t>
  </si>
  <si>
    <t>Аллергологические манипуляции</t>
  </si>
  <si>
    <t>Внутрикожные исследования реакции на 1 аллерген</t>
  </si>
  <si>
    <t>A12.06.006</t>
  </si>
  <si>
    <t>Накожные исследования реакции на аллергены</t>
  </si>
  <si>
    <t>Проведение ингаляционной пробы с беротеком</t>
  </si>
  <si>
    <t>Специфическая гипосенсибилизация (иммунотерапия)</t>
  </si>
  <si>
    <t>Специфическая гипосенсибилизация (коктейль 1 аллерген)</t>
  </si>
  <si>
    <t>Специфическая гипосенсибилизация (коктейль 2 аллергена)</t>
  </si>
  <si>
    <t>Специфическая гипосенсибилизация (коктейль 3 аллергена)</t>
  </si>
  <si>
    <t>Специфическая гипосенсибилизация (иммунотерапия), фаза начальной терапии (набор дозы)</t>
  </si>
  <si>
    <t>Специфическая гипосенсибилизация (иммунотерапия), фаза основной терапии (поддержание дозы)</t>
  </si>
  <si>
    <t>АКУШЕРСТВО И ГИНЕКОЛОГИЯ</t>
  </si>
  <si>
    <t>A03.20.001</t>
  </si>
  <si>
    <t>Кольпоскопия</t>
  </si>
  <si>
    <t>A06.20.006</t>
  </si>
  <si>
    <t>Хромогидротубация</t>
  </si>
  <si>
    <t>A11.20.002</t>
  </si>
  <si>
    <t>Получение цервикального мазка</t>
  </si>
  <si>
    <t>Получение аспирата из полости матки</t>
  </si>
  <si>
    <t>A11.20.003</t>
  </si>
  <si>
    <t>ЦУГ-биопсия эндометрия</t>
  </si>
  <si>
    <t>Забор материала для иммуногистохимического исследования</t>
  </si>
  <si>
    <t>A11.20.011</t>
  </si>
  <si>
    <t>Биопсия шейки матки</t>
  </si>
  <si>
    <t>A11.20.013</t>
  </si>
  <si>
    <t>Тампонирование лечебное влагалища</t>
  </si>
  <si>
    <t>A11.20.014</t>
  </si>
  <si>
    <t>Введение внутриматочной спирали (без учета стоимости спирали)</t>
  </si>
  <si>
    <t>A11.20.015</t>
  </si>
  <si>
    <t>Удаление внутриматочной спирали неосложненное</t>
  </si>
  <si>
    <t>Удаление внутриматочной спирали осложненное</t>
  </si>
  <si>
    <t>A11.20.024</t>
  </si>
  <si>
    <t>Санация влагалища</t>
  </si>
  <si>
    <t>Санация влагалища с помощью УЗ-аппарата "Гинетон"</t>
  </si>
  <si>
    <t>A14.20.002</t>
  </si>
  <si>
    <t>Введение маточного кольца</t>
  </si>
  <si>
    <t>Введение поддерживающего акушерского пессария (без учета стоимости пессария)</t>
  </si>
  <si>
    <t>Извлечение поддерживающего акушерского пессария</t>
  </si>
  <si>
    <t>Обработка эрозии шейки солковагином</t>
  </si>
  <si>
    <t>A15.20.001</t>
  </si>
  <si>
    <t>Обработка шейки после электроэксцизии</t>
  </si>
  <si>
    <t>A16.20.036.003</t>
  </si>
  <si>
    <t>Радиоволновая терапия шейки матки</t>
  </si>
  <si>
    <t>Электрокоагуляция шейки матки</t>
  </si>
  <si>
    <t>Электроэксцизия шейки матки</t>
  </si>
  <si>
    <t>A17.20.003</t>
  </si>
  <si>
    <t>Электростимуляция шейки матки</t>
  </si>
  <si>
    <t>A11.30.003</t>
  </si>
  <si>
    <t>Амниоцентез</t>
  </si>
  <si>
    <t>A11.30.016</t>
  </si>
  <si>
    <t>A12.20.***</t>
  </si>
  <si>
    <t>Проведение теста на готовность шейки матки к родам</t>
  </si>
  <si>
    <t>Проведение теста на подтекание околоплодных вод</t>
  </si>
  <si>
    <t>A16.20.073.001</t>
  </si>
  <si>
    <t>Наружный акушерский поворот плода на головку при тазовом предлежании</t>
  </si>
  <si>
    <t>A23.20.***</t>
  </si>
  <si>
    <t>Аутогемотерапия (1 сеанс)</t>
  </si>
  <si>
    <t>Гормональная кольпоцитология (1 тест)</t>
  </si>
  <si>
    <t>ВСПОМОГАТЕЛЬНЫЕ РЕПРОДУКТИВНЫЕ ТЕХНОЛОГИИ</t>
  </si>
  <si>
    <t>Консультации специалистов</t>
  </si>
  <si>
    <t>Первичная консультация врача-уролога:
- осмотр врача;
- УЗИ органов мошонки</t>
  </si>
  <si>
    <t>Исследования спермограммы</t>
  </si>
  <si>
    <t>A09.21.001</t>
  </si>
  <si>
    <t>02600</t>
  </si>
  <si>
    <t>Микроскопическое исследование эякулята (спермограмма)</t>
  </si>
  <si>
    <t>02601</t>
  </si>
  <si>
    <t>Исследование морфологии сперматозоидов</t>
  </si>
  <si>
    <t>02617</t>
  </si>
  <si>
    <t>Исследование тестикулярного биоптата</t>
  </si>
  <si>
    <t>A12.06.028</t>
  </si>
  <si>
    <t>02602</t>
  </si>
  <si>
    <t>Исследование антител класса A (IgA) к антигенам спермальной жидкости в плазме крови</t>
  </si>
  <si>
    <t>02603</t>
  </si>
  <si>
    <t>Исследование антител класса G (IgG) к антигенам спермальной жидкости в плазме крови</t>
  </si>
  <si>
    <t>Процедуры и манипуляции</t>
  </si>
  <si>
    <t>A11.30.002</t>
  </si>
  <si>
    <t>Биопсия хориона, плаценты</t>
  </si>
  <si>
    <t>02609</t>
  </si>
  <si>
    <t>A11.30.012</t>
  </si>
  <si>
    <t>02610</t>
  </si>
  <si>
    <t>Введение сперматозоида в цитоплазму ооцита (ИКСИ)</t>
  </si>
  <si>
    <t>02604</t>
  </si>
  <si>
    <t>02615</t>
  </si>
  <si>
    <t>A11.20.028</t>
  </si>
  <si>
    <t>02611</t>
  </si>
  <si>
    <t>Культивирование эмбрионов</t>
  </si>
  <si>
    <t>02616</t>
  </si>
  <si>
    <t>Культивирование эмбрионов в естественном цикле</t>
  </si>
  <si>
    <t>A11.20.029</t>
  </si>
  <si>
    <t>02614</t>
  </si>
  <si>
    <t>Вспомогательный хетчинг (рассечение зоны пеллюцида)</t>
  </si>
  <si>
    <t>02612</t>
  </si>
  <si>
    <t>Эмбриологическое пособие для подсадки эмбрионов</t>
  </si>
  <si>
    <t>Перенос эмбрионов в полость матки</t>
  </si>
  <si>
    <t>Внутриматочная инсеминация</t>
  </si>
  <si>
    <t>A11.20.031</t>
  </si>
  <si>
    <t>02605</t>
  </si>
  <si>
    <t>Криоконсервация эмбрионов средами Irvine Scientific</t>
  </si>
  <si>
    <t>A11.20.032</t>
  </si>
  <si>
    <t>02607</t>
  </si>
  <si>
    <t>Криоконсервация спермы и тестикулярного биоптата</t>
  </si>
  <si>
    <t>02618</t>
  </si>
  <si>
    <t>Криоконсервация гамет (ооцитов, сперматозоидов)</t>
  </si>
  <si>
    <t>02619</t>
  </si>
  <si>
    <t>Селекция зрелых сперматозоидов (ПИКСИ)</t>
  </si>
  <si>
    <t>D10.03.11</t>
  </si>
  <si>
    <t>02606</t>
  </si>
  <si>
    <t>Хранение криоконсервированного биологического материала</t>
  </si>
  <si>
    <t>Открытая биопсия придатков яичек (MESA, TESE) (без учета анестезиологического пособия)</t>
  </si>
  <si>
    <t>Стационарное лечение в дородовом отделении перинатального центра (1 койко-день)</t>
  </si>
  <si>
    <t>Стационарное лечение в акушерско-физиологическом отделении перинатального центра (1 койко-день)</t>
  </si>
  <si>
    <t>с учетом НДС</t>
  </si>
  <si>
    <t>Предоставление дополнительного койко-места в одноместной палате акушерского физиологического отделения перинатального центра (1 койко-день)</t>
  </si>
  <si>
    <t>20002-6</t>
  </si>
  <si>
    <t>Лечение в отделении анестезиологии – реанимации и интенсивной терапии для беременных, рожениц и родильниц (1 койко-день)</t>
  </si>
  <si>
    <t>20215</t>
  </si>
  <si>
    <t>Комплексная услуга: физиологические роды с дежурной бригадой и ведение послеродового периода в общей палате</t>
  </si>
  <si>
    <t>Комплексная услуга: индивидуальное сопровождение физиологических родов с выбором врача, предоставление отдельного родильного зала, ведение послеродового периода в общей палате, консультация врача неонатолога после выписки (1раз в течении 1 месяца), консультация врача акушера-гинеколога после выписки (1 раз в течении 1 месяца)</t>
  </si>
  <si>
    <t>ВЕРТЕБРОЛОГИЯ</t>
  </si>
  <si>
    <t>A03.03.001</t>
  </si>
  <si>
    <t>08001</t>
  </si>
  <si>
    <t>Топография позвоночника компьютерная оптическая без коррекции перекоса таза</t>
  </si>
  <si>
    <t>08002</t>
  </si>
  <si>
    <t>Топография позвоночника компьютерная оптическая с коррекцией перекоса таза</t>
  </si>
  <si>
    <t>A15.03.002.001</t>
  </si>
  <si>
    <t>Перевязка вертебрологического больного</t>
  </si>
  <si>
    <t>Слепок грудной клетки при воронкообразной деформации</t>
  </si>
  <si>
    <t>СТАБИЛОМЕТРИЯ</t>
  </si>
  <si>
    <t>A05.23.007</t>
  </si>
  <si>
    <t>08003</t>
  </si>
  <si>
    <t>Стабилометрия (статика)</t>
  </si>
  <si>
    <t>08004</t>
  </si>
  <si>
    <t>Стабилометрия (статика и динамика)</t>
  </si>
  <si>
    <t>08005</t>
  </si>
  <si>
    <t>Сканирование стоп для подбора стелек</t>
  </si>
  <si>
    <t>08008</t>
  </si>
  <si>
    <t>Подбор индивидуальных стелек (с учетом стоимости заготовки)</t>
  </si>
  <si>
    <t>08005-1</t>
  </si>
  <si>
    <t>Комплексное обследование ребенка с консультацией врача-ортопеда и подбором стелек</t>
  </si>
  <si>
    <t>КИНЕЗИОТЕЙПИРОВАНИЕ</t>
  </si>
  <si>
    <t>Кинезиологическое тейпирование стопы</t>
  </si>
  <si>
    <t>Кинезиологическое тейпирование одного сустава</t>
  </si>
  <si>
    <t>Кинезиологическое тейпирование одного отдела позвоночника</t>
  </si>
  <si>
    <t>Кинезиологическое тейпирование спины при нарушениях осанки, сколиозе</t>
  </si>
  <si>
    <t>ДЕРМАТОЛОГИЯ</t>
  </si>
  <si>
    <t>00471-3</t>
  </si>
  <si>
    <t>Дерматологические манипуляции</t>
  </si>
  <si>
    <t>A16.01.***</t>
  </si>
  <si>
    <t>10522-1</t>
  </si>
  <si>
    <t>Инъекционная терапия келоидного рубца дипроспаном (без учета стоимости препарата)</t>
  </si>
  <si>
    <t>A03.01.001</t>
  </si>
  <si>
    <t>Осмотр кожи под увеличением (дерматоскопия)</t>
  </si>
  <si>
    <t>ОТОРИНОЛАРИНГОЛОГИЯ</t>
  </si>
  <si>
    <t>Оториноларингологические манипуляции</t>
  </si>
  <si>
    <t>Смазывание задней стенки глотки лекарственными средствами</t>
  </si>
  <si>
    <t>Прижигание слизистой носа</t>
  </si>
  <si>
    <t>A11.08.004</t>
  </si>
  <si>
    <t>Пункция верхнечелюстной пазухи</t>
  </si>
  <si>
    <t>A11.08.005</t>
  </si>
  <si>
    <t>Внутриносовые блокады</t>
  </si>
  <si>
    <t>A11.08.007</t>
  </si>
  <si>
    <t>Парамеатальная блокада</t>
  </si>
  <si>
    <t>Тимпанопункция односторонняя</t>
  </si>
  <si>
    <t>A11.30.001</t>
  </si>
  <si>
    <t>Парацентез</t>
  </si>
  <si>
    <t>A14.08.004</t>
  </si>
  <si>
    <t>Отсасывание слизи из носа по Зондерману</t>
  </si>
  <si>
    <t>A16.08.***</t>
  </si>
  <si>
    <t>Обработка слизистой оболочки раствором Люголя</t>
  </si>
  <si>
    <t>A16.08.012</t>
  </si>
  <si>
    <t>Вскрытие паратонзиллярного абсцесса</t>
  </si>
  <si>
    <t>A16.08.018</t>
  </si>
  <si>
    <t>Вскрытие фурункула носа</t>
  </si>
  <si>
    <t>Удаление папиллом носа, глотки</t>
  </si>
  <si>
    <t>Удаление подслизистых кист миндалин</t>
  </si>
  <si>
    <t>A16.08.014</t>
  </si>
  <si>
    <t>Репозиция костей носа (1 категория)</t>
  </si>
  <si>
    <t>Репозиция костей носа (2 категория)</t>
  </si>
  <si>
    <t>A16.08.016</t>
  </si>
  <si>
    <t>Промывание лакун миндалин</t>
  </si>
  <si>
    <t>A16.08.023</t>
  </si>
  <si>
    <t>Промывание по Проетцу</t>
  </si>
  <si>
    <t>Промывание носоглотки</t>
  </si>
  <si>
    <t>A16.25.007</t>
  </si>
  <si>
    <t>Промывание уха по Гартману</t>
  </si>
  <si>
    <t>A16.08.011</t>
  </si>
  <si>
    <t>Удаление инородного тела носа, уха</t>
  </si>
  <si>
    <t>Удаление серных пробок (1 ухо)</t>
  </si>
  <si>
    <t>A16.25.012</t>
  </si>
  <si>
    <t>Продувание слуховых труб по Политцеру</t>
  </si>
  <si>
    <t>A16.25.027</t>
  </si>
  <si>
    <t>Тимпанотомия с ревизией барабанной полости</t>
  </si>
  <si>
    <t>Оториноларингологические аппаратные методы исследования</t>
  </si>
  <si>
    <t>A03.08.004.001</t>
  </si>
  <si>
    <t>A03.25.002</t>
  </si>
  <si>
    <t>Проведение вестибулярной пробы</t>
  </si>
  <si>
    <t>A05.25.002</t>
  </si>
  <si>
    <t>Исследование вызванной отоакустической эмиссии</t>
  </si>
  <si>
    <t>A22.31.***</t>
  </si>
  <si>
    <t>Биоакустическая коррекция (1 сеанс)</t>
  </si>
  <si>
    <t>A05.25.003</t>
  </si>
  <si>
    <t>Объективная компьютерная аудиометрия, исследование коротколатентных слуховых вызванных потенциалов (КСВП)</t>
  </si>
  <si>
    <t>A05.25.005</t>
  </si>
  <si>
    <t>Объективная компьютерная аудиометрия, исследование длиннолатентных слуховых вызванных потенциалов (ДСВП)</t>
  </si>
  <si>
    <t>Объективная компьютерная аудиометрия, исследование стационарных слуховых вызванных потенциалов (ASSR)</t>
  </si>
  <si>
    <t>A05.25.008</t>
  </si>
  <si>
    <t>Скрининг слуха детей раннего возраста</t>
  </si>
  <si>
    <t>Исследование на аппарате «ЛОР-экспресс»</t>
  </si>
  <si>
    <t>Комплексное аудиологическое обследование</t>
  </si>
  <si>
    <t>A12.25.001</t>
  </si>
  <si>
    <t>Тональная пороговая аудиометрия (дети до 6 лет)</t>
  </si>
  <si>
    <t>Тональная пороговая аудиометрия (дети старше 6 лет)</t>
  </si>
  <si>
    <t>Тональная пороговая аудиометрия (взрослые)</t>
  </si>
  <si>
    <t>Тональная аудиометрия надпороговая</t>
  </si>
  <si>
    <t>A12.25.002</t>
  </si>
  <si>
    <t>Речевая аудиометрия</t>
  </si>
  <si>
    <t>Компьютерная импедансометрия</t>
  </si>
  <si>
    <t>A21.25.***</t>
  </si>
  <si>
    <t>Пневмомассаж барабанной перепонки</t>
  </si>
  <si>
    <t>A21.25.001</t>
  </si>
  <si>
    <t>Электрорефлексотерапия при заболеваниях органа слуха</t>
  </si>
  <si>
    <t>A22.25.001</t>
  </si>
  <si>
    <t>Лазеротерапия при заболеваниях органов слуха (1 сеанс)</t>
  </si>
  <si>
    <t>A23.25.001 A23.25.004</t>
  </si>
  <si>
    <t>Подбор и настройка слухового аппарата</t>
  </si>
  <si>
    <t>ОФТАЛЬМОЛОГИЯ</t>
  </si>
  <si>
    <t>Офтальмологические манипуляции</t>
  </si>
  <si>
    <t>A02.26.009</t>
  </si>
  <si>
    <t>Исследование цветоощущения по полихроматическим таблицам</t>
  </si>
  <si>
    <t>A02.26.019</t>
  </si>
  <si>
    <t>Канальцевая проба (носовая проба, слезно-носовая проба)</t>
  </si>
  <si>
    <t>A02.26.023</t>
  </si>
  <si>
    <t>Исследование и лечение спазма аккомодации (за 1 сеанс)</t>
  </si>
  <si>
    <t>A02.26.024</t>
  </si>
  <si>
    <t>Определение характера зрения, гетерофории</t>
  </si>
  <si>
    <t>A23.26.005</t>
  </si>
  <si>
    <t>Промывание слезоотводящих путей</t>
  </si>
  <si>
    <t>A11.26.004</t>
  </si>
  <si>
    <t>Зондирование и промывание слезных путей (1 глаз)</t>
  </si>
  <si>
    <t>A11.26.005</t>
  </si>
  <si>
    <t>Зондирование слезно-носового протока</t>
  </si>
  <si>
    <t>A11.26.009</t>
  </si>
  <si>
    <t>Получение мазка содержимого конъюнктивальной полости и слезоотводящих путей</t>
  </si>
  <si>
    <t>A11.26.011</t>
  </si>
  <si>
    <t>A11.26.016</t>
  </si>
  <si>
    <t>Введение в халязион стероидных препаратов</t>
  </si>
  <si>
    <t>A16.26.086.001</t>
  </si>
  <si>
    <t>A16.26.***</t>
  </si>
  <si>
    <t>Имплантация постоянных обтураторов</t>
  </si>
  <si>
    <t>Имплантация временных обтураторов</t>
  </si>
  <si>
    <t>A16.26.013</t>
  </si>
  <si>
    <t>Иссечение халязиона, удаление контагиозных моллюсков (за каждый)</t>
  </si>
  <si>
    <t>A16.26.051</t>
  </si>
  <si>
    <t>Удаление инородного тела роговицы</t>
  </si>
  <si>
    <t>Снятие роговичных швов, коагуляция слезных точек, устранение заворота век, амниопластика</t>
  </si>
  <si>
    <t>A21.26.001</t>
  </si>
  <si>
    <t>Массаж век медицинский (лечение блефарита) (за 1 сеанс)</t>
  </si>
  <si>
    <t>Офтальмологические аппаратные методы исследования</t>
  </si>
  <si>
    <t>A02.26.003</t>
  </si>
  <si>
    <t>Офтальмоскопия с широким зрачком</t>
  </si>
  <si>
    <t>A02.26.005</t>
  </si>
  <si>
    <t>A03.26.020</t>
  </si>
  <si>
    <t>Компьютерная периметрия</t>
  </si>
  <si>
    <t>A02.26.015</t>
  </si>
  <si>
    <t>Тонометрия глаза</t>
  </si>
  <si>
    <t>A03.26.002</t>
  </si>
  <si>
    <t>Гониоскопия</t>
  </si>
  <si>
    <t>A03.26.006</t>
  </si>
  <si>
    <t>Флюоресцентная ангиография глаза</t>
  </si>
  <si>
    <t>A03.26.008</t>
  </si>
  <si>
    <t>A12.26.016</t>
  </si>
  <si>
    <t>Авторефрактометрия с узким зрачком</t>
  </si>
  <si>
    <t>A03.26.018</t>
  </si>
  <si>
    <t>Биомикроскопия глазного дна</t>
  </si>
  <si>
    <t>A05.26.001</t>
  </si>
  <si>
    <t>Регистрация электроретинограммы локальной</t>
  </si>
  <si>
    <t>Регистрация электроретинограммы общей</t>
  </si>
  <si>
    <t>Регистрация электроретинограммы на паттерн</t>
  </si>
  <si>
    <t>A05.26.001 A05.26.002</t>
  </si>
  <si>
    <t>Регистрация электроретинограммы и зрительных вызванных потенциалов коры головного мозга</t>
  </si>
  <si>
    <t>A05.26.002</t>
  </si>
  <si>
    <t>Регистрация зрительных вызванных потенциалов коры головного мозга на вспышку</t>
  </si>
  <si>
    <t>Регистрация зрительных вызванных потенциалов коры головного мозга на паттерн</t>
  </si>
  <si>
    <t>Ортоптическое лечение</t>
  </si>
  <si>
    <t>A16.26.110</t>
  </si>
  <si>
    <t>Компьютерное плеоптическое и ортоптическое лечение (стимуляции нормальной функции желтого пятна сетчатки) (за 1 сеанс)</t>
  </si>
  <si>
    <t>A20.26.005</t>
  </si>
  <si>
    <t>Трансконъюктивальная лазерная коагуляция и криопексия оболочек глаза, конъюнктивы, кожи век</t>
  </si>
  <si>
    <t>A20.26.006</t>
  </si>
  <si>
    <t>Диатермокоагуляция оболочек глаза, конъюнктивы, кожи век</t>
  </si>
  <si>
    <t>Коррекция зрения</t>
  </si>
  <si>
    <t>A23.26.001</t>
  </si>
  <si>
    <t>Подбор очковой коррекции зрения</t>
  </si>
  <si>
    <t>Подбор очковой коррекции зрения (при астигматизме)</t>
  </si>
  <si>
    <t>УРОЛОГИЯ</t>
  </si>
  <si>
    <t>Урологические манипуляции</t>
  </si>
  <si>
    <t>Взятие мазка из уретры</t>
  </si>
  <si>
    <t>A02.28.001</t>
  </si>
  <si>
    <t>Калибровка уретры</t>
  </si>
  <si>
    <t>Санация препуциального мешка</t>
  </si>
  <si>
    <t>A11.28.009</t>
  </si>
  <si>
    <t>Инсталляция уретры и мочевого пузыря</t>
  </si>
  <si>
    <t>Массаж предстательной железы</t>
  </si>
  <si>
    <t>A12.28.006</t>
  </si>
  <si>
    <t>03015</t>
  </si>
  <si>
    <t>Измерение скорости потока мочи (урофлоурометрия)</t>
  </si>
  <si>
    <t>Цистоскопия эндоскопическая</t>
  </si>
  <si>
    <t>Уретероскопия эндоскопическая</t>
  </si>
  <si>
    <t>Комплексное уродинамическое обследование</t>
  </si>
  <si>
    <t>СТОМАТОЛОГИЯ</t>
  </si>
  <si>
    <t>Консультации в стоматологии</t>
  </si>
  <si>
    <t>Прием (осмотр, консультация) врача-ортодонта первичный</t>
  </si>
  <si>
    <t>Прием (осмотр, консультация) врача-ортодонта повторный</t>
  </si>
  <si>
    <t>Прием (осмотр, консультация) врача-стоматолога детского, врача стоматолога-терапевта, врача стоматолога-ортопеда, врача стоматолога-хирурга первичный</t>
  </si>
  <si>
    <t>Прием (осмотр, консультация) врача-стоматолога детского, врача стоматолога-терапевта, врача стоматолога-ортопеда, врача стоматолога-хирурга повторный</t>
  </si>
  <si>
    <t>Консультация врача-стоматолога по результатам КТ челюстно-лицевой области</t>
  </si>
  <si>
    <t>Анестезия в стоматологии</t>
  </si>
  <si>
    <t>B01.003.004.004</t>
  </si>
  <si>
    <t>Анестезия аппликационная</t>
  </si>
  <si>
    <t>Анестезия инфильтрационная, проводниковая</t>
  </si>
  <si>
    <t>Дополнительная анестезия инфильтрационная, проводниковая</t>
  </si>
  <si>
    <t>Вспомогательные процедуры</t>
  </si>
  <si>
    <t>Прицельный рентгеновский снимок</t>
  </si>
  <si>
    <t>Применение изоляции коффердам и аналогов</t>
  </si>
  <si>
    <t>Установка назубного ювелирного украшения (стразы, скайсы, twinkles)</t>
  </si>
  <si>
    <t>Обработка красной каймы губ и окружающих кожных покровов лекарственными препаратами</t>
  </si>
  <si>
    <t>Профилактические процедуры</t>
  </si>
  <si>
    <t>A16.07.051</t>
  </si>
  <si>
    <t>Снятие зубных отложений с одного зуба</t>
  </si>
  <si>
    <t>A16.07.025</t>
  </si>
  <si>
    <t>Шлифовка, полировка ранее поставленных реставраций</t>
  </si>
  <si>
    <t>Устранение травматической окклюзии в области одного зуба</t>
  </si>
  <si>
    <t>Отбеливание зубов (верхняя и нижняя челюсти по 10 зубов) (1 посещение)</t>
  </si>
  <si>
    <t>Отбеливание зубов (верхняя и нижняя челюсти по 10 зубов) (2 посещение)</t>
  </si>
  <si>
    <t>Глубокое фторирование твердых тканей зуба (1 зуб)</t>
  </si>
  <si>
    <t>Глубокое фторирование твердых тканей зуба (все зубы)</t>
  </si>
  <si>
    <t>A16.07.057</t>
  </si>
  <si>
    <t>Серебрение "Сафорайд" (Saforide) 1 зуб (1 сеанс)</t>
  </si>
  <si>
    <t>Лечение кариеса и восстановление зубов</t>
  </si>
  <si>
    <t>Лечение поверхностного кариеса постоянного зуба традиционным способом</t>
  </si>
  <si>
    <t>Лечение начального кариеса методом ICON</t>
  </si>
  <si>
    <t>Лечение среднего кариеса постоянного зуба без восстановления контактного пункта</t>
  </si>
  <si>
    <t>Лечение среднего кариеса постоянного зуба с восстановлением контактного пункта</t>
  </si>
  <si>
    <t>Лечение глубокого кариеса постоянного зуба без восстановления контактного пункта</t>
  </si>
  <si>
    <t>Лечение глубокого кариеса постоянного зуба с восстановлением контактного пункта</t>
  </si>
  <si>
    <t>Лечение некариозных поражений твердых тканей зуба стеклоиномерными цементами</t>
  </si>
  <si>
    <t>Восстановление анатомических ориентиров зуба при выполнении эндодонтического лечения</t>
  </si>
  <si>
    <t>Восстановление отсутствующего зуба с использованием материала Glasspan</t>
  </si>
  <si>
    <t>A16.07.003</t>
  </si>
  <si>
    <t>Восстановление зуба прямыми винирами (эстетическое покрытие)</t>
  </si>
  <si>
    <t>Постэндодонтическое восстановление светокомпозитом по типу Inlay</t>
  </si>
  <si>
    <t>Постэндодонтическое восстановление светокомпозитом с использованием штифтов по типу Onlay</t>
  </si>
  <si>
    <t>Постэндодонтическое восстановление с помощью штифтов и светокомпозита по типу Overlay</t>
  </si>
  <si>
    <t>A16.07.019</t>
  </si>
  <si>
    <t>Временное шинирование 1-3 зубов с помощью светокомпозитных материалов</t>
  </si>
  <si>
    <t>Эндодонтические процедуры</t>
  </si>
  <si>
    <t>Лечение пульпита временного зуба в одно посещение</t>
  </si>
  <si>
    <t>Лечение пульпита временного зуба методом девитальной ампутации (1 посещение)</t>
  </si>
  <si>
    <t>Лечение пульпита временного зуба методом девитальной ампутации (2 посещение)</t>
  </si>
  <si>
    <t>Лечение пульпита постоянного зуба методом девитализации (1 посещение)</t>
  </si>
  <si>
    <t>Обработка корневых каналов (1 канал)</t>
  </si>
  <si>
    <t>Обработка корневых каналов (2 канала)</t>
  </si>
  <si>
    <t>Временная пломбировка 1 корневого канала лечебной пастой; наложение лечебной повязки на корневой канал под временную пломбу</t>
  </si>
  <si>
    <t>Формирование апикального упора, закрытие перфораций при помощи ProRoot, Biodentine и аналогов</t>
  </si>
  <si>
    <t>Постоянная пломбировка корневых каналов (1 канал) методом латеральной конденсации</t>
  </si>
  <si>
    <t>Постоянная пломбировка корневых каналов (2 канала) методом латеральной конденсации</t>
  </si>
  <si>
    <t>Постоянная пломбировка корневых каналов (1 канал), пломбирование горячей гуттаперчей</t>
  </si>
  <si>
    <t>Постоянная пломбировка корневых каналов (2 канала), пломбирование горячей гуттаперчей</t>
  </si>
  <si>
    <t>Распломбировка 1 корневого канала (паста, гуттаперча) и подготовка к пломбированию при повторной эндодонтии</t>
  </si>
  <si>
    <t>Распломбировка 1 корневого канала (резорцин-формалиновая паста, цемент) и подготовка к пломбированию при повторной эндодонтии</t>
  </si>
  <si>
    <t>Распломбировка 1 корневого канала (паста, гуттаперча) под вкладку</t>
  </si>
  <si>
    <t>Распломбировка 1 корневого канала (резорцин-формалиновая паста, цемент) под вкладку</t>
  </si>
  <si>
    <t>Извлечение из 1 корневого канала инородного тела, штифта, вкладки</t>
  </si>
  <si>
    <t>Частичная распломбировка 1 корневого канала на этапе повторного эндодонтического лечения</t>
  </si>
  <si>
    <t>Ортопедическое лечение</t>
  </si>
  <si>
    <t>Культевые вкладки</t>
  </si>
  <si>
    <t>Восстановление зуба внутрекорневой культевой вкладкой неразборной (NiCr,CoCr) (1 посещение)</t>
  </si>
  <si>
    <t>Восстановление зуба внутрекорневой культевой вкладкой неразборной (NiCr,CoCr) (2 посещение)</t>
  </si>
  <si>
    <t>Восстановление зуба внутрекорневой культевой вкладкой разборной (NiCr,CoCr) (1 посещение)</t>
  </si>
  <si>
    <t>Восстановление зуба внутрекорневой культевой вкладкой разборной (NiCr,CoCr) (2 посещение)</t>
  </si>
  <si>
    <t>Восстановление зуба вкладкой культевой с аттачменом Bredent (CoCr) (1 посещение)</t>
  </si>
  <si>
    <t>Восстановление зуба вкладкой культевой с аттачменом Bredent (CoCr) (2 посещение)</t>
  </si>
  <si>
    <t>Восстановление зуба внутрекорневой культевой вкладкой неразборной (золотосодержащий сплав) (1 посещение)</t>
  </si>
  <si>
    <t>Восстановление зуба внутрекорневой культевой вкладкой неразборной (золотосодержащий сплав) (2 посещение)</t>
  </si>
  <si>
    <t>Восстановление зуба внутрекорневой культевой вкладкой разборной (золотосодержащий сплав) (1 посещение)</t>
  </si>
  <si>
    <t>Восстановление зуба внутрекорневой культевой вкладкой разборной (золотосодержащий сплав) (2 посещение)</t>
  </si>
  <si>
    <t>Восстановление зуба внутрекорневой культевой вкладкой из диоксида циркония ZirkonZahn аналоговая технология (неразборная) (1 посещение)</t>
  </si>
  <si>
    <t>Восстановление зуба внутрекорневой культевой вкладкой из диоксида циркония ZirkonZahn аналоговая технология (неразборная) (2 посещение)</t>
  </si>
  <si>
    <t>Восстановление зуба внутрекорневой культевой вкладкой из диоксида циркония разборная ZirkonZahn аналоговая технология (1 разборный штифт) (1 посещение)</t>
  </si>
  <si>
    <t>Восстановление зуба внутрекорневой культевой вкладкой из диоксида циркония разборная ZirkonZahn аналоговая технология (1 разборный штифт) (2 посещение)</t>
  </si>
  <si>
    <t>Восстановление зуба внутрекорневой культевой вкладкой разборная ZirkonZahn аналоговая технология (2 разборных штифта) (1 посещение)</t>
  </si>
  <si>
    <t>Восстановление зуба внутрекорневой культевой вкладкой разборная ZirkonZahn аналоговая технология (2 разборных штифта) (2 посещение)</t>
  </si>
  <si>
    <t>Металлокерамика</t>
  </si>
  <si>
    <t>A16.07.004</t>
  </si>
  <si>
    <t>Восстановление зуба металлокерамической коронкой (1 посещение)</t>
  </si>
  <si>
    <t>Восстановление зуба металлокерамической коронкой (2 посещение)</t>
  </si>
  <si>
    <t>Восстановление зуба металлокерамической коронкой (эстетической) (1 посещение)</t>
  </si>
  <si>
    <t>Восстановление зуба металлокерамической коронкой (эстетической) (2 посещение)</t>
  </si>
  <si>
    <t>Восстановление зуба металлокерамической коронкой (золотосодержащий сплав) (1 посещение)</t>
  </si>
  <si>
    <t>Восстановление зуба металлокерамической коронкой (золотосодержащий сплав) (2 посещение)</t>
  </si>
  <si>
    <t>Восстановление зуба литой коронкой (1 посещение)</t>
  </si>
  <si>
    <t>Восстановление зуба литой коронкой (2 посещение)</t>
  </si>
  <si>
    <t>Применение плечевой массы (за единицу)</t>
  </si>
  <si>
    <t>Применение десневой массы (за единицу)</t>
  </si>
  <si>
    <t>Безметалловые конструкции</t>
  </si>
  <si>
    <t>Восстановление зуба вкладкой Overlay, Onlay, Inlay (пресскерамика) (1 посещение)</t>
  </si>
  <si>
    <t>Восстановление зуба вкладкой Overlay, Onlay, Inlay (пресскерамика) (2 посещение)</t>
  </si>
  <si>
    <t>Восстановление зуба виниром, коронкой, полукоронкой (керамика E.MAX press) (1 посещение)</t>
  </si>
  <si>
    <t>Восстановление зуба виниром, коронкой, полукоронкой (керамика E.MAX press) (2 посещение)</t>
  </si>
  <si>
    <t>Восстановление зуба ультраниром (ультратонкий винир) (1 посещение)</t>
  </si>
  <si>
    <t>Восстановление зуба ультраниром (ультратонкий винир) (2 посещение)</t>
  </si>
  <si>
    <t>Восстановление зуба комбинированной коронкой из прессованной керамики e.max press на циркониевом каркасе CAD/CAM (1 посещение)</t>
  </si>
  <si>
    <t>Восстановление зуба комбинированной коронкой из прессованной керамики E.MAX press на циркониевом каркасе CAD/CAM (2 посещение)</t>
  </si>
  <si>
    <t>Восстановление зуба коронкой из диоксида циркония на цементной фиксации CAD/CAM (1 посещение)</t>
  </si>
  <si>
    <t>Восстановление зуба коронкой из диоксида циркония на цементной фиксации CAD/CAM (2 посещение)</t>
  </si>
  <si>
    <t>Временные конструкции</t>
  </si>
  <si>
    <t>Изготовление силиконового блока для временной коронки</t>
  </si>
  <si>
    <t>Восстановление зуба временной коронкой</t>
  </si>
  <si>
    <t>Восстановление зуба пластмассовой коронкой (на длительное ношение)</t>
  </si>
  <si>
    <t>Каппы</t>
  </si>
  <si>
    <t>Каппа индивидуальная функциональная разгрузочная</t>
  </si>
  <si>
    <t>Каппа при бруксизме (с отпечатками)</t>
  </si>
  <si>
    <t>Каппа для отбеливания</t>
  </si>
  <si>
    <t>Каппа ретенционная (жесткая)</t>
  </si>
  <si>
    <t>Каппа разгружающая (акрил)</t>
  </si>
  <si>
    <t>Каппа прозрачная для контроля качества препарирования зубов (с дублированием восковой моделировки и отливкой модели)</t>
  </si>
  <si>
    <t>Съемное протезирование - пластиночные протезы</t>
  </si>
  <si>
    <t>Протезирование односторонним съемным акриловым протезом (1-3 зуба)</t>
  </si>
  <si>
    <t>Протезирование частичным съемным акриловым протезом (с индивидуальной ложкой и восковым шаблоном) (1 посещение)</t>
  </si>
  <si>
    <t>Протезирование частичным съемным акриловым протезом (с индивидуальной ложкой и восковым шаблоном) (2 посещение)</t>
  </si>
  <si>
    <t>Протезирование частичным съемным акриловым протезом (с индивидуальной ложкой и восковым шаблоном) (3 посещение)</t>
  </si>
  <si>
    <t>Протезирование частичным съемным акриловым протезом (с индивидуальной ложкой и восковым шаблоном) (4 посещение)</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</si>
  <si>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(1 посещение)</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</si>
  <si>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(2 посещение)</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</si>
  <si>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(3 посещение)</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</si>
  <si>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(4 посещение)</t>
  </si>
  <si>
    <t>Протезирование односторонним съемным нейлоновым протезом (до 3-х зубов включительно) (1 посещение)</t>
  </si>
  <si>
    <t>Протезирование односторонним съемным нейлоновым протезом (до 3-х зубов включительно) (2 посещение)</t>
  </si>
  <si>
    <t>Протезирование односторонним съемным нейлоновым протезом (до 3-х зубов включительно) (3 посещение)</t>
  </si>
  <si>
    <t>Протезирование односторонним съемным нейлоновым протезом (до 3-х зубов включительно) (4 посещение)</t>
  </si>
  <si>
    <t>Протезирование частичным съемным протезом из термопластичного материала (с индивидуальной ложкой и восковым шаблоном) (1 посещение)</t>
  </si>
  <si>
    <t>Протезирование частичным съемным протезом из термопластичного материала (с индивидуальной ложкой и восковым шаблоном) (2 посещение)</t>
  </si>
  <si>
    <t>Протезирование частичным съемным протезом из термопластичного материала (с индивидуальной ложкой и восковым шаблоном) (3 посещение)</t>
  </si>
  <si>
    <t>Протезирование частичным съемным протезом из термопластичного материала (с индивидуальной ложкой и восковым шаблоном) (4 посещение)</t>
  </si>
  <si>
    <t>Протезирование полным съемным протезом из термопластичного материала (с индивидуальной ложкой и восковым шаблоном) (1 посещение)</t>
  </si>
  <si>
    <t>Протезирование полным съемным протезом из термопластичного материала (с индивидуальной ложкой и восковым шаблоном) (2 посещение)</t>
  </si>
  <si>
    <t>Протезирование полным съемным протезом из термопластичного материала (с индивидуальной ложкой и восковым шаблоном) (3 посещение)</t>
  </si>
  <si>
    <t>Протезирование полным съемным протезом из термопластичного материала (с индивидуальной ложкой и восковым шаблоном) (4 посещение)</t>
  </si>
  <si>
    <t>Протезирование полным съемным протезом Acry Free (с индивидуальной ложкой и восковым шаблоном) (1 посещение)</t>
  </si>
  <si>
    <t>Протезирование полным съемным протезом Acry Free (с индивидуальной ложкой и восковым шаблоном) (2 посещение)</t>
  </si>
  <si>
    <t>Протезирование полным съемным протезом Acry Free (с индивидуальной ложкой и восковым шаблоном) (3 посещение)</t>
  </si>
  <si>
    <t>Протезирование полным съемным протезом Acry Free (с индивидуальной ложкой и восковым шаблоном) (4 посещение)</t>
  </si>
  <si>
    <t>Протезирование полным съемным протезом с армированием на культевых вкладках, телескопических коронках, балке (с предварительной установкой) (1 посещение)</t>
  </si>
  <si>
    <t>Протезирование полным съемным протезом с армированием на культевых вкладках, телескопических коронках, балке (с предварительной установкой) (2 посещение)</t>
  </si>
  <si>
    <t>Протезирование полным съемным протезом с армированием на культевых вкладках, телескопических коронках, балке (с предварительной установкой) (3 посещение)</t>
  </si>
  <si>
    <t>Протезирование полным съемным протезом с армированием на культевых вкладках, телескопических коронках, балке (с предварительной установкой) (4 посещение)</t>
  </si>
  <si>
    <t>Починка протеза простая: перелом, приварка 1 зуба или кламмера</t>
  </si>
  <si>
    <t>Починка протеза сложная: приварка двух и более зубов</t>
  </si>
  <si>
    <t>Чистка и полировка съемного протеза</t>
  </si>
  <si>
    <t>Перебазировка акрилового протеза</t>
  </si>
  <si>
    <t>Починка, приварка 1 зуба, перебазировка съемного протеза Acry Free</t>
  </si>
  <si>
    <t>Армирование съемного протеза (стандартная заготовка)</t>
  </si>
  <si>
    <t>Изготовление литого базиса для съемного протеза (расширенная металлическая пластина)</t>
  </si>
  <si>
    <t>Съёмное протезирование - бюгельные конструкции</t>
  </si>
  <si>
    <t>Протезирование односторонним бюгельным протезом на кламмерах (2 кламмера) (1 посещение)</t>
  </si>
  <si>
    <t>Протезирование односторонним бюгельным протезом на кламмерах (2 кламмера) (2 посещение)</t>
  </si>
  <si>
    <t>Протезирование односторонним бюгельным протезом на кламмерах (2 кламмера) (3 посещение)</t>
  </si>
  <si>
    <t>Протезирование односторонним бюгельным протезом на кламмерах (2 кламмера) (4 посещение)</t>
  </si>
  <si>
    <t>Протезирование бюгельным протезом на аттачменах с пластиковыми матрицами (2 фрезерных элемента) (3 посещение)</t>
  </si>
  <si>
    <t>Протезирование двусторонним бюгельным протезом с ригельными замками (1 посещение)</t>
  </si>
  <si>
    <t>Протезирование двусторонним бюгельным протезом с ригельными замками (2 посещение)</t>
  </si>
  <si>
    <t>Протезирование двусторонним бюгельным протезом с ригельными замками (3 посещение)</t>
  </si>
  <si>
    <t>Протезирование двусторонним бюгельным протезом с ригельными замками (4 посещение)</t>
  </si>
  <si>
    <t>Протезирование односторонним бюгельным протезом с ригельным замком (1 посещение)</t>
  </si>
  <si>
    <t>Протезирование односторонним бюгельным протезом с ригельным замком (2 посещение)</t>
  </si>
  <si>
    <t>Протезирование односторонним бюгельным протезом с ригельным замком (3 посещение)</t>
  </si>
  <si>
    <t>Протезирование односторонним бюгельным протезом с ригельным замком (4 посещение)</t>
  </si>
  <si>
    <t>Изготовление телескопической коронки (первичной) из никель-хромового сплава (NiCr)</t>
  </si>
  <si>
    <t>Изготовление телескопической коронки (вторичной) из никель-хромового сплава (NiCr)</t>
  </si>
  <si>
    <t>Добавление дополнительного литого опорно-удерживающего кламмера</t>
  </si>
  <si>
    <t>Дополнительная фрезеровка коронки (1 единица)</t>
  </si>
  <si>
    <t>Добавление дополнительного аттачмена</t>
  </si>
  <si>
    <t>Добавление дополнительного ригельного замка</t>
  </si>
  <si>
    <t>Замена штифта в ригельном замке</t>
  </si>
  <si>
    <t>Замена матрицы для кнопочных и рельсовых аттачменов (без гарантии) (за единицу)</t>
  </si>
  <si>
    <t>Использование гарнитуры акриловых зубов Antaris/Postaris</t>
  </si>
  <si>
    <t>Изготовление индивидуальной ложки</t>
  </si>
  <si>
    <t>Изготовление воскового шаблона</t>
  </si>
  <si>
    <t>Изготовление воскового шаблона на жестком базисе</t>
  </si>
  <si>
    <t>Изготовление диагностической модели (верхней челюсти и нижней челюсти) из гипса 3 класса</t>
  </si>
  <si>
    <t>Диагностическая постановка на воске</t>
  </si>
  <si>
    <t>Изготовление материала для аллергопроб</t>
  </si>
  <si>
    <t>Восковое эстетическое моделирование Wax up (за единицу)</t>
  </si>
  <si>
    <t>Снятие коронки</t>
  </si>
  <si>
    <t>Цементирование коронки</t>
  </si>
  <si>
    <t>Протезирование на имплантах</t>
  </si>
  <si>
    <t>Протезирование на импланте (коронка металлокерамическая)</t>
  </si>
  <si>
    <t>Протезирование на импланте (коронка из диоксида циркония)</t>
  </si>
  <si>
    <t>Ортодонтическое лечение</t>
  </si>
  <si>
    <t>Диагностика (2 слепка, 2 диагностических модели, описание ортопантомограммы, расчет телерентгенограммы), разработка плана лечения, выбор конструкции ортодонтического аппарата</t>
  </si>
  <si>
    <t>Изготовление оттиска с одной челюсти</t>
  </si>
  <si>
    <t>Изготовление одной диагностической модели</t>
  </si>
  <si>
    <t>Ортодонтическое лечение на съемной аппаратуре</t>
  </si>
  <si>
    <t>Постановка одного искусственного зуба в протезе</t>
  </si>
  <si>
    <t>Починка перелома базиса</t>
  </si>
  <si>
    <t>Пришлифовка и полировка базиса съемного ортодонтического аппарата</t>
  </si>
  <si>
    <t>Вварка винта Бертони (с учетом стоимости винта)</t>
  </si>
  <si>
    <t>Припасовка аппаратов: ЛМ-активатор, Миобрейс, миофункциональный трейнер, каппа для лечения бруксизма, каппа для разгрузки височно-нижнечелюстного сустава (без учета стоимости аппаратов)</t>
  </si>
  <si>
    <t>A16.07.048</t>
  </si>
  <si>
    <t>Установка 1 эластического элемента: лигатуры, сепаратора, тай-бек модуля, эластической цепочки 1 звено, 1 эластической межчелюстной тяги</t>
  </si>
  <si>
    <t>Фиксация брекета-кнопки на ретинированный зуб после операции</t>
  </si>
  <si>
    <t>Изготовление позиционера</t>
  </si>
  <si>
    <t>Снятие 1 брекета, 1 ортодонтического кольца, 1 ортодонтической коронки</t>
  </si>
  <si>
    <t>A16.07.053</t>
  </si>
  <si>
    <t>Замена металлического брекета</t>
  </si>
  <si>
    <t>Замена эстетического брекета</t>
  </si>
  <si>
    <t>Сепарация (один зуб)</t>
  </si>
  <si>
    <t>Хирургическая стоматология</t>
  </si>
  <si>
    <t>A16.07.024</t>
  </si>
  <si>
    <t>Удаление ретинированного зуба</t>
  </si>
  <si>
    <t>Удаление ретинированного зуба под наркозом</t>
  </si>
  <si>
    <t>A16.07.007</t>
  </si>
  <si>
    <t>Резекция верхушки корня 1-корневого зуба с использованием Коллапана</t>
  </si>
  <si>
    <t>Резекция верхушки корня 2-корневого зуба с использованием Коллапана</t>
  </si>
  <si>
    <t>Резекция верхушки корня 1-корневого зуба с использованием Bio-Oss</t>
  </si>
  <si>
    <t>Резекция верхушки корня 2-корневого зуба с использованием Bio-Oss</t>
  </si>
  <si>
    <t>Закрытый синус-лифтинг</t>
  </si>
  <si>
    <t>Открытый синус-лифтинг в области 1 зуба</t>
  </si>
  <si>
    <t>Открытый синус-лифтинг в области 2 зубов</t>
  </si>
  <si>
    <t>Открытый синус-лифтинг в области 3 зубов</t>
  </si>
  <si>
    <t>A16.07.058</t>
  </si>
  <si>
    <t>Лечение перикоронита (промывание, рассечение и/или иссечение капюшона)</t>
  </si>
  <si>
    <t>Иссечение уздечек верхней/нижней губы, языка</t>
  </si>
  <si>
    <t>A16.07.042</t>
  </si>
  <si>
    <t>Пластика уздечек верхней/нижней губы</t>
  </si>
  <si>
    <t>A16.07.026</t>
  </si>
  <si>
    <t>Гингивэктомия в области одного зуба</t>
  </si>
  <si>
    <t>Лечение альвеолита</t>
  </si>
  <si>
    <t>Удаление экзостоза</t>
  </si>
  <si>
    <t>Закрытый кюретаж в области одного зуба</t>
  </si>
  <si>
    <t>A16.07.011</t>
  </si>
  <si>
    <t>Вскрытие пародонтального абсцесса</t>
  </si>
  <si>
    <t>A16.07.040</t>
  </si>
  <si>
    <t>Лоскутная операция в области 1 сектора (1-6 зубов)</t>
  </si>
  <si>
    <t>Лоскутная операция в области 1 сектора (1-6 зубов) с применением техники направленной регенерации тканей</t>
  </si>
  <si>
    <t>Наложение швов (за 1 шов)</t>
  </si>
  <si>
    <t>Удаление временного зуба в период физиологической смены</t>
  </si>
  <si>
    <t>Удаление временного зуба простое</t>
  </si>
  <si>
    <t>Удаление постоянного зуба простое</t>
  </si>
  <si>
    <t>Удаление постоянного зуба сложное</t>
  </si>
  <si>
    <t>ФИЗИОТЕРАПИЯ</t>
  </si>
  <si>
    <t>БОС-терапия</t>
  </si>
  <si>
    <t>10001-1</t>
  </si>
  <si>
    <t>БОС-терапия - осанка</t>
  </si>
  <si>
    <t>A19.30.***</t>
  </si>
  <si>
    <t>10001-2</t>
  </si>
  <si>
    <t>БОС-терапия - логопедическая</t>
  </si>
  <si>
    <t>БОС-терапия (абонемент на 8 занятий, 1 месяц)</t>
  </si>
  <si>
    <t>БОС-терапия (абонемент на 12 занятий, 1 месяц)</t>
  </si>
  <si>
    <t>Дарсонвализация (1 поле, 1 процедура)</t>
  </si>
  <si>
    <t>10902-1</t>
  </si>
  <si>
    <t>Дарсонвализация (2 поля, 1 процедура)</t>
  </si>
  <si>
    <t>A22.01.001</t>
  </si>
  <si>
    <t>Ультразвуковая терапия (1 поле, 1 процедура)</t>
  </si>
  <si>
    <t>10927-1</t>
  </si>
  <si>
    <t>Ультразвуковая терапия (2 поля, 1 процедура)</t>
  </si>
  <si>
    <t>A22.01.006</t>
  </si>
  <si>
    <t>Ультрафиолетовое облучение (УФО) местное (1 поле, 1 процедура)</t>
  </si>
  <si>
    <t>10929-1</t>
  </si>
  <si>
    <t>Ультрафиолетовое облучение (УФО) местное (2 поля, 1 процедура)</t>
  </si>
  <si>
    <t>Ультрафиолетовое облучение (УФО) общее (1 процедура)</t>
  </si>
  <si>
    <t>A22.30.003</t>
  </si>
  <si>
    <t>Воздействие коротким ультрафиолетовым излучением (КУФ) (1 процедура)</t>
  </si>
  <si>
    <t>10912-1</t>
  </si>
  <si>
    <t>Воздействие коротким ультрафиолетовым излучением (КУФ) (2 поля, 1 процедура)</t>
  </si>
  <si>
    <t>A22.30.014</t>
  </si>
  <si>
    <t>Определение биодозы для ультрафиолетового облучения</t>
  </si>
  <si>
    <t>10920-1</t>
  </si>
  <si>
    <t>10932-1</t>
  </si>
  <si>
    <t>A22.01.005</t>
  </si>
  <si>
    <t>10914-3</t>
  </si>
  <si>
    <t>Магнитофорез офтальмологический (1 процедура)</t>
  </si>
  <si>
    <t>10914-1</t>
  </si>
  <si>
    <t>10914-2</t>
  </si>
  <si>
    <t>A17.30.003</t>
  </si>
  <si>
    <t>Диадинамотерапия (ДДТ) (1 процедура)</t>
  </si>
  <si>
    <t>A17.30.004</t>
  </si>
  <si>
    <t>Воздействие синусоидальными модулированными токами (СМТ) (1 процедура)</t>
  </si>
  <si>
    <t>A17.30.007</t>
  </si>
  <si>
    <t>Воздействие электромагнитным излучением сантиметрового диапазона (СМВ-терапия) (1 поле, 1 процедура)</t>
  </si>
  <si>
    <t>A17.30.008</t>
  </si>
  <si>
    <t>Воздействие электромагнитным излучением миллиметрового диапазона (КВЧ-терапия) (1 процедура)</t>
  </si>
  <si>
    <t>A17.30.017</t>
  </si>
  <si>
    <t>A17.30.018</t>
  </si>
  <si>
    <t>Воздействие электромагнитным излучением дециметрового диапазона (ДМВ-терапия) (1 процедура)</t>
  </si>
  <si>
    <t>A17.30.034</t>
  </si>
  <si>
    <t>Ультрафонофорез (1 поле, 1 процедура)</t>
  </si>
  <si>
    <t>10931-1</t>
  </si>
  <si>
    <t>Ультрафонофорез (2 поля, 1 процедура)</t>
  </si>
  <si>
    <t>10928-1</t>
  </si>
  <si>
    <t>ВОДОЛЕЧЕНИЕ</t>
  </si>
  <si>
    <t>Ванны лечебные</t>
  </si>
  <si>
    <t>Ванна лечебная гидромассажная (жемчужная) с минеральной водой, ароматическими маслами и светотерапией (20 минут)</t>
  </si>
  <si>
    <t>Ванна лечебная гидромассажная (жемчужная) с минеральной водой, ароматическими маслами и светотерапией (8 процедур в месяц)</t>
  </si>
  <si>
    <t>Ванна лечебная гидромассажная (жемчужная) с минеральной водой, ароматическими маслами и светотерапией (12 процедур в месяц)</t>
  </si>
  <si>
    <t>Ванна лечебная гидромассажная (жемчужная) с пресной водой и светотерапией (20 минут)</t>
  </si>
  <si>
    <t>Ванна лечебная гидромассажная (жемчужная) с пресной водой и светотерапией (абонемент на 8 процедур в месяц)</t>
  </si>
  <si>
    <t>Ванна лечебная гидромассажная (жемчужная) с пресной водой и светотерапией (абонемент на 12 процедур в месяц)</t>
  </si>
  <si>
    <t>Ванна лечебная с растительным экстрактами: скипидарная (капилляротерапия по Залманову), пенно-солодковая, пантовая и др. (20 минут)</t>
  </si>
  <si>
    <t>Ванна лечебная с растительным экстрактами: скипидарная (капилляротерапия по Залманову), пенно-солодковая, пантовая и др. (8 процедур в месяц)</t>
  </si>
  <si>
    <t>Ванна лечебная с растительным экстрактами: скипидарная (капилляротерапия по Залманову), пенно-солодковая, пантовая и др. (12 процедур в месяц)</t>
  </si>
  <si>
    <t>Душ лечебный</t>
  </si>
  <si>
    <t>A20.30.011</t>
  </si>
  <si>
    <t>Душ лечебный восходящий (10 минут)</t>
  </si>
  <si>
    <t>Душ лечебный восходящий (8 процедур в месяц)</t>
  </si>
  <si>
    <t>Душ лечебный восходящий (12 процедур в месяц)</t>
  </si>
  <si>
    <t>Душ лечебный циркулярный контрастный (10 минут)</t>
  </si>
  <si>
    <t>Душ лечебный циркулярный контрастный (8 процедур в месяц)</t>
  </si>
  <si>
    <t>Душ лечебный циркулярный контрастный (12 процедур в месяц)</t>
  </si>
  <si>
    <t>Душ Шарко (местная методика, до 16 лет) (10 минут)</t>
  </si>
  <si>
    <t>Душ Шарко (местная методика, до 16 лет) (8 процедур в месяц)</t>
  </si>
  <si>
    <t>Душ Шарко (местная методика, до 16 лет) (12 процедур в месяц)</t>
  </si>
  <si>
    <t>Душ Шарко (общая методика, старше 16 лет) (20 минут)</t>
  </si>
  <si>
    <t>Душ Шарко (общая методика, старше 16 лет) (8 процедур в месяц)</t>
  </si>
  <si>
    <t>Душ Шарко (общая методика, старше 16 лет) (12 процедур в месяц)</t>
  </si>
  <si>
    <t>Душ-массаж подводный в гидромассажной ванне с минеральной водой и светотерапией (местная методика, до 16 лет) (20 минут)</t>
  </si>
  <si>
    <t>Душ-массаж подводный в гидромассажной ванне с минеральной водой и светотерапией (общая методика, старше 16 лет) (20 минут)</t>
  </si>
  <si>
    <t>Душ-массаж подводный в гидромассажной ванне с минеральной водой и светотерапией (местная методика, старше 16 лет) (8 процедур в месяц)</t>
  </si>
  <si>
    <t>Душ-массаж подводный в гидромассажной ванне с минеральной водой и светотерапией (местная методика, старше 16 лет) (12 процедур в месяц)</t>
  </si>
  <si>
    <t>Душ-массаж подводный в гидромассажной ванне с пресной водой и светотерапией (местная методика, до 16 лет) (20 минут)</t>
  </si>
  <si>
    <t>Душ-массаж подводный в гидромассажной ванне с пресной водой и светотерапией (местная методика, до 16 лет) (8 процедур в месяц)</t>
  </si>
  <si>
    <t>Душ-массаж подводный в гидромассажной ванне с пресной водой и светотерапией (местная методика, до 16 лет) (12 процедур в месяц)</t>
  </si>
  <si>
    <t>Душ-массаж подводный в гидромассажной ванне с пресной водой и светотерапией (общая методика, старше 16 лет) (20 минут)</t>
  </si>
  <si>
    <t>Душ-массаж подводный в гидромассажной ванне с пресной водой и светотерапией (общая методика, старше 16 лет) (8 процедур в месяц)</t>
  </si>
  <si>
    <t>Душ-массаж подводный в гидромассажной ванне с пресной водой и светотерапией (общая методика, старше 16 лет) (12 процедур в месяц)</t>
  </si>
  <si>
    <t>Занятия с тренером в бассейне</t>
  </si>
  <si>
    <t>Индивидуальное занятие с тренером в бассейне: лечебное плавание, обучение плаванию, гидромассаж и ритмопластика (30 минут)</t>
  </si>
  <si>
    <t>Индивидуальное занятие с тренером в бассейне: лечебное плавание, обучение плаванию, гидромассаж и ритмопластика (4 занятия в месяц по 60 минут)</t>
  </si>
  <si>
    <t>Индивидуальное занятие с тренером в бассейне: лечебное плавание, обучение плаванию, гидромассаж и ритмопластика (8 занятий в месяц по 60 минут)</t>
  </si>
  <si>
    <t>Индивидуальное занятие с тренером в бассейне: лечебное плавание, обучение плаванию, гидромассаж и ритмопластика (12 занятий в месяц по 30 минут)</t>
  </si>
  <si>
    <t>Индивидуальное занятие с тренером в бассейне: лечебное плавание, обучение плаванию, гидромассаж и ритмопластика (12 занятий в месяц по 60 минут)</t>
  </si>
  <si>
    <t>Программа «Раннее плавание»</t>
  </si>
  <si>
    <t>Оздоровительная программа «Раннее плавание» (обучение плаванию в гидромассажной ванне) с инструктором ЛФК, 30 минут (1 занятие)</t>
  </si>
  <si>
    <t>11078-1</t>
  </si>
  <si>
    <t>Оздоровительная программа «Раннее плавание» (обучение плаванию в гидромассажной ванне) с инструктором ЛФК, 30 минут (5 занятий)</t>
  </si>
  <si>
    <t>11078-2</t>
  </si>
  <si>
    <t>Оздоровительная программа «Раннее плавание» (обучение плаванию в гидромассажной ванне) с инструктором ЛФК, 30 минут (10 занятий)</t>
  </si>
  <si>
    <t>Программа «Свободное плавание»</t>
  </si>
  <si>
    <t>Программа «Свободное плавание» без тренера: купание и гидромассажные процедуры в бассейне ("противоток", "гидромассажная панель", "каскад") (старше 16 лет) (30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</si>
  <si>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(60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</si>
  <si>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(4 занятия в месяц по 30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</si>
  <si>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(4 занятия в месяц по 60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</si>
  <si>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(8 занятий в месяц по 30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</si>
  <si>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(8 занятий в месяц по 60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</si>
  <si>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(12 занятий в месяц по 30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</si>
  <si>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(12 занятий в месяц по 60 минут)</t>
  </si>
  <si>
    <t>Программа «Умные рыбки»</t>
  </si>
  <si>
    <t>11076-1</t>
  </si>
  <si>
    <t>11076-2</t>
  </si>
  <si>
    <t>11077-1</t>
  </si>
  <si>
    <t>11077-2</t>
  </si>
  <si>
    <t>МАССАЖ</t>
  </si>
  <si>
    <t>A21.01.***</t>
  </si>
  <si>
    <t>Массаж с использованием вакуумных банок (1 сеанс)</t>
  </si>
  <si>
    <t>11029-1</t>
  </si>
  <si>
    <t>Массаж с использованием вакуумных банок (от 3 лет до 7 лет) (1 сеанс)</t>
  </si>
  <si>
    <t>11029-2</t>
  </si>
  <si>
    <t>Массаж с использованием вакуумных банок (от 7 лет до 18 лет) (1 сеанс)</t>
  </si>
  <si>
    <t>Криомассаж</t>
  </si>
  <si>
    <t>Антицеллюлитный массаж (1 процедура)</t>
  </si>
  <si>
    <t>A21.01.001</t>
  </si>
  <si>
    <t>Общий массаж (от рождения до 3 месяцев) (3 МЕ)</t>
  </si>
  <si>
    <t>Общий массаж (от 3 месяцев до 3 лет) (3,5 МЕ)</t>
  </si>
  <si>
    <t>11028-1</t>
  </si>
  <si>
    <t>Общий массаж (от 3 лет до 16 лет) (4,5 МЕ)</t>
  </si>
  <si>
    <t>11028-2</t>
  </si>
  <si>
    <t>Общий массаж (от 16 лет до 18 лет) (6 МЕ)</t>
  </si>
  <si>
    <t>A21.01.002</t>
  </si>
  <si>
    <t>Массаж артикулярных зон (логопедический) (2,5 МЕ)</t>
  </si>
  <si>
    <t>11000-1</t>
  </si>
  <si>
    <t>Массаж артикулярных зон (логопедический) (от 1 года до 3 лет) (1,5 МЕ)</t>
  </si>
  <si>
    <t>11000-2</t>
  </si>
  <si>
    <t>Массаж артикулярных зон (логопедический) (от 3 лет до 7 лет) (2 МЕ)</t>
  </si>
  <si>
    <t>Массаж артикуляционных зон (логопедический) (абонемент на 10 сеансов)</t>
  </si>
  <si>
    <t>Массаж кистей рук (логопедический) (1 сеанс)</t>
  </si>
  <si>
    <t>Массаж кистей рук (логопедический) (абонемент на 10 сеансов)</t>
  </si>
  <si>
    <t>Массаж лица (1 МЕ)</t>
  </si>
  <si>
    <t>A21.01.003</t>
  </si>
  <si>
    <t>Массаж воротниковой зоны (1,5 МЕ)</t>
  </si>
  <si>
    <t>11003-1</t>
  </si>
  <si>
    <t>Массаж воротниковой зоны (от 1 года до 3 лет) (1 МЕ)</t>
  </si>
  <si>
    <t>11003-2</t>
  </si>
  <si>
    <t>Массаж воротниковой зоны (от 7 лет до 18 лет) (2 МЕ)</t>
  </si>
  <si>
    <t>Массаж шеи (1 МЕ)</t>
  </si>
  <si>
    <t>A21.01.004</t>
  </si>
  <si>
    <t>Массаж верхней конечности (1,5 МЕ)</t>
  </si>
  <si>
    <t>11001-1</t>
  </si>
  <si>
    <t>Массаж верхней конечности (от 1 года до 3 лет) (1,5 МЕ)</t>
  </si>
  <si>
    <t>11001-2</t>
  </si>
  <si>
    <t>Массаж верхней конечности (от 3 лет до 7 лет) (1,5 МЕ)</t>
  </si>
  <si>
    <t>11002-1</t>
  </si>
  <si>
    <t>Массаж верхней конечности, надплечья и области лопатки (от 1 года до 3 лет) (1,5 МЕ)</t>
  </si>
  <si>
    <t>Массаж верхней конечности, надплечья и области лопатки (2 МЕ)</t>
  </si>
  <si>
    <t>Массаж кисти и предплечья (1 МЕ)</t>
  </si>
  <si>
    <t>Массаж локтевого сустава (1 МЕ)</t>
  </si>
  <si>
    <t>Массаж локтевого сустава, плеча, предплечья (1,5 МЕ)</t>
  </si>
  <si>
    <t>11008-1</t>
  </si>
  <si>
    <t>Массаж локтевого сустава, плеча, предплечья (от 1 года до 3 лет) (1 МЕ)</t>
  </si>
  <si>
    <t>11008-2</t>
  </si>
  <si>
    <t>Массаж локтевого сустава, плеча, предплечья (от 3 лет до 7 лет) (1 МЕ)</t>
  </si>
  <si>
    <t>Массаж лучезапястного сустава (1 МЕ)</t>
  </si>
  <si>
    <t>Массаж плечевого сустава (1 МЕ)</t>
  </si>
  <si>
    <t>A21.01.005</t>
  </si>
  <si>
    <t>Массаж головы (1 МЕ)</t>
  </si>
  <si>
    <t>A21.01.008</t>
  </si>
  <si>
    <t>Массаж нижней конечности (1,5 МЕ)</t>
  </si>
  <si>
    <t>11010-1</t>
  </si>
  <si>
    <t>Массаж нижней конечности (от 3 до 7 лет) (2 МЕ)</t>
  </si>
  <si>
    <t>11010-2</t>
  </si>
  <si>
    <t>Массаж нижней конечности (от 7 до 18 лет) (2,5 МЕ)</t>
  </si>
  <si>
    <t>Массаж нижней конечности и поясницы (2,5 МЕ)</t>
  </si>
  <si>
    <t>Массаж области голеностопного сустава (1 МЕ)</t>
  </si>
  <si>
    <t>Массаж области коленного сустава (1 МЕ)</t>
  </si>
  <si>
    <t>Массаж бедра, колена, голени (2 МЕ)</t>
  </si>
  <si>
    <t>Массаж области тазобедренного сустава и ягодичной области (2 МЕ)</t>
  </si>
  <si>
    <t>11017-1</t>
  </si>
  <si>
    <t>Массаж области тазобедренного сустава и ягодичной области (от 1 года до 3 лет) (1 МЕ)</t>
  </si>
  <si>
    <t>11017-2</t>
  </si>
  <si>
    <t>Массаж области тазобедренного сустава и ягодичной области (от 3 лет до 7 лет) (1,5 МЕ)</t>
  </si>
  <si>
    <t>Массаж стопы и голени (1 МЕ)</t>
  </si>
  <si>
    <t>11024-1</t>
  </si>
  <si>
    <t>Массаж стопы и голени (от 7 лет до 18 лет) (1,5 МЕ)</t>
  </si>
  <si>
    <t>A21.03.002</t>
  </si>
  <si>
    <t>Массаж области позвоночника (3 МЕ)</t>
  </si>
  <si>
    <t>11016-1</t>
  </si>
  <si>
    <t>Массаж области позвоночника (от 1 года до 3 лет) (1,5 МЕ)</t>
  </si>
  <si>
    <t>11016-2</t>
  </si>
  <si>
    <t>Массаж области позвоночника (от 3 лет до 7 лет) (2 МЕ)</t>
  </si>
  <si>
    <t>Массаж шейно-грудного отдела позвоночника (2 МЕ)</t>
  </si>
  <si>
    <t>Массаж пояснично-крестцовой области классический (1 МЕ)</t>
  </si>
  <si>
    <t>11020-1</t>
  </si>
  <si>
    <t>Массаж пояснично-крестцовой области классический (от 7 лет до 18 лет) (1,5 МЕ)</t>
  </si>
  <si>
    <t>Массаж пояснично-крестцовой области сегментарный (1,5 МЕ)</t>
  </si>
  <si>
    <t>Массаж спины (2 МЕ)</t>
  </si>
  <si>
    <t>11022-1</t>
  </si>
  <si>
    <t>Массаж спины (от 1 года до 3 лет) (1,5 МЕ)</t>
  </si>
  <si>
    <t>11022-2</t>
  </si>
  <si>
    <t>Массаж спины (от 7 лет до 18 лет) (2,5 МЕ)</t>
  </si>
  <si>
    <t>Массаж спины и поясничной области (1,5 МЕ)</t>
  </si>
  <si>
    <t>11023-1</t>
  </si>
  <si>
    <t>Массаж спины и поясничной области (от 3 лет до 7 лет) (2,5 МЕ)</t>
  </si>
  <si>
    <t>11023-2</t>
  </si>
  <si>
    <t>Массаж спины и поясничной области (от 7 лет до 18 лет) (3 МЕ)</t>
  </si>
  <si>
    <t>A21.09.002</t>
  </si>
  <si>
    <t>Массаж области грудной клетки (2,5 МЕ)</t>
  </si>
  <si>
    <t>11013-1</t>
  </si>
  <si>
    <t>Массаж области грудной клетки (от 1 года до 3 лет) (1,5 МЕ)</t>
  </si>
  <si>
    <t>11013-2</t>
  </si>
  <si>
    <t>Массаж области грудной клетки (от 3 лет до 7 лет) (2 МЕ)</t>
  </si>
  <si>
    <t>Массаж передней брюшной стенки (1 МЕ)</t>
  </si>
  <si>
    <t>11018-1</t>
  </si>
  <si>
    <t>Массаж передней брюшной стенки (от 7 лет до 18 лет) (1,5 МЕ)</t>
  </si>
  <si>
    <t>Остеопатический массаж (1 сеанс)</t>
  </si>
  <si>
    <t>A21.30.002</t>
  </si>
  <si>
    <t>Массаж «Ваш здоровый ребенок» (1 сеанс)</t>
  </si>
  <si>
    <t>Массаж «Ваш здоровый ребенок» (абонемент на 10 сеансов)</t>
  </si>
  <si>
    <t>МАНУАЛЬНАЯ ТЕРАПИЯ</t>
  </si>
  <si>
    <t>A23.30.016</t>
  </si>
  <si>
    <t>Мануальная терапия (дети) (1 сеанс)</t>
  </si>
  <si>
    <t>Мануальная терапия (взрослые) (1 сеанс)</t>
  </si>
  <si>
    <t>Мануальная терапия коррекционная, профессор Бобко Я.Н. (дети) (1 сеанс)</t>
  </si>
  <si>
    <t>Мануальная терапия, заведующий отделением Филатов В.В. (взрослые) (1 сеанс)</t>
  </si>
  <si>
    <t>ЛЕЧЕБНАЯ ФИЗКУЛЬТУРА</t>
  </si>
  <si>
    <t>Занятия лечебной физкультурой</t>
  </si>
  <si>
    <t>Индивидуальное занятие лечебной физкультурой в условиях «сухой иммерсии» для детей до 3 месяцев в палате, 15 минут (1 занятие)</t>
  </si>
  <si>
    <t>11085-1</t>
  </si>
  <si>
    <t>Индивидуальное занятие лечебной физкультурой в условиях «сухой иммерсии» для детей до 3 месяцев в палате, 15 минут (5 занятий)</t>
  </si>
  <si>
    <t>11085-2</t>
  </si>
  <si>
    <t>Индивидуальное занятие лечебной физкультурой в условиях «сухой иммерсии» для детей до 3 месяцев в палате, 15 минут (10 занятий)</t>
  </si>
  <si>
    <t>Индивидуальное занятие лечебной физкультурой для пациентов старше 18 лет, в палате, 15 минут (1 занятие)</t>
  </si>
  <si>
    <t>11068-1</t>
  </si>
  <si>
    <t>Индивидуальное занятие лечебной физкультурой для пациентов старше 18 лет, в палате, 15 минут (5 занятий)</t>
  </si>
  <si>
    <t>11068-2</t>
  </si>
  <si>
    <t>Индивидуальное занятие лечебной физкультурой для пациентов старше 18 лет, в палате, 15 минут (10 занятий)</t>
  </si>
  <si>
    <t>Малогрупповое занятие лечебной физкультурой с инструктором (дети от 6 лет до 18 лет) (1 занятие)</t>
  </si>
  <si>
    <t>Малогрупповые занятия лечебной физкультурой с инструктором (абонемент на 8 занятий, 1 месяц)</t>
  </si>
  <si>
    <t>Малогрупповые занятия лечебной физкультурой с инструктором (абонемент на 12 занятий, 1 месяц)</t>
  </si>
  <si>
    <t>Индивидуальное занятие лечебной физкультурой с использованием специального оборудования для пациентов старше 18 лет, в палате, 30 минут (1 занятие)</t>
  </si>
  <si>
    <t>11069-1</t>
  </si>
  <si>
    <t>Индивидуальное занятие лечебной физкультурой с использованием специального оборудования для пациентов старше 18 лет, в палате, 30 минут (5 занятий)</t>
  </si>
  <si>
    <t>11069-2</t>
  </si>
  <si>
    <t>Индивидуальное занятие лечебной физкультурой с использованием специального оборудования для пациентов старше 18 лет, в палате, 30 минут (10 занятий)</t>
  </si>
  <si>
    <t>Индивидуальное занятие лечебной физкультурой с использованием специального оборудования для пациентов старше 18 лет, в кабинете ЛФК, 30 минут (1 занятие)</t>
  </si>
  <si>
    <t>11071-1</t>
  </si>
  <si>
    <t>Индивидуальное занятие лечебной физкультурой с использованием специального оборудования для пациентов старше 18 лет, в кабинете ЛФК, 30 минут (5 занятий)</t>
  </si>
  <si>
    <t>11071-2</t>
  </si>
  <si>
    <t>Индивидуальное занятие лечебной физкультурой с использованием специального оборудования для пациентов старше 18 лет, в кабинете ЛФК, 30 минут (10 занятий)</t>
  </si>
  <si>
    <t>Малогрупповое занятие лечебной физкультурой с использованием специального оборудования, в палате, 30 минут (2 пациента старше 18 лет) (1 занятие)</t>
  </si>
  <si>
    <t>11070-1</t>
  </si>
  <si>
    <t>Малогрупповое занятие лечебной физкультурой с использованием специального оборудования, в палате, 30 минут (2 пациента старше 18 лет) (5 занятий)</t>
  </si>
  <si>
    <t>11070-2</t>
  </si>
  <si>
    <t>Малогрупповое занятие лечебной физкультурой с использованием специального оборудования, в палате, 30 минут (2 пациента старше 18 лет) (10 занятий)</t>
  </si>
  <si>
    <t>Малогрупповое занятие лечебной физкультурой с использованием специального оборудования, в кабинете ЛФК, 30 минут (2 пациента старше 18 лет) (1 занятие)</t>
  </si>
  <si>
    <t>11072-1</t>
  </si>
  <si>
    <t>Малогрупповое занятие лечебной физкультурой с использованием специального оборудования, в кабинете ЛФК, 30 минут (2 пациента старше 18 лет) (5 занятий)</t>
  </si>
  <si>
    <t>11072-2</t>
  </si>
  <si>
    <t>Малогрупповое занятие лечебной физкультурой с использованием специального оборудования, в кабинете ЛФК, 30 минут (2 пациента старше 18 лет) (10 занятий)</t>
  </si>
  <si>
    <t>Малогрупповое занятие оздоровительной гимнастикой с использованием специального оборудования, в кабинете ЛФК, 60 минут (2 пациента старше 18 лет) (1 занятие)</t>
  </si>
  <si>
    <t>11075-1</t>
  </si>
  <si>
    <t>Малогрупповое занятие оздоровительной гимнастикой с использованием специального оборудования, в кабинете ЛФК, 60 минут (2 пациента старше 18 лет) (5 занятий)</t>
  </si>
  <si>
    <t>11075-2</t>
  </si>
  <si>
    <t>Малогрупповое занятие оздоровительной гимнастикой с использованием специального оборудования, в кабинете ЛФК, 60 минут (2 пациента старше 18 лет) (10 занятий)</t>
  </si>
  <si>
    <t>Групповое занятие лечебной физкультурой с использованием специального оборудования, в кабинете ЛФК, 30 минут (3 и более пациента старше 18 лет) (1 занятие)</t>
  </si>
  <si>
    <t>11073-1</t>
  </si>
  <si>
    <t>Групповое занятие лечебной физкультурой с использованием специального оборудования, в кабинете ЛФК, 30 минут (3 и более пациента старше 18 лет) (5 занятий)</t>
  </si>
  <si>
    <t>11073-2</t>
  </si>
  <si>
    <t>Групповое занятие лечебной физкультурой с использованием специального оборудования, в кабинете ЛФК, 30 минут (3 и более пациента старше 18 лет) (10 занятий)</t>
  </si>
  <si>
    <t>Индивидуальное занятие оздоровительной гимнастикой с использованием специального оборудования для пациентов старше 18 лет, в кабинете ЛФК, 60 минут (1 занятие)</t>
  </si>
  <si>
    <t>11074-1</t>
  </si>
  <si>
    <t>Индивидуальное занятие оздоровительной гимнастикой с использованием специального оборудования для пациентов старше 18 лет, в кабинете ЛФК, 60 минут (5 занятий)</t>
  </si>
  <si>
    <t>11074-2</t>
  </si>
  <si>
    <t>Индивидуальное занятие оздоровительной гимнастикой с использованием специального оборудования для пациентов старше 18 лет, в кабинете ЛФК, 60 минут (10 занятий)</t>
  </si>
  <si>
    <t>Занятия с использованием тренажеров</t>
  </si>
  <si>
    <t>A19.30.007</t>
  </si>
  <si>
    <t>11030-2</t>
  </si>
  <si>
    <t>Индивидуальное занятие на тренажере «Артромот» (1 занятие) (1-5 занятий)</t>
  </si>
  <si>
    <t>11030-3</t>
  </si>
  <si>
    <t>Индивидуальное занятие на тренажере «Артромот» (1 занятие) (6-10 занятий)</t>
  </si>
  <si>
    <t>Оздоровительное занятие с инструктором ЛФК с использованием силовых тренажеров для детей от 14 лет (1 занятие)</t>
  </si>
  <si>
    <t>Лечебно-оздоровительная гимнастика и массаж</t>
  </si>
  <si>
    <t>Лечебно-оздоровительная гимнастика и массаж, индивидуальное занятие для детей до 3 месяцев в палате, 15 минут (1 занятие)</t>
  </si>
  <si>
    <t>11083-1</t>
  </si>
  <si>
    <t>Лечебно-оздоровительная гимнастика и массаж, индивидуальное занятие для детей до 3 месяцев в палате, 15 минут (5 занятий)</t>
  </si>
  <si>
    <t>11083-2</t>
  </si>
  <si>
    <t>Лечебно-оздоровительная гимнастика и массаж, индивидуальное занятие для детей до 3 месяцев в палате, 15 минут (10 занятий)</t>
  </si>
  <si>
    <t>Лечебно-оздоровительная гимнастика и массаж, индивидуальное занятие для детей до 3 месяцев в кабинете, 15 минут (1 занятие)</t>
  </si>
  <si>
    <t>11079-1</t>
  </si>
  <si>
    <t>Лечебно-оздоровительная гимнастика и массаж, индивидуальное занятие для детей до 3 месяцев в кабинете, 15 минут (5 занятий)</t>
  </si>
  <si>
    <t>11079-2</t>
  </si>
  <si>
    <t>Лечебно-оздоровительная гимнастика и массаж, индивидуальное занятие для детей до 3 месяцев в кабинете, 15 минут (10 занятий)</t>
  </si>
  <si>
    <t>Лечебно-оздоровительная гимнастика и массаж, индивидуальное занятие для детей от 3 месяцев до 1 года в палате, 30 минут (1 занятие)</t>
  </si>
  <si>
    <t>11084-1</t>
  </si>
  <si>
    <t>Лечебно-оздоровительная гимнастика и массаж, индивидуальное занятие для детей от 3 месяцев до 1 года в палате, 30 минут (5 занятий)</t>
  </si>
  <si>
    <t>11084-2</t>
  </si>
  <si>
    <t>Лечебно-оздоровительная гимнастика и массаж, индивидуальное занятие для детей от 3 месяцев до 1 года в палате, 30 минут (10 занятий)</t>
  </si>
  <si>
    <t>Лечебно-оздоровительная гимнастика и массаж, индивидуальное занятие для детей от 3 месяцев до 1 года в кабинете, 30 минут (1 занятие)</t>
  </si>
  <si>
    <t>11080-1</t>
  </si>
  <si>
    <t>Лечебно-оздоровительная гимнастика и массаж, индивидуальное занятие для детей от 3 месяцев до 1 года в кабинете, 30 минут (5 занятий)</t>
  </si>
  <si>
    <t>11080-2</t>
  </si>
  <si>
    <t>Лечебно-оздоровительная гимнастика и массаж, индивидуальное занятие для детей от 3 месяцев до 1 года в кабинете, 30 минут (10 занятий)</t>
  </si>
  <si>
    <t>Лечебно-оздоровительная гимнастика и массаж, малогрупповое занятие для двух детей до 1 года в палате, 45 минут (1 занятие)</t>
  </si>
  <si>
    <t>11086-1</t>
  </si>
  <si>
    <t>Лечебно-оздоровительная гимнастика и массаж, малогрупповое занятие для двух детей до 1 года в палате, 45 минут (5 занятий)</t>
  </si>
  <si>
    <t>11086-2</t>
  </si>
  <si>
    <t>Лечебно-оздоровительная гимнастика и массаж, малогрупповое занятие для двух детей до 1 года в палате, 45 минут (10 занятий)</t>
  </si>
  <si>
    <t>Лечебно-оздоровительная гимнастика и массаж, малогрупповое занятие для двух детей до 1 года в кабинете, 45 минут (1 занятие)</t>
  </si>
  <si>
    <t>11081-1</t>
  </si>
  <si>
    <t>Лечебно-оздоровительная гимнастика и массаж, малогрупповое занятие для двух детей до 1 года в кабинете, 45 минут (5 занятий)</t>
  </si>
  <si>
    <t>11081-2</t>
  </si>
  <si>
    <t>Лечебно-оздоровительная гимнастика и массаж, малогрупповое занятие для двух детей до 1 года в кабинете, 45 минут (10 занятий)</t>
  </si>
  <si>
    <t>Лечебно-оздоровительная гимнастика и массаж, групповое занятие для трех и более детей до 1 года в палате, 45 минут (1 занятие)</t>
  </si>
  <si>
    <t>11087-1</t>
  </si>
  <si>
    <t>Лечебно-оздоровительная гимнастика и массаж, групповое занятие для трех и более детей до 1 года в палате, 45 минут (5 занятий)</t>
  </si>
  <si>
    <t>11087-2</t>
  </si>
  <si>
    <t>Лечебно-оздоровительная гимнастика и массаж, групповое занятие для трех и более детей до 1 года в палате, 45 минут (10 занятий)</t>
  </si>
  <si>
    <t>Лечебно-оздоровительная гимнастика и массаж, групповое занятие для трех и более детей до 1 года в кабинете, 45 минут (1 занятие)</t>
  </si>
  <si>
    <t>11082-1</t>
  </si>
  <si>
    <t>Лечебно-оздоровительная гимнастика и массаж, групповое занятие для трех и более детей до 1 года в кабинете, 45 минут (5 занятий)</t>
  </si>
  <si>
    <t>11082-2</t>
  </si>
  <si>
    <t>Лечебно-оздоровительная гимнастика и массаж, групповое занятие для трех и более детей до 1 года в кабинете, 45 минут (10 занятий)</t>
  </si>
  <si>
    <t>Оздоровительная гимнастика для детей (1 занятие)</t>
  </si>
  <si>
    <t>Оздоровительная гимнастика для детей (абонемент на 8 занятий)</t>
  </si>
  <si>
    <t>Оздоровительная гимнастика для беременных женщин (1 занятие)</t>
  </si>
  <si>
    <t>Оздоровительная гимнастика для беременных женщин (абонемент на 8 занятий)</t>
  </si>
  <si>
    <t>ПСИХОТЕРАПИЯ И РЕАБИЛИТАЦИЯ</t>
  </si>
  <si>
    <t>Психологическое консультирование</t>
  </si>
  <si>
    <t>Развивающие занятия для дошкольников (1 сеанс)</t>
  </si>
  <si>
    <t>Развивающие занятия для подростков (1 сеанс)</t>
  </si>
  <si>
    <t>A13.29.003.001</t>
  </si>
  <si>
    <t>Комплексное тестологическое психодиагностическое обследование дошкольников</t>
  </si>
  <si>
    <t>Психоанализ (гипноанализ, гипнокатарсис) (1 сеанс)</t>
  </si>
  <si>
    <t>A13.29.001</t>
  </si>
  <si>
    <t>Психодиагностическое обследование семьи комплексное (школьники) (1 сеанс)</t>
  </si>
  <si>
    <t>A13.29.006.003</t>
  </si>
  <si>
    <t>Семейное психологическое консультирование</t>
  </si>
  <si>
    <t>Психотерапия</t>
  </si>
  <si>
    <t>A13.29.008.001</t>
  </si>
  <si>
    <t>Психотерапия игровая индивидуальная (1 сеанс)</t>
  </si>
  <si>
    <t>A13.29.008.002</t>
  </si>
  <si>
    <t>Психотерапия игровая групповая (1 сеанс)</t>
  </si>
  <si>
    <t>Психотерапия личностно-реконструктивная групповая для детей и подростков (1сеанс)</t>
  </si>
  <si>
    <t>Психотерапия личностно-реконструктивная групповая для взрослых (1 сеанс)</t>
  </si>
  <si>
    <t>Психотерапия личностно-реконструктивная групповая для младших школьников (1 специалист из пары)</t>
  </si>
  <si>
    <t>Психотерапия личностно-реконструктивная групповая для средних школьников (1 специалист из пары)</t>
  </si>
  <si>
    <t>Психотерапия личностно-реконструктивная групповая для подростков (1 специалист из пары)</t>
  </si>
  <si>
    <t>A13.29.008</t>
  </si>
  <si>
    <t>Психотерапия поведенческая (1 сеанс)</t>
  </si>
  <si>
    <t>Психотерапия поведенческая групповая (1 сеанс)</t>
  </si>
  <si>
    <t>Психотерапия поведенческая групповая (1 специалист из пары)</t>
  </si>
  <si>
    <t>Психотерапия рационально-эмоциональная поведенческая</t>
  </si>
  <si>
    <t>Психотерапия семейная (1 сеанс)</t>
  </si>
  <si>
    <t>Психотерапия семейная (1 специалист из пары)</t>
  </si>
  <si>
    <t>Психотерапия семейная, поведенческая с игровой индивидуальной (1 сеанс)</t>
  </si>
  <si>
    <t>Психотерапия телесно-ориентированная индивидуальная</t>
  </si>
  <si>
    <t>Психотерапия телесно-ориентированная групповая</t>
  </si>
  <si>
    <t>Психотерапия телесно-ориентированная групповая (один специалист из пары)</t>
  </si>
  <si>
    <t>Совместная консультация врача-психотерапевта и клинического психолога в рамках семейной психотерапии (1 сеанс)</t>
  </si>
  <si>
    <t>Психологическая коррекция</t>
  </si>
  <si>
    <t>Мануальная терапия с психологической коррекцией (60 минут)</t>
  </si>
  <si>
    <t>Мануальная терапия с психологической коррекцией (4 сеанса по 60 минут)</t>
  </si>
  <si>
    <t>Психорегуляция индивидуальная для детей (гипноз) (1 сеанс)</t>
  </si>
  <si>
    <t>Психорегуляция индивидуальная для взрослых (гипноз) (1 сеанс)</t>
  </si>
  <si>
    <t>Психорегуляция групповая в малой моносимптомной группе (гипноз) (1 сеанс)</t>
  </si>
  <si>
    <t>Психорегуляция групповая (гипноз) (1 сеанс)</t>
  </si>
  <si>
    <t>A13.29.007.002</t>
  </si>
  <si>
    <t>Групповая нейропсихологическая коррекция (абонемент на 8 занятий, 1 месяц)</t>
  </si>
  <si>
    <t>A23.31.***</t>
  </si>
  <si>
    <t>11171-1</t>
  </si>
  <si>
    <t>11172-1</t>
  </si>
  <si>
    <t>11173-1</t>
  </si>
  <si>
    <t>ВАКЦИНОПРОФИЛАКТИКА</t>
  </si>
  <si>
    <t>Профилактика гепатита А</t>
  </si>
  <si>
    <t>Вакцинация препаратом Хаврикс 720 (с 1 до 18 лет); GSK - Великобритания</t>
  </si>
  <si>
    <t>Вакцинация препаратом Хаврикс 1440 (с 18 лет); GSK - Великобритания</t>
  </si>
  <si>
    <t>Профилактика гепатита В</t>
  </si>
  <si>
    <t>Вакцинация препаратом Регевак</t>
  </si>
  <si>
    <t>Вакцинация препаратом Энджерикс В (с 0 до 18 лет); GSK - Великобритания</t>
  </si>
  <si>
    <t>Вакцинация препаратом Энджерикс В (с 18 лет); GSK - Великобритания</t>
  </si>
  <si>
    <t>Вакцинация препаратом Эувакс (с 0 до 16 лет); Авентис Пастер - Франция</t>
  </si>
  <si>
    <t>Вакцинация препаратом Эувакс (с 16 лет); Авентис Пастер - Франция</t>
  </si>
  <si>
    <t>Профилактика кори, краснухи, паротита</t>
  </si>
  <si>
    <t>Вакцинация препаратом живая коревая вакцина; Россия</t>
  </si>
  <si>
    <t>Вакцинация препаратом паротитно-коревая живая вакцина; Россия</t>
  </si>
  <si>
    <t>Вакцинация препаратом Приорикс; GSK - Великобритания</t>
  </si>
  <si>
    <t>Вакцинация препаратом Рудивакс (против краснухи); Авентис Пастер - Франция</t>
  </si>
  <si>
    <t>Вакцинация препаратом MMR 2; Мерк Шарп &amp; Доум - США</t>
  </si>
  <si>
    <t>Профилактика коклюша, дифтерии, столбняка</t>
  </si>
  <si>
    <t>Вакцинация препаратом АКДС; Россия</t>
  </si>
  <si>
    <t>Вакцинация препаратом АДС, АДС-М (против дифтерии, столбняка); Россия</t>
  </si>
  <si>
    <t>Вакцинация препаратом Инфанрикс; GSK - Великобритания</t>
  </si>
  <si>
    <t>Вакцинация препаратом Инфанрикс Гекса; (GSK, Бельгия) (против коклюша, дифтерии, столбняка, полиомиелита, гемофильной палочки, гепатита В)</t>
  </si>
  <si>
    <t>Вакцинация препаратом Пентаксим (против коклюша, дифтерии, столбняка, полиомиелита и гемофильной инфекции типа b)</t>
  </si>
  <si>
    <t>Профилактика полиомиелита</t>
  </si>
  <si>
    <t>Вакцинация препаратом Имовакс Полио; Авентис Пастер - Франция</t>
  </si>
  <si>
    <t>Вакцинация препаратом Полиорикс, Глаксо Смит Кляйн, Бельгия</t>
  </si>
  <si>
    <t>Вакцинация препаратом полиомиелитная живая вакцина; Россия</t>
  </si>
  <si>
    <t>Профилактика туберкулеза</t>
  </si>
  <si>
    <t>Вакцинация препаратом BCG; Россия</t>
  </si>
  <si>
    <t>Постановка пробы Манту с 2 ТЕ; Россия</t>
  </si>
  <si>
    <t>Туберкулинодиагностика - диаскинтест</t>
  </si>
  <si>
    <t>Профилактика клещевого энцефалита</t>
  </si>
  <si>
    <t>Вакцинация препаратом ФСМЕ-ИММУН Инжект (с 6 мес.)</t>
  </si>
  <si>
    <t>Вакцинация препаратом Энцепур; Кайрон Беринг - Германия</t>
  </si>
  <si>
    <t>Вакцинация препаратом Энцевир вакцина против клещевого энцефалита (старше 4 лет); Россия</t>
  </si>
  <si>
    <t>Профилактика других инфекций</t>
  </si>
  <si>
    <t>Вакцинация препаратом Варилрикс (против ветряной оспы)</t>
  </si>
  <si>
    <t>Вакцинация препаратом Оковакс (против ветряной оспы); Санофи Пастер</t>
  </si>
  <si>
    <t>Вакцинация препаратом Гардасил (против ВПЧ)</t>
  </si>
  <si>
    <t>Вакцинация препаратом АКТ-ХИБ (против гемофильной инфекции); Авентис Пастер - Франция</t>
  </si>
  <si>
    <t>Вакцинация препаратом Хиберикс (против гемофильной инфекции)</t>
  </si>
  <si>
    <t>Вакцинация препаратом Ваксигрипп (против гриппа)</t>
  </si>
  <si>
    <t>Вакцинация препаратом Инфлювак (против гриппа)</t>
  </si>
  <si>
    <t>Вакцинация препаратом Клещ-Э-Вак (против клещевого энцефалита), детский</t>
  </si>
  <si>
    <t>Вакцинация препаратом Клещ-Э-Вак (против клещевого энцефалита), взрослый</t>
  </si>
  <si>
    <t>Вакцинация препаратом Менактра (против менингококковой инфекции)</t>
  </si>
  <si>
    <t>Вакцинация препаратом Менинго А+С (Санофи Пастер) (против менингококковой инфекции)</t>
  </si>
  <si>
    <t>Вакцинация препаратом Пневмо-23 (против пневмококковой инфекции с 2 лет); Авентис Пастер - Франция</t>
  </si>
  <si>
    <t>Вакцинация препаратом Превенар (пневмококковая конъюгированная вакцина)</t>
  </si>
  <si>
    <t>Вакцинация препаратом Синфлорикс (против пневмококковой инфекции)</t>
  </si>
  <si>
    <t>Вакцинация препаратом РотаТек (против ротавирусной инфекции), США</t>
  </si>
  <si>
    <t>ЭКСТРАКОРПОРАЛЬНЫЕ МЕТОДЫ ЛЕЧЕНИЯ</t>
  </si>
  <si>
    <t>A18.05.005</t>
  </si>
  <si>
    <t>Ультрафиолетовое облучение крови</t>
  </si>
  <si>
    <t>Ультрафиолетовое облучение крови (фотомодификация)</t>
  </si>
  <si>
    <t>A22.13.001</t>
  </si>
  <si>
    <t>Лазерное облучение крови</t>
  </si>
  <si>
    <t>01557</t>
  </si>
  <si>
    <t>Внутрисосудистая лазерная фототерапия</t>
  </si>
  <si>
    <t>A18.05.001</t>
  </si>
  <si>
    <t>Плазмаферез</t>
  </si>
  <si>
    <t>01553</t>
  </si>
  <si>
    <t>Плазмаферез лечебный безаппаратный</t>
  </si>
  <si>
    <t>01552</t>
  </si>
  <si>
    <t>Плазмаферез лечебный (с использованием аппарата "Гемос-ПФ")</t>
  </si>
  <si>
    <t>01555</t>
  </si>
  <si>
    <t>Плазмаферез аутодонорский безаппаратный</t>
  </si>
  <si>
    <t>01554</t>
  </si>
  <si>
    <t>Плазмаферез аутодонорский (с использованием аппарата "Гемос-ПФ")</t>
  </si>
  <si>
    <t>01556</t>
  </si>
  <si>
    <t>Заготовка цельной крови для аутодонорских целей</t>
  </si>
  <si>
    <t>D10.01.01</t>
  </si>
  <si>
    <t>01527</t>
  </si>
  <si>
    <t>Заготовка аутокрови перед операцией</t>
  </si>
  <si>
    <t>01528</t>
  </si>
  <si>
    <t>Заготовка аутокрови из пуповины</t>
  </si>
  <si>
    <t>A18.05.012</t>
  </si>
  <si>
    <t>01518</t>
  </si>
  <si>
    <t>Трансфузия эритроцитарной массы, 1 доза</t>
  </si>
  <si>
    <t>01522</t>
  </si>
  <si>
    <t>Трансфузия эритроцитарной взвеси, 1 доза</t>
  </si>
  <si>
    <t>01521</t>
  </si>
  <si>
    <t>Трансфузия эритроцитарной взвеси фильтрованной, 1 доза</t>
  </si>
  <si>
    <t>01524</t>
  </si>
  <si>
    <t>Трансфузия отмытых эритроцитов (ЭМОЛТ), 1 доза</t>
  </si>
  <si>
    <t>01519</t>
  </si>
  <si>
    <t>Трансфузия свежезамороженной плазмы, СЗП , карантинизированной, 1 доза</t>
  </si>
  <si>
    <t>01523</t>
  </si>
  <si>
    <t>Трансфузия концентрата тромбоцитов, 1 доза</t>
  </si>
  <si>
    <t>СТАЦИОНАРНОЕ ЛЕЧЕНИЕ</t>
  </si>
  <si>
    <t>Первичный осмотр при госпитализации</t>
  </si>
  <si>
    <t>A25.30.003</t>
  </si>
  <si>
    <t>Первичный осмотр врача в стационаре дневного пребывания в ПО №1</t>
  </si>
  <si>
    <t>Доврачебное обследование больного в условиях стационара дневного пребывания</t>
  </si>
  <si>
    <t xml:space="preserve">Первичный осмотр врача в детском приемном отделении </t>
  </si>
  <si>
    <t>Доврачебное обследование в детском приемном отделении</t>
  </si>
  <si>
    <t>20003-1</t>
  </si>
  <si>
    <t>Лечение в условиях дневного стационара (проведение лекарственной терапии при заболеваниях женских половых органов) (1 койко-день)</t>
  </si>
  <si>
    <t>Лечение в условиях дневного стационара (проведение лекарственной терапии при лечении гестоза, инфузионная терапия) (1 койко-день)</t>
  </si>
  <si>
    <t>Лечение в условиях дневного стационара (проведение лекарственной терапии при лечении фетоплацентарной недостаточности) (1 койко-день)</t>
  </si>
  <si>
    <t>Стационарное лечение в отделении хирургического профиля (1 койко-день)</t>
  </si>
  <si>
    <t>Стационарное лечение в отделении гинекологического профиля (1 койко-день)</t>
  </si>
  <si>
    <t>20030-1</t>
  </si>
  <si>
    <t>Стационарное лечение в условиях одноместной палаты категории А педиатрического отделения №2 (1 койко-день)</t>
  </si>
  <si>
    <t>Стационарное лечение в условиях одноместной палаты категории А инфекционного отделения №1 (1 койко-день)</t>
  </si>
  <si>
    <t>Стационарное лечение в условиях двухместной палаты хирургического отделения №2 (1 койко-день)</t>
  </si>
  <si>
    <t>Стационарное лечение в условиях двухместной палаты отделения патологии новорожденных и детей грудного возраста перинатального центра (1 койко-день)</t>
  </si>
  <si>
    <t>20002-1</t>
  </si>
  <si>
    <t>Лечение в отделении анестезиологии и реанимации 1-ой категории сложности (до 2-х суток)</t>
  </si>
  <si>
    <t>20002-2</t>
  </si>
  <si>
    <t>Лечение в отделении анестезиологии и реанимации 2-ой категории сложности (от 2 до 3 суток включительно)</t>
  </si>
  <si>
    <t>20002-3</t>
  </si>
  <si>
    <t>Лечение в отделении анестезиологии и реанимации 3-ей категории сложности (от 4 до 5 суток включительно)</t>
  </si>
  <si>
    <t>20002-4</t>
  </si>
  <si>
    <t>Лечение в отделении анестезиологии и реанимации 4-ой категории сложности (от 6 до 9 суток включительно)</t>
  </si>
  <si>
    <t>20002-5-1</t>
  </si>
  <si>
    <t>Лечение в отделении анестезиологии и реанимации 5-ой категории сложности (более 9 суток за каждые последующие сутки)</t>
  </si>
  <si>
    <t>20002-7</t>
  </si>
  <si>
    <t>Лечение в отделении анестезиологии-реанимации и интенсивной терапии новорожденных (1 койко-день)</t>
  </si>
  <si>
    <t>ОПЕРАТИВНОЕ ЛЕЧЕНИЕ</t>
  </si>
  <si>
    <t>АМБУЛАТОРНАЯ ХИРУРГИЯ</t>
  </si>
  <si>
    <t>Наложение и снятие повязок, туторов, лонгет</t>
  </si>
  <si>
    <t>Изготовление ортеза из листового турбокаста</t>
  </si>
  <si>
    <t>Изготовление ортеза из турбокаста на молнии</t>
  </si>
  <si>
    <t>Плановая коррекция ортеза из листового турбокаста</t>
  </si>
  <si>
    <t>Плановая коррекция ортеза из турбокаста на молнии</t>
  </si>
  <si>
    <t>A15.01.001</t>
  </si>
  <si>
    <t>Наложение повязки первичной</t>
  </si>
  <si>
    <t>Наложение повязки повторной</t>
  </si>
  <si>
    <t>Наложение повязки со снятием швов</t>
  </si>
  <si>
    <t>A15.03.002</t>
  </si>
  <si>
    <t>Наложение повязки Дезо гипсовой</t>
  </si>
  <si>
    <t>Наложение повязки Дезо мягкой</t>
  </si>
  <si>
    <t>A15.30.001</t>
  </si>
  <si>
    <t>Наложение пластырной повязки на пупочную грыжу</t>
  </si>
  <si>
    <t>Наложение циркулярной гипсовой повязки по методу Понсети</t>
  </si>
  <si>
    <t>A15.03.003</t>
  </si>
  <si>
    <t>Наложение гипсового тутора</t>
  </si>
  <si>
    <t>Наложение тазовой гипсовой повязки (кокситной гипсовой), гипсового корсета</t>
  </si>
  <si>
    <t>Наложение репонирующей шины при закрытом повреждении сухожилия разгибателя пальца</t>
  </si>
  <si>
    <t>Наложение фиксирующей шпатель-шины на палец</t>
  </si>
  <si>
    <t>Наложение фиксирующей повязки из полиуретана при травме пальца</t>
  </si>
  <si>
    <t>Наложение фиксирующей повязки из полиуретана при повреждении связок голеностопного сустава (возраст до 7 лет)</t>
  </si>
  <si>
    <t>Наложение фиксирующей повязки из полиуретана при повреждении связок голеностопного сустава (возраст 7-12 лет)</t>
  </si>
  <si>
    <t>Наложение фиксирующей повязки из полиуретана при повреждении связок голеностопного сустава (возраст старше 12 лет)</t>
  </si>
  <si>
    <t>Наложение фиксирующей повязки из полиуретана при травме голени (возраст до 7 лет)</t>
  </si>
  <si>
    <t>Наложение фиксирующей повязки из полиуретана при травме голени (возраст 7-12 лет)</t>
  </si>
  <si>
    <t>Наложение фиксирующей повязки из полиуретана при травме голени (возраст старше 12 лет)</t>
  </si>
  <si>
    <t>Наложение фиксирующей повязки из полиуретана при травме запястья или кисти</t>
  </si>
  <si>
    <t>Наложение фиксирующей повязки из полиуретана при травме плеча (возраст до 7 лет)</t>
  </si>
  <si>
    <t>Наложение фиксирующей повязки из полиуретана при травме плеча (возраст старше 7 лет)</t>
  </si>
  <si>
    <t>Наложение фиксирующей повязки из полиуретана при травме предплечья</t>
  </si>
  <si>
    <t>Наложение фиксирующей повязки из полиуретана при травме стопы (возраст до 7 лет)</t>
  </si>
  <si>
    <t>Наложение фиксирующей повязки из полиуретана при травме стопы (возраст 7-12 лет)</t>
  </si>
  <si>
    <t>Наложение фиксирующей повязки из полиуретана при травме стопы (возраст старше 12 лет)</t>
  </si>
  <si>
    <t>Наложение фиксирующей повязки из полиуретана типа Дезо (возраст до 7 лет)</t>
  </si>
  <si>
    <t>Наложение фиксирующей повязки из полиуретана типа Дезо (возраст старше 7 лет)</t>
  </si>
  <si>
    <t>Наложение циркулярной повязки из полиуретана (без учета стоимости материала)</t>
  </si>
  <si>
    <t>Наложение циркулярной гипсовой повязки при травме бедра</t>
  </si>
  <si>
    <t>Наложение циркулярной гипсовой повязки при травме голени</t>
  </si>
  <si>
    <t>Наложение циркулярной гипсовой повязки при травме стопы</t>
  </si>
  <si>
    <t>Наложение тутора из полиуретана на коленный сустав (без учета стоимости материала)</t>
  </si>
  <si>
    <t>Наложение тутора из полиуретана на коленный сустав (возраст до 7 лет)</t>
  </si>
  <si>
    <t>Наложение тутора из полиуретана на коленный сустав (возраст 7-12 лет)</t>
  </si>
  <si>
    <t>Наложение тутора из полиуретана на коленный сустав (возраст старше 12 лет)</t>
  </si>
  <si>
    <t>Наложение гипсовой повязки при болезни Блаунта (на обе ноги)</t>
  </si>
  <si>
    <t>Наложение гипсовой повязки при косолапости, приведенных стопах (на 1 ногу)</t>
  </si>
  <si>
    <t>Наложение гипсовой повязки при плоско-вальгусных стопах (на 1 ногу)</t>
  </si>
  <si>
    <t>Наложение гипсовой лонгеты при травме бедра</t>
  </si>
  <si>
    <t>Наложение гипсовой лонгеты при травме голени</t>
  </si>
  <si>
    <t>Наложение гипсовой лонгеты при травме запястья или кисти</t>
  </si>
  <si>
    <t>Наложение гипсовой лонгеты при травме плеча или плечевого пояса</t>
  </si>
  <si>
    <t>Наложение гипсовой лонгеты при травме предплечья</t>
  </si>
  <si>
    <t>Наложение гипсовой лонгеты при травме стопы</t>
  </si>
  <si>
    <t>Наложение коррегирующей гипсовой лонгеты на конечность при ДЦП</t>
  </si>
  <si>
    <t>Наложение коррегирующей гипсовой лонгеты при вальгусной деформации (hallux valgus)</t>
  </si>
  <si>
    <t>Наложение коррегирующей гипсовой лонгеты при деформации коленного сустава</t>
  </si>
  <si>
    <t>Наложение коррегирующей гипсовой лонгеты при деформации стопы (возраст до года)</t>
  </si>
  <si>
    <t>Наложение коррегирующей гипсовой лонгеты при деформации стопы (возраст 1-3 года)</t>
  </si>
  <si>
    <t>A15.03.***</t>
  </si>
  <si>
    <t>Снятие гипсовой лонгеты</t>
  </si>
  <si>
    <t>Снятие тазовой гипсовой повязки</t>
  </si>
  <si>
    <t>Снятие циркулярной гипсовой повязки с конечностей</t>
  </si>
  <si>
    <t>Снятие циркулярной повязки из полиуретана</t>
  </si>
  <si>
    <t>Малые хирургические вмешательства</t>
  </si>
  <si>
    <t>A15.31.***</t>
  </si>
  <si>
    <t>Снятие швов</t>
  </si>
  <si>
    <t>10400-1</t>
  </si>
  <si>
    <t>10401-1</t>
  </si>
  <si>
    <t>Пластика ногтевой пластины при вросшем ногте (без учета стоимости анестезии)</t>
  </si>
  <si>
    <t>A16.07.044</t>
  </si>
  <si>
    <t>Подрезание короткой уздечки языка ребенку (возраст до 3 месяцев)</t>
  </si>
  <si>
    <t>10442-1</t>
  </si>
  <si>
    <t>10443-1</t>
  </si>
  <si>
    <t>10444-1</t>
  </si>
  <si>
    <t>A16.01.020</t>
  </si>
  <si>
    <t>10439-1</t>
  </si>
  <si>
    <t>10440-1</t>
  </si>
  <si>
    <t>10441-1</t>
  </si>
  <si>
    <t>10452-1</t>
  </si>
  <si>
    <t>10453-1</t>
  </si>
  <si>
    <t>Удаление папиллом, кондилом (за 1 шт)</t>
  </si>
  <si>
    <t>A16.31.***</t>
  </si>
  <si>
    <t>10438-1</t>
  </si>
  <si>
    <t>10454-1</t>
  </si>
  <si>
    <t>10447-1</t>
  </si>
  <si>
    <t>10449-1</t>
  </si>
  <si>
    <t>10448-1</t>
  </si>
  <si>
    <t>10445-1</t>
  </si>
  <si>
    <t>A16.01.014</t>
  </si>
  <si>
    <t>10437-1</t>
  </si>
  <si>
    <t>Удаление сосудистой сетки (первичное)</t>
  </si>
  <si>
    <t>10455-1</t>
  </si>
  <si>
    <t>Удаление сосудистой сетки на лице (первичное)</t>
  </si>
  <si>
    <t>Удаление сосудистой сетки (вторичное в течение двух месяцев)</t>
  </si>
  <si>
    <t>10456-1</t>
  </si>
  <si>
    <t>Удаление сосудистой сетки на лице (вторичное в течение двух месяцев)</t>
  </si>
  <si>
    <t>АНЕСТЕЗИОЛОГИЧЕСКОЕ ПОСОБИЕ</t>
  </si>
  <si>
    <t>20205-1</t>
  </si>
  <si>
    <t>Внутривенная анестезия (дети в возрасте до 1 года)</t>
  </si>
  <si>
    <t>20205-2</t>
  </si>
  <si>
    <t>Внутривенная анестезия (недоношенные дети)</t>
  </si>
  <si>
    <t>Ингаляционная анестезия</t>
  </si>
  <si>
    <t>20206-1</t>
  </si>
  <si>
    <t>Ингаляционная анестезия (дети в возрасте до 1 года)</t>
  </si>
  <si>
    <t>20206-2</t>
  </si>
  <si>
    <t>Ингаляционная анестезия (недоношенные дети)</t>
  </si>
  <si>
    <t>Эндотрахеальная анестезия (менее 1 часа)</t>
  </si>
  <si>
    <t>20207-1</t>
  </si>
  <si>
    <t>Эндотрахеальная анестезия (менее 1 часа) (дети в возрасте до 1 года)</t>
  </si>
  <si>
    <t>20207-2</t>
  </si>
  <si>
    <t>Эндотрахеальная анестезия (менее 1 часа) (недоношенные дети)</t>
  </si>
  <si>
    <t>Эндотрахеальная анестезия (от 1 до 2 часов)</t>
  </si>
  <si>
    <t>20208-1</t>
  </si>
  <si>
    <t>Эндотрахеальная анестезия (от 1 до 2 часов) (дети в возрасте до 1 года)</t>
  </si>
  <si>
    <t>20208-2</t>
  </si>
  <si>
    <t>Эндотрахеальная анестезия (от 1 до 2 часов) (недоношенные дети)</t>
  </si>
  <si>
    <t>Эндотрахеальная анестезия (от 2 до 3 часов)</t>
  </si>
  <si>
    <t>20209-1</t>
  </si>
  <si>
    <t>Эндотрахеальная анестезия (от 2 до 3 часов) (дети в возрасте до 1 года)</t>
  </si>
  <si>
    <t>20209-2</t>
  </si>
  <si>
    <t>Эндотрахеальная анестезия (от 2 до 3 часов) (недоношенные дети)</t>
  </si>
  <si>
    <t>Эндотрахеальная анестезия при операциях длительностью более 3 часов за каждый следующий час</t>
  </si>
  <si>
    <t>20210-1</t>
  </si>
  <si>
    <t>Эндотрахеальная анестезия при операциях длительностью более 3 часов за каждый следующий час (дети в возрасте до 1 года)</t>
  </si>
  <si>
    <t>20210-2</t>
  </si>
  <si>
    <t>Эндотрахеальная анестезия при операциях длительностью более 3 часов за каждый следующий час (недоношенные дети)</t>
  </si>
  <si>
    <t>Регионарные блокады</t>
  </si>
  <si>
    <t>20211-1</t>
  </si>
  <si>
    <t>Регионарные блокады (дети в возрасте до 1 года)</t>
  </si>
  <si>
    <t>20211-2</t>
  </si>
  <si>
    <t>Регионарные блокады (недоношенные дети)</t>
  </si>
  <si>
    <t>Нейроаксиальный блок</t>
  </si>
  <si>
    <t>20212-1</t>
  </si>
  <si>
    <t>Нейроаксиальный блок (дети в возрасте до 1 года)</t>
  </si>
  <si>
    <t>20212-2</t>
  </si>
  <si>
    <t>Нейроаксиальный блок (недоношенные дети)</t>
  </si>
  <si>
    <t>Комбинированная анестезия (РА + гипнотик)</t>
  </si>
  <si>
    <t>20213-1</t>
  </si>
  <si>
    <t>Комбинированная анестезия (РА + гипнотик) (дети в возрасте до 1 года)</t>
  </si>
  <si>
    <t>20213-2</t>
  </si>
  <si>
    <t>Комбинированная анестезия (РА + гипнотик) (недоношенные дети)</t>
  </si>
  <si>
    <t>Комбинированная анестезия (Нейроаксиальный блок + гипнотик)</t>
  </si>
  <si>
    <t>20214-1</t>
  </si>
  <si>
    <t>Комбинированная анестезия (Нейроаксиальный блок + гипнотик) (дети в возрасте до 1 года)</t>
  </si>
  <si>
    <t>20214-2</t>
  </si>
  <si>
    <t>Комбинированная анестезия (Нейроаксиальный блок + гипнотик) (недоношенные дети)</t>
  </si>
  <si>
    <t>B01.003.004.006</t>
  </si>
  <si>
    <t>Эпидуральная анестезия при оперативном вмешательстве</t>
  </si>
  <si>
    <t>B01.003.004.007</t>
  </si>
  <si>
    <t>Спинномозговая анестезия при оперативном вмешательстве</t>
  </si>
  <si>
    <t>B01.003.004.008</t>
  </si>
  <si>
    <t>Комбинированная спинно-эпидуральная анестезия при оперативном вмешательстве</t>
  </si>
  <si>
    <t>B01.003.004.009</t>
  </si>
  <si>
    <t>Ингаляционная анестезия при оперативном вмешательстве</t>
  </si>
  <si>
    <t>Блокада поперечного пространства живота</t>
  </si>
  <si>
    <t>Анестезия при гинекологических операциях</t>
  </si>
  <si>
    <t>Ингаляционная анестезия с применением севорана при оперативном вмешательстве</t>
  </si>
  <si>
    <t>B01.003.004.011</t>
  </si>
  <si>
    <t>Сочетанная анестезия (регионарная + внутривенная)</t>
  </si>
  <si>
    <t>Регионарная анестезия при оперативном вмешательстве в сопровождении психолога</t>
  </si>
  <si>
    <t>Реанимация новорожденных</t>
  </si>
  <si>
    <t>Лечение синдрома дыхательных расстройств у новорожденного</t>
  </si>
  <si>
    <t>РЕНТГЕНЭНДОВАСКУЛЯРНАЯ ХИРУРГИЯ</t>
  </si>
  <si>
    <t>РЕНТГЕНЭНДОВАСКУЛЯРНЫЕ ДИАГНОСТИЧЕСКИЕ ВМЕШАТЕЛЬСТВА</t>
  </si>
  <si>
    <t>07404</t>
  </si>
  <si>
    <t>Ангиография сердца и магистральных сосудов у детей</t>
  </si>
  <si>
    <t>07402</t>
  </si>
  <si>
    <t>Ангиография дополнительной анатомической области</t>
  </si>
  <si>
    <t>07401</t>
  </si>
  <si>
    <t>Ангиография магистральных и периферических сосудов одной анатомической области</t>
  </si>
  <si>
    <t>A06.12.031.001</t>
  </si>
  <si>
    <t>07403</t>
  </si>
  <si>
    <t>Суперселективная ангиография одного сосудистого бассейна с использованием микрокатетера</t>
  </si>
  <si>
    <t>07405</t>
  </si>
  <si>
    <t>Инвазивная манометрия камер сердца и сосудов любых локализаций</t>
  </si>
  <si>
    <t>07408</t>
  </si>
  <si>
    <t>Забор крови из сосудов и камер сердца на анализ</t>
  </si>
  <si>
    <t>07407</t>
  </si>
  <si>
    <t>Эндокардиальное электрофизиологическое исследование проводящей системы сердца</t>
  </si>
  <si>
    <t>A06.12.028</t>
  </si>
  <si>
    <t>07400</t>
  </si>
  <si>
    <t>Флебография конечности восходящая</t>
  </si>
  <si>
    <t>07406</t>
  </si>
  <si>
    <t>Пункционная биопсия органов и тканей с использованием ангиографической установки</t>
  </si>
  <si>
    <t>A06.14.009</t>
  </si>
  <si>
    <t>07409</t>
  </si>
  <si>
    <t>Чрескожная чреспеченочная холангиография</t>
  </si>
  <si>
    <t>07415</t>
  </si>
  <si>
    <t>Ирригография с использованием ангиографической установки</t>
  </si>
  <si>
    <t>A06.30.008</t>
  </si>
  <si>
    <t>07419</t>
  </si>
  <si>
    <t>Фистулография с использованием ангиографической установки</t>
  </si>
  <si>
    <t>07416</t>
  </si>
  <si>
    <t>Эзофагография с использованием ангиографической установки</t>
  </si>
  <si>
    <t>A06.09.003</t>
  </si>
  <si>
    <t>07417</t>
  </si>
  <si>
    <t>Бронхография с использованием ангиографической установки</t>
  </si>
  <si>
    <t>07414</t>
  </si>
  <si>
    <t>Ретроградная уретрография с использованием ангиографической установки</t>
  </si>
  <si>
    <t>07411</t>
  </si>
  <si>
    <t>Внутривенная урография с использованием ангиографической установки</t>
  </si>
  <si>
    <t>07410</t>
  </si>
  <si>
    <t>Динамическая цистоуретрография с использованием ангиографической установки</t>
  </si>
  <si>
    <t>A06.28.004</t>
  </si>
  <si>
    <t>07413</t>
  </si>
  <si>
    <t>Ретроградная пиелоуретерография с использованием ангиографической установки</t>
  </si>
  <si>
    <t>A06.28.012</t>
  </si>
  <si>
    <t>07412</t>
  </si>
  <si>
    <t>Чрескожная пиелоуретерография с использованием ангиографической установки</t>
  </si>
  <si>
    <t>07420</t>
  </si>
  <si>
    <t>Рентгенография в одной проекции одной анатомической области с использованием ангиографической установки</t>
  </si>
  <si>
    <t>07418</t>
  </si>
  <si>
    <t>Рентгенконтрастное исследование катетера, стомы, дренажа с использованием ангиографической установки</t>
  </si>
  <si>
    <t>РЕНТГЕНЭНДОВАСКУЛЯРНЫЕ ЛЕЧЕБНЫЕ ВМЕШАТЕЛЬСТВА</t>
  </si>
  <si>
    <t>07423</t>
  </si>
  <si>
    <t>Баллонная ангиопластика одного сосуда</t>
  </si>
  <si>
    <t>A16.10.003.002</t>
  </si>
  <si>
    <t>07421</t>
  </si>
  <si>
    <t>Транслюминальная баллонная вальвулопластика аортального клапана</t>
  </si>
  <si>
    <t>A16.10.003.004</t>
  </si>
  <si>
    <t>07422</t>
  </si>
  <si>
    <t>Транслюминальная баллонная вальвулопластика легочного клапана</t>
  </si>
  <si>
    <t>07425</t>
  </si>
  <si>
    <t>Стентирование одного сосуда стентом без лекарственного покрытия</t>
  </si>
  <si>
    <t>07426</t>
  </si>
  <si>
    <t>Стентирование одного сосуда стентом с лекарственным покрытием</t>
  </si>
  <si>
    <t>07439</t>
  </si>
  <si>
    <t>Селективный тромболизис одного сосуда</t>
  </si>
  <si>
    <t>07440</t>
  </si>
  <si>
    <t>Тромбоэкстракция из одного сосуда</t>
  </si>
  <si>
    <t>A16.12.027</t>
  </si>
  <si>
    <t>07441</t>
  </si>
  <si>
    <t>Установка венозного фильтра (Кава-фильтра)</t>
  </si>
  <si>
    <t>07442</t>
  </si>
  <si>
    <t>Удаление венозного фильтра (Кава-фильтра)</t>
  </si>
  <si>
    <t>07443</t>
  </si>
  <si>
    <t>Удаление инородного тела из сосуда и/или камер сердца</t>
  </si>
  <si>
    <t>07424</t>
  </si>
  <si>
    <t>Рентгенэндоваскулярная атриосептостомия</t>
  </si>
  <si>
    <t>07434</t>
  </si>
  <si>
    <t>Рентгенэндоваскулярная окклюзия одного сосуда адгезивной клеевой композицией</t>
  </si>
  <si>
    <t>07433</t>
  </si>
  <si>
    <t>Рентгенэндоваскулярная окклюзия одного сосуда неадгезивной клеевой композицией</t>
  </si>
  <si>
    <t>07435</t>
  </si>
  <si>
    <t>Рентгенэндоваскулярная окклюзия одного сосуда микроспиралью по микрокатетеру</t>
  </si>
  <si>
    <t>07432</t>
  </si>
  <si>
    <t>Рентгенэндоваскулярная окклюзия одного сосуда одной эмболизационной спиралью Гиантурко</t>
  </si>
  <si>
    <t>07436</t>
  </si>
  <si>
    <t>Рентгенэндоваскулярная окклюзия одного сосуда микроэмболами</t>
  </si>
  <si>
    <t>07437</t>
  </si>
  <si>
    <t>Рентгенэндоваскулярная окклюзия одного сосуда микроэмболами по микрокатетеру</t>
  </si>
  <si>
    <t>07438</t>
  </si>
  <si>
    <t>Рентгенэндоваскулярная окклюзия одного сосуда специализированным окклюдером</t>
  </si>
  <si>
    <t>A16.10.035</t>
  </si>
  <si>
    <t>07430</t>
  </si>
  <si>
    <t>Рентгенэндоваскулярная окклюзия дефекта межжелудочковой перегородки</t>
  </si>
  <si>
    <t>07428</t>
  </si>
  <si>
    <t>Рентгенэндоваскулярная окклюзия дефекта межпредсердной перегородки</t>
  </si>
  <si>
    <t>07427</t>
  </si>
  <si>
    <t>Рентгенэндоваскулярная окклюзия открытого артериального протока специализированным окклюдером</t>
  </si>
  <si>
    <t>07429</t>
  </si>
  <si>
    <t>Рентгенэндоваскулярная окклюзия открытого овального окна</t>
  </si>
  <si>
    <t>A16.16.006.001</t>
  </si>
  <si>
    <t>07454</t>
  </si>
  <si>
    <t>Бужирование пищевода с использованием ангиографической установки</t>
  </si>
  <si>
    <t>07453</t>
  </si>
  <si>
    <t>Баллонная пластика пищевода с использованием ангиографической установки</t>
  </si>
  <si>
    <t>07459</t>
  </si>
  <si>
    <t>Удаление инородного тела желудочно-кишечного тракта, трахеобронхиального дерева с использованием ангиографической установки</t>
  </si>
  <si>
    <t>A16.14.024</t>
  </si>
  <si>
    <t>07447</t>
  </si>
  <si>
    <t>Чрескожная чреспеченочная балонная пластика желчных протоков</t>
  </si>
  <si>
    <t>A16.14.020.005</t>
  </si>
  <si>
    <t>07446</t>
  </si>
  <si>
    <t>Чрескожное чреспеченочное дренирование желчных протоков</t>
  </si>
  <si>
    <t>A16.14.032.002</t>
  </si>
  <si>
    <t>07448</t>
  </si>
  <si>
    <t>Чрескожное чреспеченочное стентирование желчных протоков</t>
  </si>
  <si>
    <t>07458</t>
  </si>
  <si>
    <t>Баллонная пластика одного участка желудочно-кишечного тракта</t>
  </si>
  <si>
    <t>07456</t>
  </si>
  <si>
    <t>Стентирование одного участка желудочно-кишечного тракта одним металлическим стентом</t>
  </si>
  <si>
    <t>07455</t>
  </si>
  <si>
    <t>Стентирование одного участка желудочно-кишечного тракта одним биодеградируемым стентом</t>
  </si>
  <si>
    <t>07457</t>
  </si>
  <si>
    <t>Окклюзия свища адгезивной клеевой композицией</t>
  </si>
  <si>
    <t>A16.28.***</t>
  </si>
  <si>
    <t>07452</t>
  </si>
  <si>
    <t>Баллонная пластика мочевыводящих путей с использованием ангиографической установки</t>
  </si>
  <si>
    <t>07449</t>
  </si>
  <si>
    <t>Чрескожная нефростомия с использованием ангиографической установки</t>
  </si>
  <si>
    <t>07450</t>
  </si>
  <si>
    <t>Контактная нефролитотрипсия с использованием ангиографической установки</t>
  </si>
  <si>
    <t>07451</t>
  </si>
  <si>
    <t>Стентирование одного мочеточника с использованием ангиографической установки</t>
  </si>
  <si>
    <t>A16.21.***</t>
  </si>
  <si>
    <t>07444</t>
  </si>
  <si>
    <t>Рентгенэндоваскулярная окклюзия при варикоцеле</t>
  </si>
  <si>
    <t>07431</t>
  </si>
  <si>
    <t>Селективная эмболизация маточных артерий под рентгенологическим контролем</t>
  </si>
  <si>
    <t>07445</t>
  </si>
  <si>
    <t>Эмболизация маточных артерий при миоме матки</t>
  </si>
  <si>
    <t>КАРДИОХИРУРГИЧЕСКИЕ ОПЕРАЦИИ</t>
  </si>
  <si>
    <t>A16.10.004</t>
  </si>
  <si>
    <t>A16.10.024</t>
  </si>
  <si>
    <t>A16.10.034</t>
  </si>
  <si>
    <t>A16.12.011.004</t>
  </si>
  <si>
    <t>A16.12.043</t>
  </si>
  <si>
    <t>A16.12.045</t>
  </si>
  <si>
    <t>СОСУДИСТАЯ ХИРУРГИЯ</t>
  </si>
  <si>
    <t>Склеротерапия (1 сеанс)</t>
  </si>
  <si>
    <t>Пункционная склеротерапия</t>
  </si>
  <si>
    <t>Коагулосклеротерапия (1 сеанс)</t>
  </si>
  <si>
    <t>20319-8</t>
  </si>
  <si>
    <t>Микросклеротерапия телеангиоэктазий и ретикулярных вен в пределах голени и бедра</t>
  </si>
  <si>
    <t>20319-9</t>
  </si>
  <si>
    <t>Микросклеротерапия телеангиоэктазий и ретикулярных вен в пределах всей нижней конечности</t>
  </si>
  <si>
    <t>20319-10</t>
  </si>
  <si>
    <t>Микросклеротерапия множественных телеангиоэктазий и ретикулярных вен в пределах всей нижней конечности повышенной сложности</t>
  </si>
  <si>
    <t>20319-4</t>
  </si>
  <si>
    <t>Пенная склеротерапия ретикулярной сети</t>
  </si>
  <si>
    <t>20319-3</t>
  </si>
  <si>
    <t>Пенная склеротерапия варикозных вен</t>
  </si>
  <si>
    <t>20319-6</t>
  </si>
  <si>
    <t>Пенная склеротерапия варикозно-расширенных вен в пределах голени и бедра</t>
  </si>
  <si>
    <t>20319-7</t>
  </si>
  <si>
    <t>Пенная склеротерапия варикозно-расширенных вен в пределах всей нижней конечности</t>
  </si>
  <si>
    <t>20319-13</t>
  </si>
  <si>
    <t>Пенная склеротерапия варикозно-расширенных вен в пределах голени и бедра после: ЭХО-склеротерапии, радиочастотной аблации, эндовазальной лазерной коагуляции, операции</t>
  </si>
  <si>
    <t>20319-14</t>
  </si>
  <si>
    <t>Пенная склеротерапия и микросклеротерапия ретикулярных вен и телеангиоэктазий в пределах всей нижней конечности после: ЭХО-склеротерапии , радиочастотной аблации, эндовазальной лазерной коагуляции, операции</t>
  </si>
  <si>
    <t>20319-15</t>
  </si>
  <si>
    <t>Пенная склеротерапия и микросклеротерапия ретикулярных вен и телеангиоэктазий повышенной сложности в пределах всей нижней конечности после: ЭХО-склеротерапии, радиочастотной аблации, эндовазальной лазерной коагуляции, операции</t>
  </si>
  <si>
    <t>20319-11</t>
  </si>
  <si>
    <t>ЭХО-склеротерапия магистральных вен в пределах одного бассейна (большая или малая подкожная вена)</t>
  </si>
  <si>
    <t>20319-12</t>
  </si>
  <si>
    <t>ЭХО-склеротерапия магистральных вен в пределах двух бассейнов (большая и малая подкожные вены)</t>
  </si>
  <si>
    <t>Радиочастотная облитерация магистральных вен (новейшая технология Closure Fast) в пределах одного бассейна</t>
  </si>
  <si>
    <t>Радикальная флебэктомия с радиочастотной облитерацией магистральных вен (новейшая технология Closure Fast) в пределах одного бассейна при неосложненной форме варикозной болезни</t>
  </si>
  <si>
    <t>Комбинированная флебэктомия, радиочастотная облитерация магистральных вен (новейшая технология Closure Fast), лазерная облитерация перфорантных вен при осложненной форме варикозной болезни</t>
  </si>
  <si>
    <t>Аутовенозное шунтирование</t>
  </si>
  <si>
    <t>20319-5</t>
  </si>
  <si>
    <t>Прецизионная перевязка перфорантных вен (без флебэктомии)</t>
  </si>
  <si>
    <t>20319-16</t>
  </si>
  <si>
    <t>Перевязка единичных перфорантных вен (с учетом стоимости местной анестезии)</t>
  </si>
  <si>
    <t>Перевязка перфорантных вен</t>
  </si>
  <si>
    <t>20319-1</t>
  </si>
  <si>
    <t>Флебэктомия</t>
  </si>
  <si>
    <t>20319-2</t>
  </si>
  <si>
    <t>Флебэктомия двухсторонняя</t>
  </si>
  <si>
    <t>Удаление варикозных вен</t>
  </si>
  <si>
    <t>Удаление единичных вариксов</t>
  </si>
  <si>
    <t>Удаление конгломератов вариксов</t>
  </si>
  <si>
    <t>Удаление эмбриональных вен</t>
  </si>
  <si>
    <t>Ревизия магистральных вен, флеболиз</t>
  </si>
  <si>
    <t>Скелетизация магистральной артерии</t>
  </si>
  <si>
    <t>Наложение лимфовенозных анастомозов</t>
  </si>
  <si>
    <t>A16.12.033</t>
  </si>
  <si>
    <t>Формирование артериовенозной фистулы</t>
  </si>
  <si>
    <t>Экстравазальная коррекция венозных клапанов</t>
  </si>
  <si>
    <t>АБДОМИНАЛЬНАЯ И ОБЩАЯ ХИРУРГИЯ</t>
  </si>
  <si>
    <t>A11.30.013</t>
  </si>
  <si>
    <t>Биопсия мягких тканей (с учетом стоимости анестезии)</t>
  </si>
  <si>
    <t>A03.14.001</t>
  </si>
  <si>
    <t>Диагностическая лапароскопия</t>
  </si>
  <si>
    <t>Биопсия кишки</t>
  </si>
  <si>
    <t>Биопсия мягких тканей</t>
  </si>
  <si>
    <t>A11.14.003</t>
  </si>
  <si>
    <t>Биопсия печени лапароскопическая</t>
  </si>
  <si>
    <t>A11.30.007</t>
  </si>
  <si>
    <t>Биопсия опухоли брюшной полости</t>
  </si>
  <si>
    <t>Биопсия опухоли грудной клетки</t>
  </si>
  <si>
    <t>Функциональное исследование желудочно-кишечного тракта на аппарате DINO 3000</t>
  </si>
  <si>
    <t>A16.05.002</t>
  </si>
  <si>
    <t>Спленэктомия</t>
  </si>
  <si>
    <t>Наложение спленоренального анастомоза</t>
  </si>
  <si>
    <t>Операция при стенозе чревного ствола</t>
  </si>
  <si>
    <t>A16.14.009</t>
  </si>
  <si>
    <t>Холецистэктомия</t>
  </si>
  <si>
    <t>A16.14.009.002</t>
  </si>
  <si>
    <t>Холецистэктомия лапароскопическая</t>
  </si>
  <si>
    <t>Холецистэктомия лапароскопическая с холедохоскопией и удалением конкрементов</t>
  </si>
  <si>
    <t>A16.14.035.001</t>
  </si>
  <si>
    <t>Иссечение кист почки, селезенки, печени лапароскопическое</t>
  </si>
  <si>
    <t>A16.16.011</t>
  </si>
  <si>
    <t>Пилоромиотомия</t>
  </si>
  <si>
    <t>Пилоромиотомия лапароскопическая</t>
  </si>
  <si>
    <t>A16.16.033</t>
  </si>
  <si>
    <t>Фундопликация</t>
  </si>
  <si>
    <t>A16.16.027</t>
  </si>
  <si>
    <t>Экстирпация пищевода</t>
  </si>
  <si>
    <t>A16.16.013</t>
  </si>
  <si>
    <t>Операции при язве двенадцатиперстной кишки, кишечных свищах</t>
  </si>
  <si>
    <t>Загрудинная эзофагопластика</t>
  </si>
  <si>
    <t>Одномоментная эзофагопластика</t>
  </si>
  <si>
    <t>A16.16.044</t>
  </si>
  <si>
    <t>Наложение эзофагостомы</t>
  </si>
  <si>
    <t>A16.16.034</t>
  </si>
  <si>
    <t>Наложение гастростомы</t>
  </si>
  <si>
    <t>A16.16.034.002</t>
  </si>
  <si>
    <t>Ушивание гастростомы</t>
  </si>
  <si>
    <t>A16.17.003</t>
  </si>
  <si>
    <t>Резекция тонкой кишки</t>
  </si>
  <si>
    <t>Операция при болезни Крона</t>
  </si>
  <si>
    <t>Операции при пороках развития кишечника</t>
  </si>
  <si>
    <t>A16.18.009</t>
  </si>
  <si>
    <t>Аппендэктомия</t>
  </si>
  <si>
    <t>Аппендэктомия лапароскопическая</t>
  </si>
  <si>
    <t>Резекция толстой кишки</t>
  </si>
  <si>
    <t>A16.18.001</t>
  </si>
  <si>
    <t>Резекция дивертикула кишки лапароскопическая</t>
  </si>
  <si>
    <t>Операции при нарушении фиксации толстой кишки</t>
  </si>
  <si>
    <t>Операция при кишечной непроходимости лапароскопическая</t>
  </si>
  <si>
    <t>Операция при болезни Пайра</t>
  </si>
  <si>
    <t>A16.18.017</t>
  </si>
  <si>
    <t>Операция при болезни Пайра лапароскопическая</t>
  </si>
  <si>
    <t>A16.18.007</t>
  </si>
  <si>
    <t>Колостомия</t>
  </si>
  <si>
    <t>A16.18.013</t>
  </si>
  <si>
    <t>Закрытие колостомы</t>
  </si>
  <si>
    <t>A16.19.005.001</t>
  </si>
  <si>
    <t>Восстановление прямой кишки. Промежностная проктопластика</t>
  </si>
  <si>
    <t>A16.19.005.002</t>
  </si>
  <si>
    <t>Восстановление прямой кишки. Брюшно-промежностная проктопластика</t>
  </si>
  <si>
    <t>A16.19.029</t>
  </si>
  <si>
    <t>Реконструкция пищеводно-желудочного анастомоза</t>
  </si>
  <si>
    <t>Операция сфинктеротомия прямой кишки</t>
  </si>
  <si>
    <t>Операция удаление пресакральной кисты</t>
  </si>
  <si>
    <t>A16.19.013</t>
  </si>
  <si>
    <t>Удаление геморроидальных узлов (за 1 узел)</t>
  </si>
  <si>
    <t>Операции при анальных трещинах (склерозирование), удаление анального соска</t>
  </si>
  <si>
    <t>Гелевая пластика анального канала при анальной инконтиненции</t>
  </si>
  <si>
    <t>Операция при параректальном свище</t>
  </si>
  <si>
    <t>Операции при кисте копчика и копчиковом ходе</t>
  </si>
  <si>
    <t>Иссечение кисты копчика</t>
  </si>
  <si>
    <t>A16.30.032</t>
  </si>
  <si>
    <t>Иссечение патологических тканей</t>
  </si>
  <si>
    <t>A16.30.002</t>
  </si>
  <si>
    <t>Оперативное лечение пупочной грыжи</t>
  </si>
  <si>
    <t>A16.30.001</t>
  </si>
  <si>
    <t>Оперативное лечение пахово-бедренной грыжи</t>
  </si>
  <si>
    <t>Оперативное лечение грыж лапароскопическое</t>
  </si>
  <si>
    <t>Удаление доброкачественной опухоли средостения, брюшной полости</t>
  </si>
  <si>
    <t>Удаление злокачественной опухоли средостения, брюшной полости</t>
  </si>
  <si>
    <t>A16.22.002</t>
  </si>
  <si>
    <t>Операция на щитовидной железе (резекция, удаление)</t>
  </si>
  <si>
    <t>ТОРАКАЛЬНАЯ ХИРУРГИЯ</t>
  </si>
  <si>
    <t>A11.09.003</t>
  </si>
  <si>
    <t>Пункция плевральной полости</t>
  </si>
  <si>
    <t>A16.09.019</t>
  </si>
  <si>
    <t>Торакопластика</t>
  </si>
  <si>
    <t>Операция при пороках развития легких</t>
  </si>
  <si>
    <t>УРОЛОГИЧЕСКАЯ ХИРУРГИЯ</t>
  </si>
  <si>
    <t>Рассечение синехий препуциального мешка</t>
  </si>
  <si>
    <t>A11.28.001</t>
  </si>
  <si>
    <t>Пункционная биопсия почки</t>
  </si>
  <si>
    <t>A11.28.011</t>
  </si>
  <si>
    <t>Пункционная нефростомия</t>
  </si>
  <si>
    <t>Антирефлюксные операции</t>
  </si>
  <si>
    <t>Комбинированные урологические операции</t>
  </si>
  <si>
    <t>Лазерное удаление новообразований</t>
  </si>
  <si>
    <t>A16.21.013</t>
  </si>
  <si>
    <t>Циркумцизия</t>
  </si>
  <si>
    <t>Выпрямление полового члена</t>
  </si>
  <si>
    <t>Пластика полового члена</t>
  </si>
  <si>
    <t>Пластика уздечки полового члена</t>
  </si>
  <si>
    <t>A16.21.016</t>
  </si>
  <si>
    <t>Имплантация яичка</t>
  </si>
  <si>
    <t>Ликвидация заворота яичка</t>
  </si>
  <si>
    <t>A16.21.018</t>
  </si>
  <si>
    <t>Низведение яичка</t>
  </si>
  <si>
    <t>Низведение яичка лапароскопическое</t>
  </si>
  <si>
    <t>A16.28.045</t>
  </si>
  <si>
    <t>Перевязка яичковой вены (паховый доступ)</t>
  </si>
  <si>
    <t>Гидатидэктомия</t>
  </si>
  <si>
    <t>Иссечение выпавшей слизистой уретры</t>
  </si>
  <si>
    <t>A16.21.023</t>
  </si>
  <si>
    <t>Орхэктомия</t>
  </si>
  <si>
    <t>Оперативное лечение варикоцеле</t>
  </si>
  <si>
    <t>Оперативное лечение варикоцеле лапароскопическое</t>
  </si>
  <si>
    <t>Оперативное лечение гидроцеле</t>
  </si>
  <si>
    <t>Операции при водянке оболочек яичка</t>
  </si>
  <si>
    <t>Операция Паломо, Иваниссевича при пороке тестикулярных вен</t>
  </si>
  <si>
    <t>Операция по Яковенко</t>
  </si>
  <si>
    <t>Пластические операции при фимозе</t>
  </si>
  <si>
    <t>Операции при фимозе</t>
  </si>
  <si>
    <t>Слинговые операции</t>
  </si>
  <si>
    <t>Удаление сперматоцеле</t>
  </si>
  <si>
    <t>Цистолитотомия</t>
  </si>
  <si>
    <t>Шов семявыносящего протока</t>
  </si>
  <si>
    <t>Лапароскопическая операция при перфорации полого органа</t>
  </si>
  <si>
    <t>Аппендикоцистокутанеостомия</t>
  </si>
  <si>
    <t>Баллонная дилатация обструктивных уропатий</t>
  </si>
  <si>
    <t>A16.28.040</t>
  </si>
  <si>
    <t>Бужирование уретры</t>
  </si>
  <si>
    <t>A16.28.037</t>
  </si>
  <si>
    <t>Меатотомия</t>
  </si>
  <si>
    <t>Транскутанная игнипунктура</t>
  </si>
  <si>
    <t>A16.28.049</t>
  </si>
  <si>
    <t>Пункционная нефролитолапаксия</t>
  </si>
  <si>
    <t>A16.28.001</t>
  </si>
  <si>
    <t>Нефростомия открытая</t>
  </si>
  <si>
    <t>A16.28.004</t>
  </si>
  <si>
    <t>Нефрэктомия</t>
  </si>
  <si>
    <t>A16.28.004.001</t>
  </si>
  <si>
    <t>Нефрэктомия лапароскопическая</t>
  </si>
  <si>
    <t>A16.28.006</t>
  </si>
  <si>
    <t>Нефропексия</t>
  </si>
  <si>
    <t>A16.28.056</t>
  </si>
  <si>
    <t>Нефролитотомия</t>
  </si>
  <si>
    <t>A16.28.059</t>
  </si>
  <si>
    <t>Геминефроуретерэктомия</t>
  </si>
  <si>
    <t>A16.28.015</t>
  </si>
  <si>
    <t>Уретеролитотомия</t>
  </si>
  <si>
    <t>Истмотомия/истмоэктомия</t>
  </si>
  <si>
    <t>A16.28.010</t>
  </si>
  <si>
    <t>Иссечение кист почки</t>
  </si>
  <si>
    <t>Иссечение свищей уретры</t>
  </si>
  <si>
    <t>Рассечение уретероцеле эндоскопическое</t>
  </si>
  <si>
    <t>Иссечение уретероцеле</t>
  </si>
  <si>
    <t>Закрытие уретры</t>
  </si>
  <si>
    <t>A16.28.028</t>
  </si>
  <si>
    <t>Дивертикулэктомия мочевого пузыря</t>
  </si>
  <si>
    <t>A16.28.055</t>
  </si>
  <si>
    <t>Пиелолитотомия</t>
  </si>
  <si>
    <t>Пиелопластика лапароскопическая</t>
  </si>
  <si>
    <t>A16.28.032</t>
  </si>
  <si>
    <t>Пластика мочевого пузыря местными тканями</t>
  </si>
  <si>
    <t>Пластика шейки мочевого пузыря</t>
  </si>
  <si>
    <t>Пластика шейки мочевого пузыря эндоскопическая</t>
  </si>
  <si>
    <t>Пластика пиелоуретрального сегмента</t>
  </si>
  <si>
    <t>Пластика уретры</t>
  </si>
  <si>
    <t>Сигмоцистопластика</t>
  </si>
  <si>
    <t>Цекоцистопластика</t>
  </si>
  <si>
    <t>Энтероцистопластика</t>
  </si>
  <si>
    <t>Стентирование мочеточника эндоскопическое</t>
  </si>
  <si>
    <t>Удаление стента мочеточника эндоскопическое</t>
  </si>
  <si>
    <t>Реконструкция цистостомы</t>
  </si>
  <si>
    <t>A16.28.012</t>
  </si>
  <si>
    <t>Эндоскопическая экстракция камня мочеточника</t>
  </si>
  <si>
    <t>A16.28.017</t>
  </si>
  <si>
    <t>Эндоскопическая экстракция камня мочевого пузыря</t>
  </si>
  <si>
    <t>Эндоскопическое лечение обструктивных уропатий</t>
  </si>
  <si>
    <t>Эндоскопическое лечение пузырно-мочеточникового рефлюкса с 1 стороны</t>
  </si>
  <si>
    <t>Эндоскопическое лечение пузырно-мочеточникового рефлюкса с 2 сторон</t>
  </si>
  <si>
    <t>Наложение тестикуло-эпигастрального анастомоза</t>
  </si>
  <si>
    <t>Неоцистоуретероанастомоз</t>
  </si>
  <si>
    <t>Уретеро-пиелоанастомоз</t>
  </si>
  <si>
    <t>Уретеро-уретероанастомоз</t>
  </si>
  <si>
    <t>A16.28.019</t>
  </si>
  <si>
    <t>Уретерокутанеостомия</t>
  </si>
  <si>
    <t>Уретероцистокутанеостомия обратная</t>
  </si>
  <si>
    <t>A16.28.018</t>
  </si>
  <si>
    <t>Илеоцистокутанеостомия</t>
  </si>
  <si>
    <t>ГИНЕКОЛОГИЧЕСКАЯ ХИРУРГИЯ</t>
  </si>
  <si>
    <t>A16.20.055</t>
  </si>
  <si>
    <t>Наложение швов на шейку матки</t>
  </si>
  <si>
    <t>Снятие швов с шейки матки</t>
  </si>
  <si>
    <t>A16.20.066</t>
  </si>
  <si>
    <t>Разведение синехий у девочек</t>
  </si>
  <si>
    <t>A03.20.003</t>
  </si>
  <si>
    <t>Гистероскопия</t>
  </si>
  <si>
    <t>A03.20.003.001</t>
  </si>
  <si>
    <t>Гистерорезектоскопия</t>
  </si>
  <si>
    <t>Хромогидротубация (диагностическая лапароскопия при бесплодии)</t>
  </si>
  <si>
    <t>A11.20.008</t>
  </si>
  <si>
    <t>Диагностическое выскабливание цервикального канала</t>
  </si>
  <si>
    <t>Диагностическое выскабливание полости матки</t>
  </si>
  <si>
    <t>Раздельное диагностическое выскабливание</t>
  </si>
  <si>
    <t>A16.20.037</t>
  </si>
  <si>
    <t>Выскабливание матки при неразвивающейся беременности (до 12 недель)</t>
  </si>
  <si>
    <t>A16.20.054</t>
  </si>
  <si>
    <t>Редукция эмбриона</t>
  </si>
  <si>
    <t>Вскрытие абсцесса бартолиниевой железы</t>
  </si>
  <si>
    <t>Марсупилизация бартолиниевой железы</t>
  </si>
  <si>
    <t>A16.20.036.001</t>
  </si>
  <si>
    <t>Электродиатермоконизация шейки матки</t>
  </si>
  <si>
    <t>A16.20.065</t>
  </si>
  <si>
    <t>Иссечение перегородки влагалища, рассечение урогенитального синуса</t>
  </si>
  <si>
    <t>Передняя пластика влагалища</t>
  </si>
  <si>
    <t>Задняя пластика влагалища</t>
  </si>
  <si>
    <t>A16.20.060</t>
  </si>
  <si>
    <t>Пластика девственной плевы</t>
  </si>
  <si>
    <t>A16.20.067.001</t>
  </si>
  <si>
    <t>Пластика больших и малых половых губ</t>
  </si>
  <si>
    <t>A16.20.030</t>
  </si>
  <si>
    <t>Пластика промежности</t>
  </si>
  <si>
    <t>Пластические операции при пороках развития половых органов</t>
  </si>
  <si>
    <t>A16.30.011</t>
  </si>
  <si>
    <t>Адгезиолизис лапароскопический</t>
  </si>
  <si>
    <t>Лапароскопические методы оперативного лечения кист яичников при разрывах, перекрутах, апоплексии, эвакуация крови из брюшной полости при маточно-трубном рефлюксе</t>
  </si>
  <si>
    <t>A16.20.061</t>
  </si>
  <si>
    <t>Резекция яичника лапаротомическая</t>
  </si>
  <si>
    <t>A16.20.061.001</t>
  </si>
  <si>
    <t>Резекция яичника с использованием видеоэндоскопических технологий</t>
  </si>
  <si>
    <t>Резекция яичника двусторонняя с использованием видеоэндоскопических технологий</t>
  </si>
  <si>
    <t>Резекция большого сальника лапароскопическая</t>
  </si>
  <si>
    <t>Дренирование сальниковой сумки лапароскопическое</t>
  </si>
  <si>
    <t>Коррекция трубного бесплодия при непроходимости маточных труб эндоскопическим доступом</t>
  </si>
  <si>
    <t>A16.20.041.001</t>
  </si>
  <si>
    <t>Стерилизация маточных труб с использованием видеоэндоскопических технологий</t>
  </si>
  <si>
    <t>Туботомия эндоскопическая (при трубной беременности)</t>
  </si>
  <si>
    <t>Тубэктомия (удаление маточной трубы)</t>
  </si>
  <si>
    <t>Тубэктомия эндоскопическая (удаление маточной трубы)</t>
  </si>
  <si>
    <t>A16.20.028</t>
  </si>
  <si>
    <t>Операции при опущении стенок матки и влагалища (Манчестерская операция)</t>
  </si>
  <si>
    <t>A16.20.042.001</t>
  </si>
  <si>
    <t>Оперативное лечение при патологии эндометрия</t>
  </si>
  <si>
    <t>A16.30.036</t>
  </si>
  <si>
    <t>Реконструктивные операции при распространенном эндометриозе</t>
  </si>
  <si>
    <t>A16.20.012</t>
  </si>
  <si>
    <t>Влагалищная тотальная гистерэктомия (экстирпация матки) без придатков</t>
  </si>
  <si>
    <t>A16.20.063.001</t>
  </si>
  <si>
    <t>Влагалищная экстирпация матки с придатками с использованием видеоэндоскопических технологий</t>
  </si>
  <si>
    <t>A16.20.063.018</t>
  </si>
  <si>
    <t>Надвлагалищная ампутация матки без придатков</t>
  </si>
  <si>
    <t>A16.20.035</t>
  </si>
  <si>
    <t>Консервативная миомэктомия (энуклеация миоматозных узлов) лапаротомическая</t>
  </si>
  <si>
    <t>Консервативная миомэктомия (энуклеация миоматозных узлов) абдоминальным доступом</t>
  </si>
  <si>
    <t>A16.20.035.001</t>
  </si>
  <si>
    <t>Консервативная миомэктомия (энуклеация миоматозных узлов) с использованием видеоэндоскопических технологий</t>
  </si>
  <si>
    <t>A16.20.010</t>
  </si>
  <si>
    <t>Субтотальная гистерэктомия (ампутация матки) лапаротомическая</t>
  </si>
  <si>
    <t>A16.20.010.001</t>
  </si>
  <si>
    <t>Субтотальная гистерэктомия (ампутация матки) с использованием видеоэндоскопических технологий</t>
  </si>
  <si>
    <t>A16.20.011</t>
  </si>
  <si>
    <t>Тотальная гистерэктомия (экстирпация матки) лапаротомическая</t>
  </si>
  <si>
    <t>Тотальная гистерэктомия (экстирпация матки) без придатков лапаротомическая</t>
  </si>
  <si>
    <t>A16.20.011.002</t>
  </si>
  <si>
    <t>Тотальная гистерэктомия (экстирпация матки) с придатками лапаротомическая</t>
  </si>
  <si>
    <t>A16.20.011.004</t>
  </si>
  <si>
    <t>Тотальная гистерэктомия (экстирпация матки) расширенная с использованием видеоэндоскопических технологий</t>
  </si>
  <si>
    <t>A16.20.011.007</t>
  </si>
  <si>
    <t>Тотальная гистерэктомия (экстирпация матки) с придатками расширенная с использованием видеоэндоскопических технологий</t>
  </si>
  <si>
    <t>Пангистерэктомия абдоминальным доступом</t>
  </si>
  <si>
    <t>Пангистерэктомия влагалищным доступом</t>
  </si>
  <si>
    <t>Пангистерэктомия влагалищным доступом с использованием видеоэндоскопических технологий</t>
  </si>
  <si>
    <t>Удаление полипа цервикального канала</t>
  </si>
  <si>
    <t>Удаление папилом наружных половых органов</t>
  </si>
  <si>
    <t>A16.20.059.001</t>
  </si>
  <si>
    <t>Удаление кист влагалища</t>
  </si>
  <si>
    <t>Удаление кисты бартолиниевой железы</t>
  </si>
  <si>
    <t>A16.20.017</t>
  </si>
  <si>
    <t>Удаление параовариальной кисты лапаротомическое</t>
  </si>
  <si>
    <t>A16.20.001</t>
  </si>
  <si>
    <t>Удаление кисты яичника лапаротомным доступом</t>
  </si>
  <si>
    <t>A16.20.001.001</t>
  </si>
  <si>
    <t>Удаление кисты яичника с использованием видеоэндоскопических технологий</t>
  </si>
  <si>
    <t>A16.20.002.002</t>
  </si>
  <si>
    <t>Удаление гонад</t>
  </si>
  <si>
    <t>НЕЙРОХИРУРГИЯ</t>
  </si>
  <si>
    <t>A16.23.***</t>
  </si>
  <si>
    <t>Вентрикуло-атриальное шунтирование</t>
  </si>
  <si>
    <t>A16.23.054</t>
  </si>
  <si>
    <t>Вентрикуло-перитонеальное шунтирование</t>
  </si>
  <si>
    <t>Кистоперитонеальное шунтирование</t>
  </si>
  <si>
    <t>A16.23.043</t>
  </si>
  <si>
    <t>Люмбо-перитонеальное шунтирование</t>
  </si>
  <si>
    <t>Лечение кефалогематомы</t>
  </si>
  <si>
    <t>Лечение при сотрясении головного мозга</t>
  </si>
  <si>
    <t>Лечение при ушибе головного мозга легкой степени</t>
  </si>
  <si>
    <t>Лечение при ушибе головного мозга средней степени</t>
  </si>
  <si>
    <t>Лечение церебрального арахноидита</t>
  </si>
  <si>
    <t>A16.24.001</t>
  </si>
  <si>
    <t>Невролиз</t>
  </si>
  <si>
    <t>A16.24.***</t>
  </si>
  <si>
    <t>Операции при диастематомиелии</t>
  </si>
  <si>
    <t>Операции при врожденных пороках спинного мозга и содержимого позвоночного канала</t>
  </si>
  <si>
    <t>Операции при тяжелых черепно-мозговых травмах с очагами ушибов</t>
  </si>
  <si>
    <t>Оперативное лечение травмы позвоночника и спинного мозга</t>
  </si>
  <si>
    <t>Оперативное лечение эпилепсии с удалением эпилептического очага</t>
  </si>
  <si>
    <t>A16.23.006</t>
  </si>
  <si>
    <t>Операция краниореставрации при пороках развития костей свода черепа и лицевого скелета</t>
  </si>
  <si>
    <t>A16.23.059</t>
  </si>
  <si>
    <t>Пластика дефекта черепа</t>
  </si>
  <si>
    <t>Различные поверхностные образования кожно-апроневротического шлема</t>
  </si>
  <si>
    <t>Удаление метастазов головного и спинного мозга</t>
  </si>
  <si>
    <t>Удаление краниофарингиомы</t>
  </si>
  <si>
    <t>Удаление внутримозговых опухолей</t>
  </si>
  <si>
    <t>A16.23.069</t>
  </si>
  <si>
    <t>Удаление опухоли III и боковых желудочков</t>
  </si>
  <si>
    <t>A16.23.024</t>
  </si>
  <si>
    <t>Удаление опухоли подкорковых узлов</t>
  </si>
  <si>
    <t>A16.23.033</t>
  </si>
  <si>
    <t>Удаление опухоли спинного мозга</t>
  </si>
  <si>
    <t>Удаление спинно-мозговых грыж с пластикой грыжевых ворот и местных тканей</t>
  </si>
  <si>
    <t>Открытое хирургическое иссечение арахноидальных кист</t>
  </si>
  <si>
    <t>A16.24.002</t>
  </si>
  <si>
    <t>Шов нерва</t>
  </si>
  <si>
    <t>Эндоскопическое лечение арахноидальных кист</t>
  </si>
  <si>
    <t>Эндоскопическое лечение гидроцефалии</t>
  </si>
  <si>
    <t>ОТОРИНОЛАРИНГОЛОГИЧЕСКАЯ ХИРУРГИЯ</t>
  </si>
  <si>
    <t>A03.008.001</t>
  </si>
  <si>
    <t>Диагностическая прямая ларингоскопия, фиброскопия</t>
  </si>
  <si>
    <t>A16.08.002</t>
  </si>
  <si>
    <t>Аденоидэктомия</t>
  </si>
  <si>
    <t>Аденотонзиллотомия</t>
  </si>
  <si>
    <t>Тонзиллотомия</t>
  </si>
  <si>
    <t>A16.08.001</t>
  </si>
  <si>
    <t>Тонзиллэктомия</t>
  </si>
  <si>
    <t>Конхотомия частичная</t>
  </si>
  <si>
    <t>Гайморотомия</t>
  </si>
  <si>
    <t>Микрогайморотомия с видеоконтролем</t>
  </si>
  <si>
    <t>A16.08.027</t>
  </si>
  <si>
    <t>Коррекция трахеостомы</t>
  </si>
  <si>
    <t>A16.08.021</t>
  </si>
  <si>
    <t>Трахеотомия</t>
  </si>
  <si>
    <t>A16.08.033</t>
  </si>
  <si>
    <t>Трахеопластика</t>
  </si>
  <si>
    <t>A16.08.025</t>
  </si>
  <si>
    <t>Ларингопластика</t>
  </si>
  <si>
    <t>Септопластика</t>
  </si>
  <si>
    <t>Септопластика с конхотомией</t>
  </si>
  <si>
    <t>Хоанопластика</t>
  </si>
  <si>
    <t>A16.25.***</t>
  </si>
  <si>
    <t>Оперативное удаление атрезии хоан</t>
  </si>
  <si>
    <t>Постановка эндопротеза гортани</t>
  </si>
  <si>
    <t>Операции по поводу врождённых пороков развития гортани</t>
  </si>
  <si>
    <t>Микроскопическое удаление папиллом гортани</t>
  </si>
  <si>
    <t>Удаление гребня носовой перегородки (кристотомия)</t>
  </si>
  <si>
    <t>Этмоидэктомия с использованием видеотехники</t>
  </si>
  <si>
    <t>A16.25.030</t>
  </si>
  <si>
    <t>Антротомия</t>
  </si>
  <si>
    <t>A16.25.013</t>
  </si>
  <si>
    <t>Мастоидотомия</t>
  </si>
  <si>
    <t>A16.25.009</t>
  </si>
  <si>
    <t>Мирингопластика</t>
  </si>
  <si>
    <t>A16.25.025</t>
  </si>
  <si>
    <t>Меатотимпанопластика</t>
  </si>
  <si>
    <t>A16.25.014</t>
  </si>
  <si>
    <t>Тимпанопластика</t>
  </si>
  <si>
    <t>Транстимпанальное шунтирование (одностороннее) (без учета стоимости анестезии)</t>
  </si>
  <si>
    <t>A16.08.009</t>
  </si>
  <si>
    <t>A16.25.023</t>
  </si>
  <si>
    <t>Кохлеарная имплантация</t>
  </si>
  <si>
    <t>Удаление преаурикулярного свища</t>
  </si>
  <si>
    <t>A16.25.018</t>
  </si>
  <si>
    <t>Радикальная операция на ухе</t>
  </si>
  <si>
    <t>Эндауральная санирующая операция на среднем ухе</t>
  </si>
  <si>
    <t>ОФТАЛЬМОЛОГИЧЕСКАЯ ХИРУРГИЯ</t>
  </si>
  <si>
    <t>Глубокая криопексия или диатермакоагуляция</t>
  </si>
  <si>
    <t>Биопломбирование язвы роговицы</t>
  </si>
  <si>
    <t>Бужирование носослезного протока</t>
  </si>
  <si>
    <t>Бужирование носослезного протока с интубацией</t>
  </si>
  <si>
    <t>A16.26.009</t>
  </si>
  <si>
    <t>Дакриоцисториностомия</t>
  </si>
  <si>
    <t>Имплантация при афакии</t>
  </si>
  <si>
    <t>Имплантация с удалением катаракты</t>
  </si>
  <si>
    <t>A16.26.049</t>
  </si>
  <si>
    <t>Кератопластика (трансплантация роговицы)</t>
  </si>
  <si>
    <t>Лазерная хирургия заднего отдела глазного яблока (1 квадрант)</t>
  </si>
  <si>
    <t>Лазерная хирургия переднего отдела глазного яблока</t>
  </si>
  <si>
    <t>Лакопротезирование</t>
  </si>
  <si>
    <t>Операции на глазнице</t>
  </si>
  <si>
    <t>A16.26.021.001</t>
  </si>
  <si>
    <t>Операции при наличии птоза, эпикантуса и дермоидных кист век</t>
  </si>
  <si>
    <t>Операции при содружественном косоглазии</t>
  </si>
  <si>
    <t>Операции при паралитическом косоглазии и на косых мышцах</t>
  </si>
  <si>
    <t>Операции при отслойки сетчатки</t>
  </si>
  <si>
    <t>A16.26.075</t>
  </si>
  <si>
    <t>Склеропластика</t>
  </si>
  <si>
    <t>Сложные операции на веках и глазном яблоке</t>
  </si>
  <si>
    <t>Другие виды глазных операций</t>
  </si>
  <si>
    <t>Удаление (иссечение) халязиона</t>
  </si>
  <si>
    <t>Удаление эпибульбарных образований</t>
  </si>
  <si>
    <t>A16.26.057</t>
  </si>
  <si>
    <t>Удаление внутриглазных инородных тел или опухолей</t>
  </si>
  <si>
    <t>Фистулизирующие операции при глаукоме</t>
  </si>
  <si>
    <t>A16.26.096</t>
  </si>
  <si>
    <t>Экстракция катаракты</t>
  </si>
  <si>
    <t>A16.26.098</t>
  </si>
  <si>
    <t>Энуклеация глазного яблока</t>
  </si>
  <si>
    <t>ЧЕЛЮСТНО-ЛИЦЕВАЯ ХИРУРГИЯ</t>
  </si>
  <si>
    <t>Иссечение боковой кисты шеи</t>
  </si>
  <si>
    <t>Иссечение срединной кисты шеи</t>
  </si>
  <si>
    <t>Реконструкция шейного анастомоза</t>
  </si>
  <si>
    <t>A16.02.***</t>
  </si>
  <si>
    <t>Денервация мышцы-трансплантата</t>
  </si>
  <si>
    <t>Фасциопластика</t>
  </si>
  <si>
    <t>Костно-пластические операции на верхней и нижней челюсти</t>
  </si>
  <si>
    <t>Пластика уздечки верхней губы</t>
  </si>
  <si>
    <t>Пластика уздечки языка</t>
  </si>
  <si>
    <t>Пластика ушных раковин</t>
  </si>
  <si>
    <t>Ринопластика</t>
  </si>
  <si>
    <t>A16.07.070</t>
  </si>
  <si>
    <t>Уранопластика</t>
  </si>
  <si>
    <t>A16.07.068</t>
  </si>
  <si>
    <t>Хейлопластика</t>
  </si>
  <si>
    <t>Удаление кист шеи, свищей</t>
  </si>
  <si>
    <t>A16.26.019</t>
  </si>
  <si>
    <t>Устранение эпикантуса</t>
  </si>
  <si>
    <t>A16.01.033</t>
  </si>
  <si>
    <t>Удаление опухоли шеи</t>
  </si>
  <si>
    <t>A16.07.064</t>
  </si>
  <si>
    <t>Удаление опухоли околоушной слюнной железы</t>
  </si>
  <si>
    <t>Экспандерная дермотензия</t>
  </si>
  <si>
    <t>АРТРОСКОПИЧЕСКАЯ ХИРУРГИЯ</t>
  </si>
  <si>
    <t>A03.04.001</t>
  </si>
  <si>
    <t>Артроскопия диагностическая</t>
  </si>
  <si>
    <t>Артроскопические операции</t>
  </si>
  <si>
    <t>ТРАВМАТОЛОГИЯ И ОРТОПЕДИЧЕСКАЯ ХИРУРГИЯ</t>
  </si>
  <si>
    <t>A11.03.001</t>
  </si>
  <si>
    <t>Биопсия опухоли кости</t>
  </si>
  <si>
    <t>A16.04.***</t>
  </si>
  <si>
    <t>Аутопластика передней крестообразной связки</t>
  </si>
  <si>
    <t>A16.02.001</t>
  </si>
  <si>
    <t>Лигаментотомия</t>
  </si>
  <si>
    <t>Миотомия</t>
  </si>
  <si>
    <t>Тенолигаментокапсулотомия</t>
  </si>
  <si>
    <t>Тенотомия ахиллова сухожилия</t>
  </si>
  <si>
    <t>A16.02.005</t>
  </si>
  <si>
    <t>Двухэтапная пластика сухожилия</t>
  </si>
  <si>
    <t>Одномоментная пластика сухожилия</t>
  </si>
  <si>
    <t>A16.02.008</t>
  </si>
  <si>
    <t>Освобождение сухожилия из рубцов и сращений (тенолиз)</t>
  </si>
  <si>
    <t>Шов сухожилия</t>
  </si>
  <si>
    <t>Устранение синдактилии</t>
  </si>
  <si>
    <t>Закрытая репозиция перелома стопы (в том числе закрытое вправление вывиха)</t>
  </si>
  <si>
    <t>Закрытая репозиция перелома голени (в том числе закрытое вправление вывиха)</t>
  </si>
  <si>
    <t>Закрытая репозиция перелома бедра (в том числе закрытое вправление вывиха)</t>
  </si>
  <si>
    <t>Закрытая репозиция перелома кисти (в том числе закрытое вправление вывиха)</t>
  </si>
  <si>
    <t>Закрытая репозиция перелома предплечья (в том числе закрытое вправление вывиха)</t>
  </si>
  <si>
    <t>Закрытая репозиция перелома плеча (в том числе закрытое вправление вывиха)</t>
  </si>
  <si>
    <t>Закрытое вправление вывиха бедра у детей до 1 года</t>
  </si>
  <si>
    <t>Открытое вправление вывиха бедра у детей</t>
  </si>
  <si>
    <t>Репозиция перелома внутрисуставных переломов конечностей с применением рентгеноскопии и металлоостеосинтеза</t>
  </si>
  <si>
    <t>A16.03.***</t>
  </si>
  <si>
    <t>Открытая репозиция костей</t>
  </si>
  <si>
    <t>A16.03.059</t>
  </si>
  <si>
    <t>Краевая резекция кости</t>
  </si>
  <si>
    <t>Свободная костная аутопластика</t>
  </si>
  <si>
    <t>Костная пластика реваскуляризированным аутотрансплантатом</t>
  </si>
  <si>
    <t>A16.03.033.002</t>
  </si>
  <si>
    <t>Наложение аппарата внешней фиксации</t>
  </si>
  <si>
    <t>Корригирующая остеотомия с металлоостеосинтезом</t>
  </si>
  <si>
    <t>A16.01.010.002</t>
  </si>
  <si>
    <t>Кожная пластика местными тканями</t>
  </si>
  <si>
    <t>Комбинированная кожная пластика</t>
  </si>
  <si>
    <t>Свободная кожная пластика</t>
  </si>
  <si>
    <t>Операция Билхаута</t>
  </si>
  <si>
    <t>Пластика кивательной мышцы</t>
  </si>
  <si>
    <t>Пластика несвободным лоскутом с применением микрохирургической техники</t>
  </si>
  <si>
    <t>Полицизация</t>
  </si>
  <si>
    <t>Пересадка полнослойного микрохирургического лоскута</t>
  </si>
  <si>
    <t>Удаление спицы</t>
  </si>
  <si>
    <t>Удаление спицы без разреза</t>
  </si>
  <si>
    <t>Удаление гигромы</t>
  </si>
  <si>
    <t>A16.03.082</t>
  </si>
  <si>
    <t>Удаление добавочного пальца</t>
  </si>
  <si>
    <t>Удаление металлоконструкции</t>
  </si>
  <si>
    <t>ВЕРТЕБРОЛОГИЧЕСКАЯ ХИРУРГИЯ</t>
  </si>
  <si>
    <t>Изготовление гипсового корсета</t>
  </si>
  <si>
    <t>A21.03.005</t>
  </si>
  <si>
    <t>HALO-феморальное вытяжение</t>
  </si>
  <si>
    <t>A16.04.025</t>
  </si>
  <si>
    <t>Дискэктомия (без корпородеза) на двух уровнях</t>
  </si>
  <si>
    <t>Коррекция деформации при нарушениях сегментации</t>
  </si>
  <si>
    <t>Коррекция кифоза любой этиологии</t>
  </si>
  <si>
    <t>Ламинэктомия без манипуляций на содержимом позвоночного канала</t>
  </si>
  <si>
    <t>Окципитоцирвикоспондилодез и любые вмешательства на передних столбах шейного отдела позвоночника</t>
  </si>
  <si>
    <t>Операция при остром гематогенном остеомиелите</t>
  </si>
  <si>
    <t>Операция при хроническом остеомиелите</t>
  </si>
  <si>
    <t>Постановка динамической системы на 2-4 опоры</t>
  </si>
  <si>
    <t>Постановка стабилизирующей системы на 2-4 опоры без транспедикулярных винтов</t>
  </si>
  <si>
    <t>Постановка стабилизирующей системы с 2-4 транспедикулярными винтами</t>
  </si>
  <si>
    <t>Превентивная постановка опорных элементов</t>
  </si>
  <si>
    <t>Постановка многоопорной задней конструкции (от 5 до 8 точек фиксации)</t>
  </si>
  <si>
    <t>Постановка многоопорной задней конструкции (до 8 точек фиксации) с использованием 2-4-х транспедикулярных винтов</t>
  </si>
  <si>
    <t>Постановка многоопорной задней конструкции (более 8 точек фиксации)</t>
  </si>
  <si>
    <t>Пластика воронкообразной и килевидной деформации грудной клетки</t>
  </si>
  <si>
    <t>Спондилолистез (один этап)</t>
  </si>
  <si>
    <t>Спондилолистез (передний и задний доступы одновременно)</t>
  </si>
  <si>
    <t>A16.03.048</t>
  </si>
  <si>
    <t>Установка дистрактора Харрингтона или другой металлоконструкции</t>
  </si>
  <si>
    <t>Замена дистрактора Харрингтона</t>
  </si>
  <si>
    <t>A16.03.049</t>
  </si>
  <si>
    <t>Удаление опухоли позвонков любой локализации</t>
  </si>
  <si>
    <t>A16.03.050</t>
  </si>
  <si>
    <t>Укорачивающая вертебротомия</t>
  </si>
  <si>
    <t>Уравновешивающий спондилодез, низведение лопатки, дискэктомия до 3-х сегментов</t>
  </si>
  <si>
    <t>Уравновешивающий спондилодез, дискэктомия более чем в 3-х сегментах</t>
  </si>
  <si>
    <t>Экстирпация заднего и/или заднебокового полупозвонка любого уровня</t>
  </si>
  <si>
    <t>Экстирпация бокового полупозвонка в зонах Th5 – Th10 и L2 – L4</t>
  </si>
  <si>
    <t>Экстирпация бокового полупозвонка в зонах выше Th5, Th12 – L1, ниже – L4</t>
  </si>
  <si>
    <t>Экстирпация бокового полупозвонка с использованием 2-х эндокорректоров или других имплантатов</t>
  </si>
  <si>
    <t>Микроскопическоее исследование биологических жидкостей на микобактерии туберкулеза (Mycobacterium tuberculosis) (метод флотации)</t>
  </si>
  <si>
    <t>02006</t>
  </si>
  <si>
    <t>Исследование уровня прогестерона в крови на автоматическом иммунохемилюминисцентном анализаторе</t>
  </si>
  <si>
    <t>A09.05.153</t>
  </si>
  <si>
    <t>A09.05.051.001</t>
  </si>
  <si>
    <t>A09.05.221</t>
  </si>
  <si>
    <t>A12.06.051</t>
  </si>
  <si>
    <t>02337</t>
  </si>
  <si>
    <t>A26.19.084</t>
  </si>
  <si>
    <t>02219</t>
  </si>
  <si>
    <t>02220</t>
  </si>
  <si>
    <t>A26.05.006</t>
  </si>
  <si>
    <t>02207</t>
  </si>
  <si>
    <t>A26.05.018</t>
  </si>
  <si>
    <t>02202</t>
  </si>
  <si>
    <t>Повторная консультация врача-акушера-гинеколога по результатам анализов</t>
  </si>
  <si>
    <t>00401-5</t>
  </si>
  <si>
    <t>04054</t>
  </si>
  <si>
    <t>Ультразвуковая фолликулометрия</t>
  </si>
  <si>
    <t>A04.23.002</t>
  </si>
  <si>
    <t>A04.28.002.005</t>
  </si>
  <si>
    <t>Взятие биоптата для гистологического исследования при ФГДС (1 биопат)</t>
  </si>
  <si>
    <t>A04.10.002</t>
  </si>
  <si>
    <t>01654</t>
  </si>
  <si>
    <t>02203</t>
  </si>
  <si>
    <t>02208</t>
  </si>
  <si>
    <t>02209</t>
  </si>
  <si>
    <t>02210</t>
  </si>
  <si>
    <t>02211</t>
  </si>
  <si>
    <t>02212</t>
  </si>
  <si>
    <t>Молекулярно-биологическое исследование на хламидию трахоматис, уреаплазму парвум/уреалитикум, микоплазму хоминис/гениталиум( Chlamidia trachomatis, Ureaplasma parvum\urealyticum, Mycoplasma hominis/genitalium)(мазок из урогенитального тракта, прямой кишки,конъюнктивы,ротовой полости,моча)</t>
  </si>
  <si>
    <t>02213</t>
  </si>
  <si>
    <t>02214</t>
  </si>
  <si>
    <t>«Флороценоз-Аэробы».Количественное определение ДНК энтеробактерий, стафилококков, стрептококков(семейства Enterobacteriaceae,включая E.coli, Klebsiella spp, Proreus spp; Staphylococcus spp.,Streptococcus spp.</t>
  </si>
  <si>
    <t>02215</t>
  </si>
  <si>
    <t>Комплексный Флороценоз +NCMT</t>
  </si>
  <si>
    <t>A05.12.007</t>
  </si>
  <si>
    <t>МРТ мягких тканей одной зоны с контрастированием</t>
  </si>
  <si>
    <t>МРТ одной кисти</t>
  </si>
  <si>
    <t>A05.30.005</t>
  </si>
  <si>
    <t>A05.30.005.001</t>
  </si>
  <si>
    <t>МР-холангиопанкреатография (МРХПГ)</t>
  </si>
  <si>
    <t>МРТ брюшной полости с холангиопанкреатографией</t>
  </si>
  <si>
    <t>МРТ - лимфография с контрастированием</t>
  </si>
  <si>
    <t>A05.20.003</t>
  </si>
  <si>
    <t>A05.30.015</t>
  </si>
  <si>
    <t>A06.03.002</t>
  </si>
  <si>
    <t>A06.25.003</t>
  </si>
  <si>
    <t>A06.04.017</t>
  </si>
  <si>
    <t>A06.03.058</t>
  </si>
  <si>
    <t>A06.03.069</t>
  </si>
  <si>
    <t>A06.09.005</t>
  </si>
  <si>
    <t>A06.30.007</t>
  </si>
  <si>
    <t>A06.30.005.002</t>
  </si>
  <si>
    <t xml:space="preserve">A06.20.002 </t>
  </si>
  <si>
    <t xml:space="preserve">A06.20.002.003 </t>
  </si>
  <si>
    <t>A06.10.009.003</t>
  </si>
  <si>
    <t>МСКТ органов забрюшинного пространства (почки) с внутривенным болюсным контрастированием</t>
  </si>
  <si>
    <t>МСКТ ангиография сосудов головного мозга с внутривенным болюсным контрастированием</t>
  </si>
  <si>
    <t>МСКТ ангиография сосудов шеи с внутривенным болюсным контрастированием</t>
  </si>
  <si>
    <t>МСКТ ангиография головного мозга и сосудов шеи с внутривенным болюсным контрастированием</t>
  </si>
  <si>
    <t>МСКТ ангиография грудного отдела аорты с внутривенным болюсным контрастированием (без исследования сердца)</t>
  </si>
  <si>
    <t>МСКТ ангиография брюшного отдела аорты (до подвздошных артерий) с внутривенным болюсным контрастированием</t>
  </si>
  <si>
    <t>МСКТ ангиография брюшного отдела аорты и нижних конечностей до коленного сустава</t>
  </si>
  <si>
    <t>МСКТ флебография верхних / нижних конечностей с внутривенным болюсным контрастированием</t>
  </si>
  <si>
    <t xml:space="preserve"> Дополнительное внутривенное болюсное введение контрастного вещества (без стоимости МСКТ исследования)</t>
  </si>
  <si>
    <t>07226-1</t>
  </si>
  <si>
    <t>МРТ головного мозга и орбит</t>
  </si>
  <si>
    <t>07227-1</t>
  </si>
  <si>
    <t>МРТ головного мозга и орбит с контрастированием</t>
  </si>
  <si>
    <t>07231-1</t>
  </si>
  <si>
    <t>A05.22.002</t>
  </si>
  <si>
    <t>07276</t>
  </si>
  <si>
    <t>A05.08.003</t>
  </si>
  <si>
    <t>07277</t>
  </si>
  <si>
    <t>A05.30.008</t>
  </si>
  <si>
    <t>07278</t>
  </si>
  <si>
    <t xml:space="preserve">МРТ мягких тканей шеи </t>
  </si>
  <si>
    <t>07279</t>
  </si>
  <si>
    <t>МРТ мягких тканей шеи с контрастированием</t>
  </si>
  <si>
    <t>07285</t>
  </si>
  <si>
    <t>МР-пельвиометрия (2, 3 триместр беременности)</t>
  </si>
  <si>
    <t>07286</t>
  </si>
  <si>
    <t>07287</t>
  </si>
  <si>
    <t>Консультация врача-рентгенолога на основании результатов КТ или МРТ исследования (представленных на электронном носителе)</t>
  </si>
  <si>
    <t>A05.30.012.001</t>
  </si>
  <si>
    <t>07288</t>
  </si>
  <si>
    <t>МРТ всего тела (скрининговый протокол)</t>
  </si>
  <si>
    <t>A05.03.004</t>
  </si>
  <si>
    <t>07289</t>
  </si>
  <si>
    <t>A05.30.016</t>
  </si>
  <si>
    <t>07293</t>
  </si>
  <si>
    <t>07296</t>
  </si>
  <si>
    <t>МСКТ сердца с ЭКГ-синхронизацией и использованием специальных программ с внутривенным болюсным контрастированием</t>
  </si>
  <si>
    <t>07141</t>
  </si>
  <si>
    <t>07142</t>
  </si>
  <si>
    <t>07143</t>
  </si>
  <si>
    <t>07144</t>
  </si>
  <si>
    <t>07145</t>
  </si>
  <si>
    <t>A05.30.005.003</t>
  </si>
  <si>
    <t>07147</t>
  </si>
  <si>
    <t>A06.30.005.001</t>
  </si>
  <si>
    <t>07148</t>
  </si>
  <si>
    <t>07149</t>
  </si>
  <si>
    <t>07150</t>
  </si>
  <si>
    <t>A05.22.002.001</t>
  </si>
  <si>
    <t>A05.26.008.001</t>
  </si>
  <si>
    <t>A16.01.002 A16.01.011 A16.01.012.011</t>
  </si>
  <si>
    <t>A16.01.012.004</t>
  </si>
  <si>
    <t>A16.03.014.001</t>
  </si>
  <si>
    <t>Вакцинация препаратом Комбиотекс (с 0 до 18 лет); - Россия</t>
  </si>
  <si>
    <t>Вакцинация препаратом Полимилекс, Россия</t>
  </si>
  <si>
    <t>Массаж одной молочной железы при мастите</t>
  </si>
  <si>
    <t>Забор и пересадка аутогенного костного трансплантата</t>
  </si>
  <si>
    <t>Забор и пересадка мягкотканного аутотрансплантата</t>
  </si>
  <si>
    <t xml:space="preserve">Операция введения имплантата системы Ankiloz (Германия) </t>
  </si>
  <si>
    <t>Удаление имплантата</t>
  </si>
  <si>
    <t>Пластическое закрытие сообщения с верхнечелюстной пазухой</t>
  </si>
  <si>
    <t>Использование костной ловушки</t>
  </si>
  <si>
    <t>Использование костного заменителя Bio Oss (1 доза)</t>
  </si>
  <si>
    <t>Постановка барьерной мембраны (1 участок)</t>
  </si>
  <si>
    <t>Постановка барьерной мембраны (1/2 участка)</t>
  </si>
  <si>
    <t>Установка винта для фиксации костных блоков</t>
  </si>
  <si>
    <t>Костная пластика на 1 имплантат</t>
  </si>
  <si>
    <t>Костная пластика на каждый последующий имплантат</t>
  </si>
  <si>
    <t>Расширение альвеолярного отростка</t>
  </si>
  <si>
    <t>Использование титанового пина</t>
  </si>
  <si>
    <t>Установка формирователя десны</t>
  </si>
  <si>
    <t>Установка ортодонтического микроимпланта</t>
  </si>
  <si>
    <t>A05.20.003.001</t>
  </si>
  <si>
    <t>B01.003.004.012</t>
  </si>
  <si>
    <t>A05.12.006</t>
  </si>
  <si>
    <t>A06.23.004.006</t>
  </si>
  <si>
    <t>A06.12.056</t>
  </si>
  <si>
    <t>A06.08.009.002</t>
  </si>
  <si>
    <t>A06.12.052.001</t>
  </si>
  <si>
    <t>A06.12.053</t>
  </si>
  <si>
    <t>A06.12.054</t>
  </si>
  <si>
    <t>A09.28.015.001</t>
  </si>
  <si>
    <t>A09.05.011, A09.05.013</t>
  </si>
  <si>
    <t>A09.05.044</t>
  </si>
  <si>
    <t>A09.05.075.001</t>
  </si>
  <si>
    <t>A09.05.075.002</t>
  </si>
  <si>
    <t>A26.06.012.002</t>
  </si>
  <si>
    <t>09006</t>
  </si>
  <si>
    <t>Пункционная (аспирационная) биопсия придатков яичек (PESA, TESA) (без учета анестезиологического пособия)</t>
  </si>
  <si>
    <t>Комплексный профилактический осмотр детей врачами-специалистами для поступления в общеобразовательные (начального общего, основного общего, среднего (полного) общего образования) учреждения (детский хирург, травматолог-ортопед, офтальмолог, ЛОР, невролог, педиатр, детский стоматолог, психиатр, детский гинеколог или детский уролог-андролог)</t>
  </si>
  <si>
    <t>Комплексный профилактический осмотр детей врачами-специалистами для поступления в дошкольные образовательные учреждения (детский хирург, офтальмолог, ЛОР, невролог, педиатр, детский стоматолог, психиатр, детский гинеколог или детский уролог-андролог)</t>
  </si>
  <si>
    <t>Исследование уровня глюкозы, молочной кислоты в капиллярной крови или ликворе</t>
  </si>
  <si>
    <t>Бактериологическое исследование кала на дизентерийную и тифапаратифозную группу (дизентерия, сальмонелез) (дети старше 2-х лет)</t>
  </si>
  <si>
    <t>Бактериологическое исследование кала на патогенный стафилококк (Staphylococcus aureus)</t>
  </si>
  <si>
    <t>Бактериологическое исследование слизи и пленок с миндалин зева, носа на палочку дифтерии (Corynebacterium diphtheriae)</t>
  </si>
  <si>
    <t>Бактериологическое исследование отделяемого зева или носа на патогенный стафилококк (Staphylococcus aureus)</t>
  </si>
  <si>
    <t>Бактериологическое исследование отделяемого из зева или носа на гемолитический стрептококк группы А</t>
  </si>
  <si>
    <t>Бактериологическое исследование плевральной, синовиальной, перикардиальной, перитонеальной жидкостей на стерильность (посев) (анализатор Бактек)</t>
  </si>
  <si>
    <t>Микробиологическое (культуральное) исследование кала на грибы рода кандида (Candida spp.)</t>
  </si>
  <si>
    <t>A26.06.036.001</t>
  </si>
  <si>
    <t>A26.06.041.002</t>
  </si>
  <si>
    <t>A26.06.071.001</t>
  </si>
  <si>
    <t>A26.06.071.002</t>
  </si>
  <si>
    <t>A26.06.045.003</t>
  </si>
  <si>
    <t>A26.06.022.001</t>
  </si>
  <si>
    <t>A26.06.022.002</t>
  </si>
  <si>
    <t>A26.06.029.002</t>
  </si>
  <si>
    <t>A26.06.029.001</t>
  </si>
  <si>
    <t>A26.06.018.001</t>
  </si>
  <si>
    <t>A26.06.018.003</t>
  </si>
  <si>
    <t>A26.06.081.001</t>
  </si>
  <si>
    <t>A26.06.081.002</t>
  </si>
  <si>
    <t>A26.06.082</t>
  </si>
  <si>
    <t>A26.08.048.A26.08.049.</t>
  </si>
  <si>
    <t xml:space="preserve"> Молекулярно-биологическое исследование урогенитальных мазков на гарднереллы (Gardnerella vaginalis)</t>
  </si>
  <si>
    <t>Временная пломба</t>
  </si>
  <si>
    <t>Профессиональная гигиена полости рта без реминерализующей терапии (временный прикус)</t>
  </si>
  <si>
    <t>Профессиональная гигиена полости рта и реминерализующая терапия (временный прикус)</t>
  </si>
  <si>
    <t>Отбеливание зубов внутриканальное за 1 зуб (первое посещение)</t>
  </si>
  <si>
    <t>Отбеливание зубов внутриканальное за 1 зуб (каждое последующее посещение)</t>
  </si>
  <si>
    <t>Отбеливание зубов внутриканальное за 1 зуб (последнее посещение с восстановлением зуба)</t>
  </si>
  <si>
    <t>Герметизация фиссур без расшлифовки (1 зуб)</t>
  </si>
  <si>
    <t>Герметизация фиссур с расшлифовкой (1 зуб)</t>
  </si>
  <si>
    <t>Лечение кариеса временного зуба без восстановления контактного пункта (стеклоиономер)</t>
  </si>
  <si>
    <t>Лечение кариеса временного зуба без восстановления контактного пункта (компомер, композит)</t>
  </si>
  <si>
    <t>Лечение кариеса временного зуба с восстановлением контактного пункта (стеклоиономер)</t>
  </si>
  <si>
    <t>Лечение кариеса временного зуба с восстановлением контактного пункта (компомер, композит)</t>
  </si>
  <si>
    <t xml:space="preserve">Восстановление временного зуба Strip-коронкой </t>
  </si>
  <si>
    <t>Хирургическая обработка раны кисти при открытом переломе без репозиции (под общей анестезией – без учета стоимости анестезии).</t>
  </si>
  <si>
    <t>A16.03***</t>
  </si>
  <si>
    <t>Закрытая репозиция, металлоостеосинтез мелких трубчатых костей</t>
  </si>
  <si>
    <t>Электрокоагуляция пиогенной гранулемы</t>
  </si>
  <si>
    <t>Удаление инородного тела мягких тканей</t>
  </si>
  <si>
    <t>Определение антител классаМ (lgМ) к вирусносу гепатиту А (Hepatitis A virus) в крови (кровь ИФА)</t>
  </si>
  <si>
    <t xml:space="preserve">A26.08.072 A26.08.073 </t>
  </si>
  <si>
    <t xml:space="preserve"> «Флороценоз-кандиды».Количественное определение ДНК грибов рода Кандида (C.albicans, C.glabrata, C.krusei,C.parapsilosis,C.tropicalis)</t>
  </si>
  <si>
    <t xml:space="preserve"> «Флороценоз-Бактерильный вагиноз».Количественное определение ДНК Gardnerella vaginalis,Atopobium vaginae,Lactobaciillus spp и общего количества бактерий.</t>
  </si>
  <si>
    <t>04013</t>
  </si>
  <si>
    <t>УЗ определение остаточной мочи</t>
  </si>
  <si>
    <t>Прием (осмотр, консультация, постановка на учет беременной, с оформлением обменной карты) врача-гинеколога первичный (профессор, дмн)</t>
  </si>
  <si>
    <t>Занятие с логопедом индивидуальное (высшая квалификационная категория, кандидат наук) (1 занятие)</t>
  </si>
  <si>
    <t>Консультация врача-психотерапевта, кмн Шишкова В.В. с фрагментами поведенческой условно-рефлекторной терапии (системные неврозы, психосоматика) (90 минут)</t>
  </si>
  <si>
    <t>Консультация врача-психотерапевта, кмн Шишкова В.В. с фрагментами семейной психотерапии (конфликты в семье, нарушения поведения) (90 минут)</t>
  </si>
  <si>
    <t>Консультация врача-рентгенолога по предоставленным рентгенограммам (1 исследование)</t>
  </si>
  <si>
    <t>Консультация врача-рентгенолога заведующего отделением по предоставленным рентгенограммам (1 исследование)</t>
  </si>
  <si>
    <t>Микроскопическое исследование отделяемого половых органов (взрослые)</t>
  </si>
  <si>
    <t>Определение IgE специфических к пищевым аллергенам: Мясо коровы</t>
  </si>
  <si>
    <t>Определение IgE специфических к пищевым аллергенам: Мясо свиньи</t>
  </si>
  <si>
    <t>Определение IgE специфических к пищевым аллергенам: Мясо индейки</t>
  </si>
  <si>
    <t>Забор крови из пальца</t>
  </si>
  <si>
    <t>Аспирационная биопсия</t>
  </si>
  <si>
    <t>Выполнение малых симультантных операций</t>
  </si>
  <si>
    <t>A16.21.014.</t>
  </si>
  <si>
    <t>Прием (осмотр, консультация) врача-акушера-гинеколога первичный (кмн, заслуж. врач, высш.кат., зав. отделением)</t>
  </si>
  <si>
    <t>Прием (осмотр, консультация) врача-акушера-гинеколога повторный (кмн, заслуж. врач, высш.кат., зав. отделением)</t>
  </si>
  <si>
    <t>Прием (осмотр, консультация) врача акушера-гинеколога беременной, состоящей на учете в консультативно-диагностическом отделении ПЦ повторный (кмн, заслуж. врач, высш.кат., зав. отделением)</t>
  </si>
  <si>
    <t>Прием (осмотр, консультация) врача-акушера-гинеколога по программе ВРТ первичный (кмн, заслуж. врач, высш.кат., зав. отделением)</t>
  </si>
  <si>
    <t>Прием (осмотр, консультация) врача-акушера-гинеколога по программе ВРТ повторный (кмн, заслуж. врач, высш.кат., зав. отделением)</t>
  </si>
  <si>
    <t>Прием (осмотр, консультация) врача-гинеколога детского первичный (кмн, заслуж. врач, высш.кат., зав. отделением)</t>
  </si>
  <si>
    <t>Прием (осмотр, консультация) врача-гинеколога детского повторный (кмн, заслуж. врач, высш.кат., зав. отделением)</t>
  </si>
  <si>
    <t>Прием (осмотр, консультация) врача-аллерголога-иммунолога первичный (кмн, заслуж. врач, высш.кат., зав. отделением)</t>
  </si>
  <si>
    <t>Прием (осмотр, консультация) врача-аллерголога-иммунолога повторный (кмн, заслуж. врач, высш.кат., зав. отделением)</t>
  </si>
  <si>
    <t>Осмотр (консультация) врачом-анестезиологом-реаниматологом первичный (кмн, заслуж. врач, высш.кат., зав. отделением)</t>
  </si>
  <si>
    <t>Осмотр (консультация) врачом-анестезиологом-реаниматологом повторный (кмн, заслуж. врач, высш.кат., зав. отделением)</t>
  </si>
  <si>
    <t>Прием (осмотр, консультация) врача-гастроэнтеролога первичный (кмн, заслуж. врач, высш.кат., зав. отделением)</t>
  </si>
  <si>
    <t>Прием (осмотр, консультация) врача-гастроэнтеролога повторный (кмн, заслуж. врач, высш.кат., зав. отделением)</t>
  </si>
  <si>
    <t>Прием (осмотр, консультация) врача-гематолога первичный (кмн, заслуж. врач, высш.кат., зав. отделением)</t>
  </si>
  <si>
    <t>Прием (осмотр, консультация) врача-гематолога повторный (кмн, заслуж. врач, высш.кат., зав. отделением)</t>
  </si>
  <si>
    <t>Прием (осмотр, консультация) врача-генетика первичный (кмн, заслуж. врач, высш.кат., зав. отделением)</t>
  </si>
  <si>
    <t>Прием (осмотр, консультация) врача-генетика повторный (кмн, заслуж. врач, высш.кат., зав. отделением)</t>
  </si>
  <si>
    <t>Прием (осмотр, консультация) врача-дерматовенеролога первичный (кмн, заслуж. врач, высш.кат., зав. отделением)</t>
  </si>
  <si>
    <t>Прием (осмотр, консультация) врача-дерматовенеролога повторный (кмн, заслуж. врач, высш.кат., зав. отделением)</t>
  </si>
  <si>
    <t>Прием (осмотр, консультация) врача-диетолога первичный (кмн, заслуж. врач, высш.кат., зав. отделением)</t>
  </si>
  <si>
    <t>Прием (осмотр, консультация) врача-диетолога повторный (кмн, заслуж. врач, высш.кат., зав. отделением)</t>
  </si>
  <si>
    <t>Прием (осмотр, консультация) врача-инфекциониста первичный (кмн, заслуж. врач, высш.кат., зав. отделением)</t>
  </si>
  <si>
    <t>Прием (осмотр, консультация) врача-инфекциониста повторный (кмн, заслуж. врач, высш.кат., зав. отделением)</t>
  </si>
  <si>
    <t>Прием (осмотр, консультация) врача-детского кардиолога первичный (кмн, заслуж. врач, высш.кат., зав. отделением)</t>
  </si>
  <si>
    <t>Прием (осмотр, консультация) врача-детского кардиолога повторный (кмн, заслуж. врач, высш.кат., зав. отделением)</t>
  </si>
  <si>
    <t>Прием (осмотр, консультация) врача-кардиолога первичный (кмн, заслуж. врач, высш.кат., зав. отделением)</t>
  </si>
  <si>
    <t>Прием (осмотр, консультация) врача-кардиолога повторный (кмн, заслуж. врач, высш.кат., зав. отделением)</t>
  </si>
  <si>
    <t>Прием (осмотр, консультация) врача лечебной физкультуры первичный (кмн, заслуж. врач, высш.кат., зав. отделением)</t>
  </si>
  <si>
    <t>Прием (осмотр, консультация) врача лечебной физкультуры повторный (кмн, заслуж. врач, высш.кат., зав. отделением)</t>
  </si>
  <si>
    <t>Прием (осмотр, консультация) врача-невролога первичный (кмн, заслуж. врач, высш.кат., зав. отделением)</t>
  </si>
  <si>
    <t>Прием (осмотр, консультация) врача-невролога повторный (кмн, заслуж. врач, высш.кат., зав. отделением)</t>
  </si>
  <si>
    <t>Прием (осмотр, консультация) врача-нейрохирурга первичный (кмн, заслуж. врач, высш.кат., зав. отделением)</t>
  </si>
  <si>
    <t>Прием (осмотр, консультация) врача-нейрохирурга повторный (кмн, заслуж. врач, высш.кат., зав. отделением)</t>
  </si>
  <si>
    <t>Прием (осмотр, консультация) врача-неонатолога первичный (кмн, заслуж. врач, высш.кат., зав. отделением)</t>
  </si>
  <si>
    <t>Прием (осмотр, консультация) врача-неонатолога повторный (кмн, заслуж. врач, высш.кат., зав. отделением)</t>
  </si>
  <si>
    <t>Прием (осмотр, консультация) врача-нефролога первичный (кмн, заслуж. врач, высш.кат., зав. отделением)</t>
  </si>
  <si>
    <t>Прием (осмотр, консультация) врача-нефролога повторный (кмн, заслуж. врач, высш.кат., зав. отделением)</t>
  </si>
  <si>
    <t>Прием (осмотр, консультация) врача-детского онколога первичный (кмн, заслуж. врач, высш.кат., зав. отделением)</t>
  </si>
  <si>
    <t>Прием (осмотр, консультация) врача-детского онколога повторный (кмн, заслуж. врач, высш.кат., зав. отделением)</t>
  </si>
  <si>
    <t>Прием (осмотр, консультация) врача-оториноларинголога первичный (кмн, заслуж. врач, высш.кат., зав. отделением)</t>
  </si>
  <si>
    <t>Прием (осмотр, консультация) врача-оториноларинголога повторный (кмн, заслуж. врач, высш.кат., зав. отделением)</t>
  </si>
  <si>
    <t>Прием (осмотр, консультация) врача-офтальмолога первичный (кмн, заслуж. врач, высш.кат., зав. отделением)</t>
  </si>
  <si>
    <t>Прием (осмотр, консультация) врача-офтальмолога повторный (кмн, заслуж. врач, высш.кат., зав. отделением)</t>
  </si>
  <si>
    <t>Прием (осмотр, консультация) врача-педиатра первичный (кмн, заслуж. врач, высш.кат., зав. отделением)</t>
  </si>
  <si>
    <t>Прием (осмотр, консультация) врача-педиатра повторный (кмн, заслуж. врач, высш.кат., зав. отделением)</t>
  </si>
  <si>
    <t>Прием (осмотр, консультация) врача-колопроктолога первичный (кмн, заслуж. врач, высш.кат., зав. отделением)</t>
  </si>
  <si>
    <t>Прием (осмотр, консультация) врача-колопроктолога повторный (кмн, заслуж. врач, высш.кат., зав. отделением)</t>
  </si>
  <si>
    <t>Прием (осмотр, консультация) врача-психотерапевта первичный (кмн, заслуж. врач, высш.кат., зав. отделением)</t>
  </si>
  <si>
    <t>Прием (осмотр, консультация) врача-психотерапевта повторный (кмн, заслуж. врач, высш.кат., зав. отделением)</t>
  </si>
  <si>
    <t>Прием (тестирование, консультация) медицинского психолога первичный (кмн, заслуж. врач, высш.кат., зав. отделением)</t>
  </si>
  <si>
    <t>Прием (тестирование, консультация) медицинского психолога повторный (кмн, заслуж. врач, высш.кат., зав. отделением)</t>
  </si>
  <si>
    <t>Прием (осмотр, консультация) врача-пульмонолога первичный (кмн, заслуж. врач, высш.кат., зав. отделением)</t>
  </si>
  <si>
    <t>Прием (осмотр, консультация) врача-пульмонолога повторный (кмн, заслуж. врач, высш.кат., зав. отделением)</t>
  </si>
  <si>
    <t>Прием (осмотр, консультация) врача-ревматолога первичный (кмн, заслуж. врач, высш.кат., зав. отделением)</t>
  </si>
  <si>
    <t>Прием (осмотр, консультация) врача-ревматолога повторный (кмн, заслуж. врач, высш.кат., зав. отделением)</t>
  </si>
  <si>
    <t>Прием (осмотр, консультация) врача-рефлексотерапевта первичный (кмн, заслуж. врач, высш.кат., зав. отделением)</t>
  </si>
  <si>
    <t>Прием (осмотр, консультация) врача-рефлексотерапевта повторный (кмн, заслуж. врач, высш.кат., зав. отделением)</t>
  </si>
  <si>
    <t>Прием (осмотр, консультация) врача-сердечно-сосудистого хирурга первичный (кмн, заслуж. врач, высш.кат., зав. отделением)</t>
  </si>
  <si>
    <t>Прием (осмотр, консультация) врача-сердечно-сосудистого хирурга повторный (кмн, заслуж. врач, высш.кат., зав. отделением)</t>
  </si>
  <si>
    <t>Прием (осмотр, консультация) врача-терапевта первичный (кмн, заслуж. врач, высш.кат., зав. отделением)</t>
  </si>
  <si>
    <t>Прием (осмотр, консультация) врача-терапевта повторный (кмн, заслуж. врач, высш.кат., зав. отделением)</t>
  </si>
  <si>
    <t>Прием (осмотр, консультация) врача-торакального хирурга первичный (кмн, заслуж. врач, высш.кат., зав. отделением)</t>
  </si>
  <si>
    <t>Прием (осмотр, консультация) врача-торакального хирурга повторный (кмн, заслуж. врач, высш.кат., зав. отделением)</t>
  </si>
  <si>
    <t>Прием (осмотр, консультация) врача-травматолога-ортопеда первичный (кмн, заслуж. врач, высш.кат., зав. отделением)</t>
  </si>
  <si>
    <t>Прием (осмотр, консультация) врача-травматолога-ортопеда повторный (кмн, заслуж. врач, высш.кат., зав. отделением)</t>
  </si>
  <si>
    <t>Прием (осмотр, консультация) врача-трансфузиолога первичный (кмн, заслуж. врач, высш.кат., зав. отделением)</t>
  </si>
  <si>
    <t>Прием (осмотр, консультация) врача-трансфузиолога повторный (кмн, заслуж. врач, высш.кат., зав. отделением)</t>
  </si>
  <si>
    <t>Прием (осмотр, консультация) врача-детского уролога-андролога первичный (кмн, заслуж. врач, высш.кат., зав. отделением)</t>
  </si>
  <si>
    <t>Прием (осмотр, консультация) врача-детского уролога-андролога повторный (кмн, заслуж. врач, высш.кат., зав. отделением)</t>
  </si>
  <si>
    <t>Осмотр (консультация) врача-физиотерапевта первичный (кмн, заслуж. врач, высш.кат., зав. отделением)</t>
  </si>
  <si>
    <t>Осмотр (консультация) врача-физиотерапевта повторный (кмн, заслуж. врач, высш.кат., зав. отделением)</t>
  </si>
  <si>
    <t>Прием (осмотр, консультация) врача-фтизиатра первичный (кмн, заслуж. врач, высш.кат., зав. отделением)</t>
  </si>
  <si>
    <t>Прием (осмотр, консультация) врача-фтизиатра повторный (кмн, заслуж. врач, высш.кат., зав. отделением)</t>
  </si>
  <si>
    <t>Прием (осмотр, консультация) врача-детского хирурга первичный (кмн, заслуж. врач, высш.кат., зав. отделением)</t>
  </si>
  <si>
    <t>Прием (осмотр, консультация) врача-детского хирурга повторный (кмн, заслуж. врач, высш.кат., зав. отделением)</t>
  </si>
  <si>
    <t>Прием (осмотр, консультация) врача-хирурга первичный (кмн, заслуж. врач, высш.кат., зав. отделением)</t>
  </si>
  <si>
    <t>Прием (осмотр, консультация) врача-хирурга повторный (кмн, заслуж. врач, высш.кат., зав. отделением)</t>
  </si>
  <si>
    <t>Прием (осмотр, консультация) врача-челюстно-лицевого хирурга первичный (кмн, заслуж. врач, высш.кат., зав. отделением)</t>
  </si>
  <si>
    <t>Прием (осмотр, консультация) врача-челюстно-лицевого хирурга повторный (кмн, заслуж. врач, высш.кат., зав. отделением)</t>
  </si>
  <si>
    <t>Прием (осмотр, консультация) врача-детского эндокринолога первичный (кмн, заслуж. врач, высш.кат., зав. отделением)</t>
  </si>
  <si>
    <t>Прием (осмотр, консультация) врача-детского эндокринолога повторный (кмн, заслуж. врач, высш.кат., зав. отделением)</t>
  </si>
  <si>
    <t>Прием (осмотр, консультация) врача-эндокринолога первичный (кмн, заслуж. врач, высш.кат., зав. отделением)</t>
  </si>
  <si>
    <t>Прием (осмотр, консультация) врача-эндокринолога повторный (кмн, заслуж. врач, высш.кат., зав. отделением)</t>
  </si>
  <si>
    <t>Прием (осмотр, консультация) врача-дерматовенеролога (кмн, заслуж. врач, высш.кат., зав. отделением) с уходовой процедурой</t>
  </si>
  <si>
    <t>Прием (осмотр, консультация) врача-ортодонта первичный (кмн, заслуж. врач, высш.кат.)</t>
  </si>
  <si>
    <t>Прием (осмотр, консультация) врача-ортодонта повторный (кмн, заслуж. врач, высш.кат.)</t>
  </si>
  <si>
    <t>A26.20.006</t>
  </si>
  <si>
    <t>B01.001.09</t>
  </si>
  <si>
    <t>B01.001.09.001</t>
  </si>
  <si>
    <t>B01.001.09.002</t>
  </si>
  <si>
    <t>B01.001.10</t>
  </si>
  <si>
    <t>B01.001.10.001</t>
  </si>
  <si>
    <t>B01.001.10.002</t>
  </si>
  <si>
    <t>B01.001.11</t>
  </si>
  <si>
    <t>B01.001.11.01</t>
  </si>
  <si>
    <t>B01.001.11.02</t>
  </si>
  <si>
    <t>B01.001.11.002</t>
  </si>
  <si>
    <t>B01.001.11.003</t>
  </si>
  <si>
    <t>B01.001.11.001</t>
  </si>
  <si>
    <t>B01.001.001.001</t>
  </si>
  <si>
    <t>B01.001.001.002</t>
  </si>
  <si>
    <t>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t>
  </si>
  <si>
    <t>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t>
  </si>
  <si>
    <t>Пластика уздечки полового члена. Дополнительно оплачивается анестезиологическое пособие.</t>
  </si>
  <si>
    <t>A18.05.006</t>
  </si>
  <si>
    <t>01579</t>
  </si>
  <si>
    <t>Гемосорбция (с использованием аппарата "Гемос-ПФ")</t>
  </si>
  <si>
    <t>Эндопротезирование тазобедренного сустава</t>
  </si>
  <si>
    <t>A16.09.019.001</t>
  </si>
  <si>
    <t>Торакопластика с мобилизацией грудино-реберного комплекса и метоллоостеосинзом</t>
  </si>
  <si>
    <t>A20.01.005</t>
  </si>
  <si>
    <t>Узкополосная нацеленная фототерапия</t>
  </si>
  <si>
    <t>Постановка периферического катетера</t>
  </si>
  <si>
    <t>Эндоскопическое исследование полости носа и гортани</t>
  </si>
  <si>
    <t>Обучающая программа психопрофилактической подготовки для взрослых: "Школа для родителей", индивидуальное занятие (60 минут) 1 занятие</t>
  </si>
  <si>
    <t>Обучающая программа психопрофилактической подготовки для взрослых: "Школа для родителей", индивидуальное занятие (60 минут) 5 занятий</t>
  </si>
  <si>
    <t>Обучающая программа психопрофилактической подготовки для взрослых: "Школа для родителей", малогрупповое (1-2 человека) занятие (60 минут) 1 занятие</t>
  </si>
  <si>
    <t>Обучающая программа психопрофилактической подготовки для взрослых: "Школа для родителей", малогрупповое (1-2 человека) занятие (60 минут) 5 занятий</t>
  </si>
  <si>
    <t>Обучающая программа психопрофилактической подготовки для взрослых: "Школа для родителей", групповое (3 и более человек) занятие (60 минут) 1 занятие</t>
  </si>
  <si>
    <t>Обучающая программа психопрофилактической подготовки для взрослых: "Школа для родителей", групповое (3 и более человек) занятие (60 минут) 5 занятий</t>
  </si>
  <si>
    <t>Обучающая программа психопрофилактической подготовки для взрослых: "Школа для родителей", занятие для семейной пары (60 минут) 1 занятие</t>
  </si>
  <si>
    <t>11175-1</t>
  </si>
  <si>
    <t>Обучающая программа психопрофилактической подготовки для взрослых: "Школа для родителей", занятие для семейной пары (60 минут) 5 занятий</t>
  </si>
  <si>
    <t>A16.07.035</t>
  </si>
  <si>
    <t>Кордоцентез</t>
  </si>
  <si>
    <t>A26.08.060.002</t>
  </si>
  <si>
    <t>A16.07.047</t>
  </si>
  <si>
    <t>A09.05.004</t>
  </si>
  <si>
    <t>01237</t>
  </si>
  <si>
    <t>Исследование уровня холестерина липопротеинов высокой плотности (ЛПВП)</t>
  </si>
  <si>
    <t>A26.06.056.001</t>
  </si>
  <si>
    <t>01666</t>
  </si>
  <si>
    <t>Общий анализ мочи</t>
  </si>
  <si>
    <t>01665</t>
  </si>
  <si>
    <t xml:space="preserve">Исследование уровня общего кортизола в крови </t>
  </si>
  <si>
    <t>Исследование уровня лютеинизирующего гормона в крови (ЛГ)</t>
  </si>
  <si>
    <t xml:space="preserve">Исследование уровня паратиреоидного гормона в крови </t>
  </si>
  <si>
    <t>Исследование уровня соматотропного гормона в крови</t>
  </si>
  <si>
    <t xml:space="preserve">Исследование уровня общего тестостерона в крови </t>
  </si>
  <si>
    <t>Исследование тиреотропина в крови (тиреотропный гормон ТТГ)</t>
  </si>
  <si>
    <t>Исследование уровня свободного тироксина (T4) в крови</t>
  </si>
  <si>
    <t>Исследование уровня свободного трийодтиронина (T3) в крови</t>
  </si>
  <si>
    <t xml:space="preserve">Исследование уровня общего эстрадиола в крови </t>
  </si>
  <si>
    <t xml:space="preserve">Исследование антител к тиреоглобулину (ТГ) в крови </t>
  </si>
  <si>
    <t>Определение уровня тропонина I высокочувствительного в крови</t>
  </si>
  <si>
    <t>Определение антител к вирусу гепатита B (анти-Hbs) в крови (кровь ИФА)</t>
  </si>
  <si>
    <t>01661</t>
  </si>
  <si>
    <t>01662</t>
  </si>
  <si>
    <t>01663</t>
  </si>
  <si>
    <t>01199</t>
  </si>
  <si>
    <t>Калий, натрий, хлор - уровень в сыворотке крови и в биологических жидкостях (Калий, натрий, хлор (K, Na, Cl)</t>
  </si>
  <si>
    <t>01200</t>
  </si>
  <si>
    <t>Железокомплекс (железо, ненасыщенная железосвязывающая способность сыворотки, трансферрин)</t>
  </si>
  <si>
    <t>01201</t>
  </si>
  <si>
    <t xml:space="preserve">Исследование уровня альбумина в крови </t>
  </si>
  <si>
    <t>01213</t>
  </si>
  <si>
    <t>Исследование уровня гаптоглобина крови</t>
  </si>
  <si>
    <t>01215</t>
  </si>
  <si>
    <t>Исследование уровня железа сыворотки крови</t>
  </si>
  <si>
    <t>Исследование уровня общего кальция в сыворотке крови</t>
  </si>
  <si>
    <t>01225</t>
  </si>
  <si>
    <t>Исследование уровня общего магния в сыворотке крови</t>
  </si>
  <si>
    <t>01264</t>
  </si>
  <si>
    <t xml:space="preserve">Исследование ревматоидных факторов в крови (турбидиметрия) </t>
  </si>
  <si>
    <t>01265</t>
  </si>
  <si>
    <t>Определение антистрептолизина-О в сыворотке крови (турбидиметрия)</t>
  </si>
  <si>
    <t>Исследование уровня трансферрина сыворотки крови</t>
  </si>
  <si>
    <t>Исследование уровня ферритина в крови</t>
  </si>
  <si>
    <t>Исследование уровня холестерина липопротеинов низкой плотности (ЛПНП)</t>
  </si>
  <si>
    <t>01281</t>
  </si>
  <si>
    <t xml:space="preserve">Исследование уровня креатинкиназы - МВ (сердечная фракция) в крови </t>
  </si>
  <si>
    <t>01218</t>
  </si>
  <si>
    <t>01248</t>
  </si>
  <si>
    <t>01298</t>
  </si>
  <si>
    <t>Динамическая функция тромбоцитов (4 агента, ретракция)</t>
  </si>
  <si>
    <t>01302</t>
  </si>
  <si>
    <t>Коагулограмма (протромбиновое время с МНО, АЧТВ, тромбиновое время, фибриноген)</t>
  </si>
  <si>
    <t>01304</t>
  </si>
  <si>
    <t>Определение активированного частичного тромбопластинового времени (АЧТВ) в крови</t>
  </si>
  <si>
    <t>01305</t>
  </si>
  <si>
    <t>01306</t>
  </si>
  <si>
    <t>Определение тромбинового времени в крови</t>
  </si>
  <si>
    <t>01309</t>
  </si>
  <si>
    <t>Исследование уровня фибриногена в крови</t>
  </si>
  <si>
    <t>Исследование уровня антитромбина III в крови</t>
  </si>
  <si>
    <t>Определение Д-димера в крови</t>
  </si>
  <si>
    <t>02434</t>
  </si>
  <si>
    <t>02435</t>
  </si>
  <si>
    <t>02436</t>
  </si>
  <si>
    <t>02437</t>
  </si>
  <si>
    <t>01667</t>
  </si>
  <si>
    <t>Мануальная терапия</t>
  </si>
  <si>
    <t>00576</t>
  </si>
  <si>
    <t>00514</t>
  </si>
  <si>
    <t>00515</t>
  </si>
  <si>
    <t>09010</t>
  </si>
  <si>
    <t>Эндоскопическая фиброскопия полости носа и носоглотки на аппарате Азимут</t>
  </si>
  <si>
    <t>A02.26.014</t>
  </si>
  <si>
    <t>Скиаскопия с применением мидриатических средств</t>
  </si>
  <si>
    <t>Офтальмоскопия с применением высокодиоптрийных линз (1 глаз)</t>
  </si>
  <si>
    <t>02199</t>
  </si>
  <si>
    <t>Индивидуальное занятие лечебной физкультурой с врачом ЛФК (1 сеанс 45 минут)</t>
  </si>
  <si>
    <t xml:space="preserve">Вакцинация препаратом Альгавак-М (с 0 до 16 лет) </t>
  </si>
  <si>
    <t xml:space="preserve">Вакцинация препаратом Альгавак-М (с 16 лет) </t>
  </si>
  <si>
    <t>Периметрия (1 глаз)</t>
  </si>
  <si>
    <t>01307</t>
  </si>
  <si>
    <t>Индивидуальное занятие лечебной физкультурой с инструктором ЛФК (1 сеанс 30 минут)</t>
  </si>
  <si>
    <t>Индивидуальное занятие лечебной физкультурой с врачом ЛФК (1 сеанс 30 минут)</t>
  </si>
  <si>
    <t>Мануальная терапия Филатов В.В. (дети) (1 сеанс)</t>
  </si>
  <si>
    <t>00760</t>
  </si>
  <si>
    <t>Прием (осмотр, консультация) врача-уролога первичный</t>
  </si>
  <si>
    <t>00761</t>
  </si>
  <si>
    <t>Прием (осмотр, консультация) врача-уролога повторный</t>
  </si>
  <si>
    <t>00762</t>
  </si>
  <si>
    <t>Прием (осмотр, консультация) врача-уролога первичный (кмн, заслуж. врач, высш.кат., зав. отделением)</t>
  </si>
  <si>
    <t>00763</t>
  </si>
  <si>
    <t>Прием (осмотр, консультация) врача уролога повторный (кмн, заслуж. врач, высш.кат., зав. отделением)</t>
  </si>
  <si>
    <t>00764</t>
  </si>
  <si>
    <t>Прием (осмотр, консультация) врача уролога первичный (профессор, дмн)</t>
  </si>
  <si>
    <t>00765</t>
  </si>
  <si>
    <t>Прием (осмотр, консультация) врача уролога повторный (профессор, дмн)</t>
  </si>
  <si>
    <t>B01.057.04</t>
  </si>
  <si>
    <t>00737-1</t>
  </si>
  <si>
    <t>Прием (осмотр, консультация) врача-хирурга (маммолога) первичный</t>
  </si>
  <si>
    <t>B01.057.05</t>
  </si>
  <si>
    <t>00737-2</t>
  </si>
  <si>
    <t>B01.057.04.001</t>
  </si>
  <si>
    <t>00738-1</t>
  </si>
  <si>
    <t>Прием (осмотр, консультация) врача-хирурга (маммолога) первичный (кмн, заслуж. врач, высш.кат., зав. отделением)</t>
  </si>
  <si>
    <t>B01.057.05.001</t>
  </si>
  <si>
    <t>00738-2</t>
  </si>
  <si>
    <t>Прием (осмотр, консультация) врача-хирурга (маммолога) повторный (кмн, заслуж. врач, высш.кат., зав. отделением)</t>
  </si>
  <si>
    <t>B01.057.04.002</t>
  </si>
  <si>
    <t>00739-1</t>
  </si>
  <si>
    <t>B01.057.05.002</t>
  </si>
  <si>
    <t>00739-2</t>
  </si>
  <si>
    <t>Ревакцинация препаратом Адасель (против коклюша, дифтерии, столбняка от 4 до 64 лет)</t>
  </si>
  <si>
    <t>Вакцинация препаратом Ультрикс (против гриппа)</t>
  </si>
  <si>
    <t>Ультразвуковое исследование плода (скрининг в I триместре (11-14 недель)</t>
  </si>
  <si>
    <t>Ультразвуковое исследование при многоплодной беременности (скрининг в I триместре (11-14 недель)</t>
  </si>
  <si>
    <t>Использование гранулированного остеопластического материала при удалении зуба</t>
  </si>
  <si>
    <t>Имплантация антиглаукоматозного дренажа</t>
  </si>
  <si>
    <t>Энуклеация глазного яблока с имплантацией вкладыша</t>
  </si>
  <si>
    <t>Эзофагогастродуоденоскопия</t>
  </si>
  <si>
    <t>Определение IgE специфических к смесям аллергенов: Смесь аллергенов луговых трав (Ежа сборная, Овсяница луговая, Райграс пастбищный (плевел), Тимофеевка луговая, Мятлик луговой)</t>
  </si>
  <si>
    <t>Определение IgE специфических к смесям аллергенов: Смесь аллергенов сорных трав (Амброзия трехраздельная, Полынь (чернобыльник), Подорожник, Марь белая, Лебеда, Крапива двудомная)</t>
  </si>
  <si>
    <t>Определение IgE специфических к смесям аллергенов: Смесь аллергенов пыльцы деревьев позднего цветения (Клен ясенелистный, Береза белая, Бук лесной, Дуб белый, Грецкий орех)</t>
  </si>
  <si>
    <t>Определение антител класса M (IgM VCA) к капсидному антигену вируса Эпштейна - Барра (Epstein - Barr virus) в крови (кровь ИФА)</t>
  </si>
  <si>
    <t>Определение антител класса G (IgG EBNA) к ядерному антигену вируса Эпштейна - Барра (Epstein - Barr virus) в крови (кровь ИФА)</t>
  </si>
  <si>
    <t>Установка нитиноловой, стальной или ТМА дуги (без учета стоимости дуги)</t>
  </si>
  <si>
    <t>Наложение пружины (без стоимости пружины)</t>
  </si>
  <si>
    <t>A12.10.003</t>
  </si>
  <si>
    <t>Активация съемного ортодонтического аппарата ежемесячная</t>
  </si>
  <si>
    <t>Изготовление и фиксация несъемного ретейнера на 1 челюсть</t>
  </si>
  <si>
    <t>Установка каппы-ретейнера с учетом стоимости каппы</t>
  </si>
  <si>
    <t>Снятие брекет-системы с одной челюсти с полировкой зубов</t>
  </si>
  <si>
    <t>Активация брекет-системы на 1 челюсти</t>
  </si>
  <si>
    <t>A11.20.027</t>
  </si>
  <si>
    <t>Экстракорпоральное оплодотворение ооцитов</t>
  </si>
  <si>
    <t>A11.21.010</t>
  </si>
  <si>
    <t>Обработка спермы для проведения процедуры экстракорпорального оплодотворения</t>
  </si>
  <si>
    <t>Экстракорпоральное оплодотворение ооцитов в естественном цикле</t>
  </si>
  <si>
    <t>A11.30.024</t>
  </si>
  <si>
    <t>A11.30.020</t>
  </si>
  <si>
    <t>A11.20.017</t>
  </si>
  <si>
    <t>A26.08.009</t>
  </si>
  <si>
    <t>02338</t>
  </si>
  <si>
    <t>Микробиологическое (культуральное) исследование биоматериала на грибы рода кандида (Candida spp.)</t>
  </si>
  <si>
    <t>A03.26.019.002</t>
  </si>
  <si>
    <t>Оптическая когерентная томография с ангиографией глазного дна</t>
  </si>
  <si>
    <t>A03.26.019.003</t>
  </si>
  <si>
    <t>Оптическая когерентная томография с ангиографией диска зрительного нерва</t>
  </si>
  <si>
    <t>Оптическая когерентная томография глазного дна</t>
  </si>
  <si>
    <t>A03.26.019.001</t>
  </si>
  <si>
    <t>Оптическая когерентная томография переднего отрезка глазного яблока</t>
  </si>
  <si>
    <t>Пахиметрия роговицы</t>
  </si>
  <si>
    <t>07198</t>
  </si>
  <si>
    <t>07199</t>
  </si>
  <si>
    <t>24030-1</t>
  </si>
  <si>
    <t>24032-1</t>
  </si>
  <si>
    <t>Выбор индивидуального врача для родоразрешения, дополнительно к услуге 24032</t>
  </si>
  <si>
    <t>24031-1</t>
  </si>
  <si>
    <t>24032-2</t>
  </si>
  <si>
    <t>Обработка корневых каналов (4 канала)</t>
  </si>
  <si>
    <t>Обработка корневых каналов (3 канала)</t>
  </si>
  <si>
    <t>Постоянная пломбировка корневых каналов (4 канала) методом латеральной конденсации</t>
  </si>
  <si>
    <t>Постоянная пломбировка корневых каналов (3 канала) методом латеральной конденсации</t>
  </si>
  <si>
    <t>Постоянная пломбировка корневых каналов (4 канала) пломбирование горячей гуттаперчей</t>
  </si>
  <si>
    <t>Постоянная пломбировка корневых каналов (3 канала), пломбирование горячей гуттаперчей</t>
  </si>
  <si>
    <t>Починка перелома дуги (со снятием слепка)</t>
  </si>
  <si>
    <t>Фиксация щечной трубки (замка) на молярах (без учета ее стоимости)</t>
  </si>
  <si>
    <t>Установка и первичная активация вестибулярной керамической самолигирующей системы GAC In Ovation C (за 1 челюсть)</t>
  </si>
  <si>
    <t>Установка и первичная активация вестибулярной металлической самолигирующей системы GAC In Ovation R (за 1 челюсть)</t>
  </si>
  <si>
    <t>Установка и первичная активация вестибулярной металлической самолигирующей системы GAC In Ovation Mini Rhodium (за 1 челюсть)</t>
  </si>
  <si>
    <t>Установка и первичная активация вестибулярной металлической самолигирующей системы GAC In Ovation Mini K (за 1 челюсть)</t>
  </si>
  <si>
    <t>Установка и первичная активация вестибулярной металлической лигатурной системы Micro Arch/ Omni Arch (за 1 челюсть)</t>
  </si>
  <si>
    <t>Ортокератология</t>
  </si>
  <si>
    <t>A23.26.002.001</t>
  </si>
  <si>
    <t>Иссечение параректального свища (без стоимости анестезиологического пособия)</t>
  </si>
  <si>
    <t>Иссечение анальной трещины/бахромки (без стоимости анестезиологического пособия)</t>
  </si>
  <si>
    <t>Геморроидэктомия единичного узла (без стоимости анестезиологического пособия)</t>
  </si>
  <si>
    <t>Геморроидэктомия по Миллигану-Моргану (без стоимости анестезиологического пособия)</t>
  </si>
  <si>
    <t>Иссечение эпителиального копчикового хода, пилонидальных кист (без стоимости анестезиологического пособия)</t>
  </si>
  <si>
    <t>Удаление полипа анального канала (без стоимости анестезиологического пособия)</t>
  </si>
  <si>
    <t>Лигирование геморроидального узла в рамках консультации (без стоимости анестезиологического пособия)</t>
  </si>
  <si>
    <t>02613</t>
  </si>
  <si>
    <t>Размораживание эмбрионов</t>
  </si>
  <si>
    <t>A16.30.033</t>
  </si>
  <si>
    <t>A11.01.010</t>
  </si>
  <si>
    <t>Осмотр врачом для допуска  к занятиям по лечебной физкультуре (в том числе в бассейне), с результатами анализов, после консультации врача ЛФК </t>
  </si>
  <si>
    <t>Пребывание в условиях одноместной палаты педиатрического отделения №2 (1 койко-день)</t>
  </si>
  <si>
    <t>Пребывание в условиях одноместной палаты категории А педиатрического отделения №2 (1 койко-день)</t>
  </si>
  <si>
    <t>Пребывание в условиях одноместной палаты категории А педиатрического отделения №3 (1 койко-день)</t>
  </si>
  <si>
    <t>Пребывание в условиях одноместной палаты педиатрического отделения №3 (1 койко-день)</t>
  </si>
  <si>
    <t>Пребывание в условиях одноместной палаты гастроэнтерологического отделения (1 койко-день)</t>
  </si>
  <si>
    <t>Пребывание в условиях двухместной палаты гастроэнтерологического отделения (1 койко-день)</t>
  </si>
  <si>
    <t>Пребывание в условиях одноместной палаты инфекционного отделения №1 (1 койко-день)</t>
  </si>
  <si>
    <t>Пребывание в условиях одноместной палаты категории А инфекционного отделения №1 (1 койко-день)</t>
  </si>
  <si>
    <t>Пребывание в условиях одноместной палаты кожно-венерологического отделения (1 койко-день)</t>
  </si>
  <si>
    <t>Пребывание в условиях двухместной палаты оториноларингологического отделения (1 койко-день)</t>
  </si>
  <si>
    <t>Пребывание в условиях одноместной палаты оториноларингологического отделения (1 койко-день)</t>
  </si>
  <si>
    <t>Пребывание в условиях двухместной палаты офтальмологического отделения (1 койко-день)</t>
  </si>
  <si>
    <t>Пребывание в условиях одноместной палаты офтальмологического отделения (1 койко-день)</t>
  </si>
  <si>
    <t>Пребывание в условиях одноместной палаты повышенной комфортности категории С психоневрологического отделения (1 койко-день)</t>
  </si>
  <si>
    <t>Пребывание в условиях одноместной палаты повышенной комфортности категории А «Мать и дитя» психоневрологического отделения (1 койко-день)</t>
  </si>
  <si>
    <t>Пребывание в условиях одноместной палаты хирургического отделения №1 (1 койко-день)</t>
  </si>
  <si>
    <t>Пребывание в условиях двухместной палаты хирургического отделения №3 (1 койко-день)</t>
  </si>
  <si>
    <t>Пребывание в условиях одноместной палаты хирургического отделения №3 (1 койко-день)</t>
  </si>
  <si>
    <t>Пребывание в условиях двухместной палаты микрохирургического отделения (1 койко-день)</t>
  </si>
  <si>
    <t>Пребывание в условиях одноместной палаты микрохирургического отделения (1 койко-день)</t>
  </si>
  <si>
    <t>Пребывание в условиях двухместной палаты «Мать и дитя» эндокринологического отделения (1 койко-день)</t>
  </si>
  <si>
    <t>Пребывание в условиях одноместной палаты эндокринологического отделения (1 койко-день)</t>
  </si>
  <si>
    <t>Пребывание в условиях одноместной палаты акушерского отделения патологии беременности перинатального центра (1 койко-день)</t>
  </si>
  <si>
    <t>Пребывание в условиях двухместной палаты дородового отделения перинатального центра (1 койко-день)</t>
  </si>
  <si>
    <t>Пребывание в условиях одноместной палаты дородового отделения перинатального центра (1 койко-день)</t>
  </si>
  <si>
    <t>Пребывание в условиях двухместной палате акушерского физиологического отделения перинатального центра (1 койко-день)</t>
  </si>
  <si>
    <t>Пребывание в условиях одноместной палаты акушерского физиологического отделения перинатального центра (один санузел на две палаты) (1 койко-день)</t>
  </si>
  <si>
    <t>Пребывание в условиях одноместной палаты акушерского физиологического отделения перинатального центра (отдельный санузел) (1 койко-день)</t>
  </si>
  <si>
    <t>Пребывание в условиях трехместной палаты гинекологического отделения перинатального центра (1 койко-день)</t>
  </si>
  <si>
    <t>Пребывание в условиях двухместной палаты гинекологического отделения перинатального центра (1 койко-день)</t>
  </si>
  <si>
    <t>Пребывание в условиях одноместной палаты гинекологического отделения перинатального центра (1 койко-день)</t>
  </si>
  <si>
    <t>Ортодонтическое лечение на несъемной аппаратуре</t>
  </si>
  <si>
    <t>A04.28.002</t>
  </si>
  <si>
    <t>A07.22.002</t>
  </si>
  <si>
    <t>A07.22.005</t>
  </si>
  <si>
    <t>A16.09.012</t>
  </si>
  <si>
    <t>A03.28.001</t>
  </si>
  <si>
    <t>A03.28.003</t>
  </si>
  <si>
    <t>B01.003.004</t>
  </si>
  <si>
    <t>A16.12.026</t>
  </si>
  <si>
    <t>A16.12.041</t>
  </si>
  <si>
    <t>A16.16.026</t>
  </si>
  <si>
    <t>A16.10.003</t>
  </si>
  <si>
    <t>A16.12.011</t>
  </si>
  <si>
    <t>A11.01.011</t>
  </si>
  <si>
    <t>A11.01.012</t>
  </si>
  <si>
    <t>A16.12.006</t>
  </si>
  <si>
    <t>A16.12.012</t>
  </si>
  <si>
    <t>A16.12.039</t>
  </si>
  <si>
    <t>A11.17.001</t>
  </si>
  <si>
    <t>A12.16.001</t>
  </si>
  <si>
    <t>A16.12.001</t>
  </si>
  <si>
    <t>A16.19.001</t>
  </si>
  <si>
    <t>A16.19.006</t>
  </si>
  <si>
    <t>A16.19.024</t>
  </si>
  <si>
    <t>A16.11.002</t>
  </si>
  <si>
    <t>A16.09.002</t>
  </si>
  <si>
    <t>A16.28.020</t>
  </si>
  <si>
    <t>A16.28.033</t>
  </si>
  <si>
    <t>A16.28.022</t>
  </si>
  <si>
    <t>A16.28.024</t>
  </si>
  <si>
    <t>A16.20.024</t>
  </si>
  <si>
    <t>A16.20.003</t>
  </si>
  <si>
    <t>A16.20.008</t>
  </si>
  <si>
    <t>A16.20.059</t>
  </si>
  <si>
    <t>A16.08.013</t>
  </si>
  <si>
    <t>A16.08.040</t>
  </si>
  <si>
    <t>A16.03.010</t>
  </si>
  <si>
    <t>A16.03.034</t>
  </si>
  <si>
    <t>A16.04.018</t>
  </si>
  <si>
    <t>A16.03.024</t>
  </si>
  <si>
    <t>A16.01.010</t>
  </si>
  <si>
    <t>A16.02.003</t>
  </si>
  <si>
    <t>A16.03.026</t>
  </si>
  <si>
    <t>A16.03.035</t>
  </si>
  <si>
    <t>A16.04.010</t>
  </si>
  <si>
    <t>A16.03.077</t>
  </si>
  <si>
    <t>A16.03.052</t>
  </si>
  <si>
    <t>A13.23.001</t>
  </si>
  <si>
    <t>A13.23.002</t>
  </si>
  <si>
    <t>B01.039.001</t>
  </si>
  <si>
    <t>A04.10.002 B01.015.003</t>
  </si>
  <si>
    <t xml:space="preserve">A12.10.001 </t>
  </si>
  <si>
    <t>A05.23.001.002</t>
  </si>
  <si>
    <t>A05.23.001.001</t>
  </si>
  <si>
    <t>A06.03.017.001</t>
  </si>
  <si>
    <t>A06.03.018</t>
  </si>
  <si>
    <t>A06.04.011</t>
  </si>
  <si>
    <t>A06.03.001.001</t>
  </si>
  <si>
    <t>A04.12.014</t>
  </si>
  <si>
    <t>A04.30.002</t>
  </si>
  <si>
    <t>B03.069.002</t>
  </si>
  <si>
    <t>A05.08.002</t>
  </si>
  <si>
    <t>A05.30.011.002</t>
  </si>
  <si>
    <t>A05.23.009.002</t>
  </si>
  <si>
    <t>A05.28.002</t>
  </si>
  <si>
    <t>A07.16.006</t>
  </si>
  <si>
    <t>B04.031.002</t>
  </si>
  <si>
    <t>A16.01.004</t>
  </si>
  <si>
    <t>A12.09.002.001</t>
  </si>
  <si>
    <t>A25.06.001</t>
  </si>
  <si>
    <t>A17.30.021</t>
  </si>
  <si>
    <t>A08.20.017</t>
  </si>
  <si>
    <t>A04.03.001</t>
  </si>
  <si>
    <t>A23.30.001</t>
  </si>
  <si>
    <t>B01.050.001 A23.30.001</t>
  </si>
  <si>
    <t>A15.12.002</t>
  </si>
  <si>
    <t>A15.04.001</t>
  </si>
  <si>
    <t>A15.02.001</t>
  </si>
  <si>
    <t>A16.01.017</t>
  </si>
  <si>
    <t>A11.08.023</t>
  </si>
  <si>
    <t>A22.30.033</t>
  </si>
  <si>
    <t>A16.08.064</t>
  </si>
  <si>
    <t>A16.26.001</t>
  </si>
  <si>
    <t>A11.21.011</t>
  </si>
  <si>
    <t>A11.28.006</t>
  </si>
  <si>
    <t>A17.30.035.001</t>
  </si>
  <si>
    <t>A17.01.007</t>
  </si>
  <si>
    <t>A22.01.007</t>
  </si>
  <si>
    <t>A20.30.030</t>
  </si>
  <si>
    <t>A20.30.006</t>
  </si>
  <si>
    <t>A19.30.009.001</t>
  </si>
  <si>
    <t>A19.30.008</t>
  </si>
  <si>
    <t>A21.01.007</t>
  </si>
  <si>
    <t>A24.01.005</t>
  </si>
  <si>
    <t>A21.30.001</t>
  </si>
  <si>
    <t>A21.30.008</t>
  </si>
  <si>
    <t>A13.29.020</t>
  </si>
  <si>
    <t>A13.29.018</t>
  </si>
  <si>
    <t>A15.04.002</t>
  </si>
  <si>
    <t>A15.03.003.002</t>
  </si>
  <si>
    <t>A15.03.010</t>
  </si>
  <si>
    <t>A15.03.010.001</t>
  </si>
  <si>
    <t>A16.01.008.001</t>
  </si>
  <si>
    <t>A16.01.027.001</t>
  </si>
  <si>
    <t>A16.01.005</t>
  </si>
  <si>
    <t>A16.01.006</t>
  </si>
  <si>
    <t>A16.26.134</t>
  </si>
  <si>
    <t>A16.26.007.001</t>
  </si>
  <si>
    <t>A16.26.007.002</t>
  </si>
  <si>
    <t>A16.26.090</t>
  </si>
  <si>
    <t>A16.26.094</t>
  </si>
  <si>
    <t>A16.26.093.002</t>
  </si>
  <si>
    <t>A22.26.009</t>
  </si>
  <si>
    <t>A22.26.005</t>
  </si>
  <si>
    <t>A16.26.010.002</t>
  </si>
  <si>
    <t>A16.26.103</t>
  </si>
  <si>
    <t>A16.26.031</t>
  </si>
  <si>
    <t>A16.26.030</t>
  </si>
  <si>
    <t>A16.26.082</t>
  </si>
  <si>
    <t>A16.26.111</t>
  </si>
  <si>
    <t>A16.26.112</t>
  </si>
  <si>
    <t>A16.26.121</t>
  </si>
  <si>
    <t>A16.26.070</t>
  </si>
  <si>
    <t>A09.28.010</t>
  </si>
  <si>
    <t>A09.05.035</t>
  </si>
  <si>
    <t>A26.31.060</t>
  </si>
  <si>
    <t>A26.31.062</t>
  </si>
  <si>
    <t>A26.31.065</t>
  </si>
  <si>
    <t>A26.19.008</t>
  </si>
  <si>
    <t>A26.08.015</t>
  </si>
  <si>
    <t>A26.09.012 A26.09.014 A26.30.004</t>
  </si>
  <si>
    <t>A09.19.013</t>
  </si>
  <si>
    <t xml:space="preserve">A17.29.002 </t>
  </si>
  <si>
    <t xml:space="preserve">A17.23.004 </t>
  </si>
  <si>
    <t xml:space="preserve">Микрополяризация мозга, транскраниальная (аппарат "Магнон-Слип") (1 процедура) </t>
  </si>
  <si>
    <t xml:space="preserve">Микрополяризация мозга, транскраниальная (аппарат "Магнон-Слип") (5 процедур) </t>
  </si>
  <si>
    <t xml:space="preserve">Микрополяризация мозга, транскраниальная (аппарат "Магнон-Слип") (10 процедур) </t>
  </si>
  <si>
    <t>A17.30.037</t>
  </si>
  <si>
    <t xml:space="preserve">Фотохромотерапия (аппарат "Светоч"), 1 процедура </t>
  </si>
  <si>
    <t xml:space="preserve">Фотохромотерапия (аппарат "Светоч"), 5 процедур </t>
  </si>
  <si>
    <t xml:space="preserve">Фотохромотерапия (аппарат "Светоч"), 10 процедур </t>
  </si>
  <si>
    <t>A26.01.016</t>
  </si>
  <si>
    <t>01499</t>
  </si>
  <si>
    <t>Микроскопическое исследование соскоба с кожи, папул, краев язв на лейшмании</t>
  </si>
  <si>
    <t>01981</t>
  </si>
  <si>
    <t>Исследование уровня антимюллерова гормона (АМГ) в крови</t>
  </si>
  <si>
    <t>B03.019.027.001</t>
  </si>
  <si>
    <t>B03.019.012</t>
  </si>
  <si>
    <t>02273</t>
  </si>
  <si>
    <t>ДНК-диагностика недостаточности альфа-1-антитрипсина (мутации SERPIN1A1)</t>
  </si>
  <si>
    <t>02274</t>
  </si>
  <si>
    <t>ДНК-диагностика синдром Жильбера (исследование промоторной области гена UGT1A1)</t>
  </si>
  <si>
    <t>02278</t>
  </si>
  <si>
    <t>Секвенирование гена SLC5A1 (глюкозо-галактозная мальабсорбция)</t>
  </si>
  <si>
    <t>Комплексная программа рентгено-урологического исследования (мальчики до 5 лет) (детский уролог-андролог, лечение в условиях дневного стационара многопрофильного центра, общий клинический анализ крови (гемоцитометрия, лейкоцитарная формула, СОЭ), анализ мочи общий, исследование уровня креатинина в крови, исследование уровня мочевины в крови, внутривенное введение радиоизотопного, рентгеноконтрастного вещества, внутривенная урография детям до 3-х лет, цистография, катетеризация мочевого пузыря у мальчиков, забор крови из пальца, взятие крови из периферической вены)</t>
  </si>
  <si>
    <t>Комплексная программа рентгено-урологического исследования (мальчики от 5 до 10 лет) (детский уролог-андролог, лечение в условиях дневного стационара многопрофильного центра, общий клинический анализ крови (гемоцитометрия, лейкоцитарная формула, СОЭ), анализ мочи общий, исследование уровня креатинина в крови, исследование уровня мочевины в крови, внутривенное введение радиоизотопного, рентгеноконтрастного вещества, внутривенная урография детям от 3-х до 10 лет, реносцинтиграфия динамическая с пентатехом, цистография, катетеризация мочевого пузыря у мальчиков, забор крови из пальца, взятие крови из периферической вены)</t>
  </si>
  <si>
    <t>Комплексная программа рентгено-урологического исследования (мальчики старше 10 лет)(детский уролог-андролог, лечение в условиях дневного стационара многопрофильного центра, общий клинический анализ крови (гемоцитометрия, лейкоцитарная формула, СОЭ), анализ мочи общий, исследование уровня креатинина в крови, исследование уровня мочевины в крови, внутривенное введение радиоизотопного, рентгеноконтрастного вещества, внутривенная урография детям старше 10 лет, реносцинтиграфия динамическая с пентатехом, цистография, катетеризация мочевого пузыря у мальчиков, забор крови из пальца, взятие крови из периферической вены)</t>
  </si>
  <si>
    <t>Комплексная программа рентгено-урологического исследования (девочки до 5 лет) (детский уролог-андролог, лечение в условиях дневного стационара многопрофильного центра, общий клинический анализ крови (гемоцитометрия, лейкоцитарная формула, СОЭ), анализ мочи общий, исследование уровня креатинина в крови, исследование уровня мочевины в крови, внутривенное введение радиоизотопного, рентгеноконтрастного вещества, внутривенная урография детям до 3-х лет, цистография, катетеризация мочевого пузыря у девочек, забор крови из пальца, взятие крови из периферической вены)</t>
  </si>
  <si>
    <t>Комплексная программа рентгено-урологического исследования (девочки от 5 до 10 лет) (детский уролог-андролог, лечение в условиях дневного стационара многопрофильного центра, общий клинический анализ крови (гемоцитометрия, лейкоцитарная формула, СОЭ), анализ мочи общий, исследование уровня креатинина в крови, исследование уровня мочевины в крови, внутривенное введение радиоизотопного, рентгеноконтрастного вещества, внутривенная урография детям от 3-х до 10 лет, реносцинтиграфия динамическая с пентатехом, цистография, катетеризация мочевого пузыря у девочек, забор крови из пальца, взятие крови из периферической вены)</t>
  </si>
  <si>
    <t>Комплексная программа рентгено-урологического исследования (девочки старше 10 лет) (детский уролог-андролог, лечение в условиях дневного стационара многопрофильного центра, общий клинический анализ крови (гемоцитометрия, лейкоцитарная формула, СОЭ), анализ мочи общий, исследование уровня креатинина в крови, исследование уровня мочевины в крови, внутривенное введение радиоизотопного, рентгеноконтрастного вещества, внутривенная урография детям старше 10 лет, реносцинтиграфия динамическая с пентатехом, цистография, катетеризация мочевого пузыря у девочек, забор крови из пальца, взятие крови из периферической вены)</t>
  </si>
  <si>
    <t>Комплексная программа рентгено-урологического исследования (девочки с весом более 60 кг.) (детский уролог-андролог, лечение в условиях дневного стационара многопрофильного центра, общий клинический анализ крови (гемоцитометрия, лейкоцитарная формула, СОЭ), анализ мочи общий, исследование уровня креатинина в крови, исследование уровня мочевины в крови, внутривенное введение радиоизотопного, рентгеноконтрастного вещества, внутривенная урография пациентам весом более 60 кг., реносцинтиграфия динамическая с пентатехом, цистография, катетеризация мочевого пузыря у девочек, забор крови из пальца, взятие крови из периферической вены)</t>
  </si>
  <si>
    <t>Комплексная программа рентгено-урологического исследования (мальчики с весом более 60 кг.) (детский уролог-андролог, лечение в условиях дневного стационара многопрофильного центра, общий клинический анализ крови (гемоцитометрия, лейкоцитарная формула, СОЭ), анализ мочи общий, исследование уровня креатинина в крови, исследование уровня мочевины в крови, внутривенное введение радиоизотопного, рентгеноконтрастного вещества, внутривенная урография пациентам весом более 60 кг., реносцинтиграфия динамическая с пентатехом, цистография, катетеризация мочевого пузыря у мальчиков, забор крови из пальца, взятие крови из периферической вены)</t>
  </si>
  <si>
    <t>Исследование общей бета-субъединицы хорионического гонадотропина человека (бета-ХГЧ общей) в крови на автоматическом иммунохемилюминесцентном анализаторе</t>
  </si>
  <si>
    <t>A07.30.031</t>
  </si>
  <si>
    <t xml:space="preserve">A07.14.002 </t>
  </si>
  <si>
    <t>A07.23.005</t>
  </si>
  <si>
    <t>A07.28.002</t>
  </si>
  <si>
    <t>A07.30.039.001</t>
  </si>
  <si>
    <t>A06.19.003</t>
  </si>
  <si>
    <t>A06.03.013</t>
  </si>
  <si>
    <t>A06.17.002</t>
  </si>
  <si>
    <t>A06.16.007</t>
  </si>
  <si>
    <t>A06.14.005</t>
  </si>
  <si>
    <t>B01.064.01.01</t>
  </si>
  <si>
    <t>60100-1</t>
  </si>
  <si>
    <t>B01.064.01.04</t>
  </si>
  <si>
    <t>60100-2</t>
  </si>
  <si>
    <t>60101-1</t>
  </si>
  <si>
    <t>60101-2</t>
  </si>
  <si>
    <t>60102-1</t>
  </si>
  <si>
    <t>60102-2</t>
  </si>
  <si>
    <t xml:space="preserve">B01.003.004.005 </t>
  </si>
  <si>
    <t>B01.003.004.005</t>
  </si>
  <si>
    <t>A16.07.002.09</t>
  </si>
  <si>
    <t>A16.007.051</t>
  </si>
  <si>
    <t>A16.07.025.001</t>
  </si>
  <si>
    <t>A25.07.001.02</t>
  </si>
  <si>
    <t>A16.07.050</t>
  </si>
  <si>
    <t>60606-1</t>
  </si>
  <si>
    <t>60606-2</t>
  </si>
  <si>
    <t>60606-3</t>
  </si>
  <si>
    <t>60607-1</t>
  </si>
  <si>
    <t>60607-2</t>
  </si>
  <si>
    <t>A16.07.002.010</t>
  </si>
  <si>
    <t>A16.07.002.011</t>
  </si>
  <si>
    <t>A16.07.001.020</t>
  </si>
  <si>
    <t>A16.07.002.001</t>
  </si>
  <si>
    <t>A16.07.031</t>
  </si>
  <si>
    <t>Восстановление временного зуба металлической коронкой (Stainless Steel Crowns 3M ESPE)</t>
  </si>
  <si>
    <t>A16.07.009</t>
  </si>
  <si>
    <t>61001-1</t>
  </si>
  <si>
    <t>61001-2</t>
  </si>
  <si>
    <t>A16.07.008.003</t>
  </si>
  <si>
    <t>A16.07.030.003</t>
  </si>
  <si>
    <t>A16.07.082.001</t>
  </si>
  <si>
    <t>A16.07.082.002</t>
  </si>
  <si>
    <t>A16.07.084.01</t>
  </si>
  <si>
    <t>A16.07.030.001</t>
  </si>
  <si>
    <t>61500-1</t>
  </si>
  <si>
    <t>61500-2</t>
  </si>
  <si>
    <t>61500-3</t>
  </si>
  <si>
    <t>61500-4</t>
  </si>
  <si>
    <t>A16.07.008.002</t>
  </si>
  <si>
    <t>61501-1</t>
  </si>
  <si>
    <t>61501-2</t>
  </si>
  <si>
    <t>61501-3</t>
  </si>
  <si>
    <t>61501-4</t>
  </si>
  <si>
    <t>61502-1</t>
  </si>
  <si>
    <t>61502-2</t>
  </si>
  <si>
    <t>61502-3</t>
  </si>
  <si>
    <t>61502-4</t>
  </si>
  <si>
    <t>63001-1</t>
  </si>
  <si>
    <t>63001-2</t>
  </si>
  <si>
    <t>63002-1</t>
  </si>
  <si>
    <t>63002-2</t>
  </si>
  <si>
    <t>63003-1</t>
  </si>
  <si>
    <t>63003-2</t>
  </si>
  <si>
    <t>63004-1</t>
  </si>
  <si>
    <t>63004-2</t>
  </si>
  <si>
    <t>63005-1</t>
  </si>
  <si>
    <t>63005-2</t>
  </si>
  <si>
    <t>63006-1</t>
  </si>
  <si>
    <t>63006-2</t>
  </si>
  <si>
    <t>63007-1</t>
  </si>
  <si>
    <t>63007-2</t>
  </si>
  <si>
    <t>63008-1</t>
  </si>
  <si>
    <t>63008-2</t>
  </si>
  <si>
    <t>63102-1</t>
  </si>
  <si>
    <t>63102-2</t>
  </si>
  <si>
    <t>63103-1</t>
  </si>
  <si>
    <t>63103-2</t>
  </si>
  <si>
    <t>63104-1</t>
  </si>
  <si>
    <t>63104-2</t>
  </si>
  <si>
    <t>63105-1</t>
  </si>
  <si>
    <t>63105-2</t>
  </si>
  <si>
    <t>63200-1</t>
  </si>
  <si>
    <t>63200-2</t>
  </si>
  <si>
    <t>63201-1</t>
  </si>
  <si>
    <t>63201-2</t>
  </si>
  <si>
    <t>63202-1</t>
  </si>
  <si>
    <t>63202-2</t>
  </si>
  <si>
    <t>63203-1</t>
  </si>
  <si>
    <t>63203-2</t>
  </si>
  <si>
    <t>63204-1</t>
  </si>
  <si>
    <t>63204-2</t>
  </si>
  <si>
    <t>A16.07.021.16</t>
  </si>
  <si>
    <t>A16.07.023</t>
  </si>
  <si>
    <t>63508-1</t>
  </si>
  <si>
    <t>63508-2</t>
  </si>
  <si>
    <t>63508-3</t>
  </si>
  <si>
    <t>63508-4</t>
  </si>
  <si>
    <t>63509-1</t>
  </si>
  <si>
    <t>63509-2</t>
  </si>
  <si>
    <t>63509-3</t>
  </si>
  <si>
    <t>63509-4</t>
  </si>
  <si>
    <t>63510-1</t>
  </si>
  <si>
    <t>63510-2</t>
  </si>
  <si>
    <t>63510-3</t>
  </si>
  <si>
    <t>63510-4</t>
  </si>
  <si>
    <t>63511-1</t>
  </si>
  <si>
    <t>63511-2</t>
  </si>
  <si>
    <t>63511-3</t>
  </si>
  <si>
    <t>63511-4</t>
  </si>
  <si>
    <t>A16.07.034</t>
  </si>
  <si>
    <t>63512-1</t>
  </si>
  <si>
    <t>63512-2</t>
  </si>
  <si>
    <t>63512-3</t>
  </si>
  <si>
    <t>63512-4</t>
  </si>
  <si>
    <t>63513-1</t>
  </si>
  <si>
    <t>63513-2</t>
  </si>
  <si>
    <t>63513-3</t>
  </si>
  <si>
    <t>63513-4</t>
  </si>
  <si>
    <t>63514-1</t>
  </si>
  <si>
    <t>63514-2</t>
  </si>
  <si>
    <t>63514-3</t>
  </si>
  <si>
    <t>63514-4</t>
  </si>
  <si>
    <t>A16.07.036</t>
  </si>
  <si>
    <t>63600-1</t>
  </si>
  <si>
    <t>63600-2</t>
  </si>
  <si>
    <t>63600-3</t>
  </si>
  <si>
    <t>63600-4</t>
  </si>
  <si>
    <t>63601-1</t>
  </si>
  <si>
    <t>63601-2</t>
  </si>
  <si>
    <t>63601-3</t>
  </si>
  <si>
    <t>63601-4</t>
  </si>
  <si>
    <t>63602-1</t>
  </si>
  <si>
    <t>63602-2</t>
  </si>
  <si>
    <t>63602-3</t>
  </si>
  <si>
    <t>63602-4</t>
  </si>
  <si>
    <t>63603-1</t>
  </si>
  <si>
    <t>63603-2</t>
  </si>
  <si>
    <t>63603-3</t>
  </si>
  <si>
    <t>63603-4</t>
  </si>
  <si>
    <t>63604-1</t>
  </si>
  <si>
    <t>63604-2</t>
  </si>
  <si>
    <t>63604-3</t>
  </si>
  <si>
    <t>63604-4</t>
  </si>
  <si>
    <t>63605-1</t>
  </si>
  <si>
    <t>63605-2</t>
  </si>
  <si>
    <t>63605-3</t>
  </si>
  <si>
    <t>63605-4</t>
  </si>
  <si>
    <t>A16.07.006</t>
  </si>
  <si>
    <t>63702-1</t>
  </si>
  <si>
    <t>63702-2</t>
  </si>
  <si>
    <t>63703-1</t>
  </si>
  <si>
    <t>63703-2</t>
  </si>
  <si>
    <t>A02.07.010.003</t>
  </si>
  <si>
    <t>A23.07.002.027</t>
  </si>
  <si>
    <t>A16.07.049.003</t>
  </si>
  <si>
    <t>A23.07.002.010</t>
  </si>
  <si>
    <t>A23.07.002.002</t>
  </si>
  <si>
    <t>A02.07.004.03</t>
  </si>
  <si>
    <t>A16.07.028.09</t>
  </si>
  <si>
    <t>A16.07.025.002</t>
  </si>
  <si>
    <t>65108-1</t>
  </si>
  <si>
    <t>Коррекция аномалии прикуса простым ортодонтическим съемным аппаратом (базис, дуга, кламера, заслоны, пелоты, наклонная или горизонтальная плоскость) 1 посещение</t>
  </si>
  <si>
    <t>65108-2</t>
  </si>
  <si>
    <t xml:space="preserve">Коррекция аномалии прикуса простым ортодонтическим съемным аппаратом (базис, дуга, кламера, заслоны, пелоты, наклонная или горизонтальная плоскость) 2 посещение </t>
  </si>
  <si>
    <t>65109-1</t>
  </si>
  <si>
    <t>Коррекция аномалии прикуса простым ортодонтическим съемным аппаратом (базис, дуга, кламера, винт, толкатель или рукообразные отростки) 1 посещение</t>
  </si>
  <si>
    <t>65109-2</t>
  </si>
  <si>
    <t>Коррекция аномалии прикуса простым ортодонтическим съемным аппаратом (базис, дуга, кламера, винт, толкатель или рукообразные отростки) 2 посещение</t>
  </si>
  <si>
    <t>65110-1</t>
  </si>
  <si>
    <t>Коррекция аномалии прикуса сложным ортодонтическим съемным аппаратом (базис, дуга, кламера, винт, плоскость, заслоны или прочие элементы) 1 посещение</t>
  </si>
  <si>
    <t>65110-2</t>
  </si>
  <si>
    <t>Коррекция аномалии прикуса сложным ортодонтическим съемным аппаратом (базис, дуга, кламера, винт, плоскость, заслоны или прочие элементы) 2 посещение</t>
  </si>
  <si>
    <t>65111-1</t>
  </si>
  <si>
    <t>Коррекция аномалии прикуса профилактическим ортодонтическим съемным аппаратом (базис, дуга, кламера, искусственные зубы) 1 посещение</t>
  </si>
  <si>
    <t>65111-2</t>
  </si>
  <si>
    <t>Коррекция аномалии прикуса профилактическим ортодонтическим съемным аппаратом (базис, дуга, кламера, искусственные зубы) 2 посещение</t>
  </si>
  <si>
    <t>Установка веерообразного винта</t>
  </si>
  <si>
    <t>A16.07.055</t>
  </si>
  <si>
    <t>A16.07.013</t>
  </si>
  <si>
    <t>A16.07.017</t>
  </si>
  <si>
    <t>A16.07.097</t>
  </si>
  <si>
    <t>A16.07.001.001</t>
  </si>
  <si>
    <t>A16.07.001.002</t>
  </si>
  <si>
    <t>A16.07.001.003</t>
  </si>
  <si>
    <t>A16.08.010.001</t>
  </si>
  <si>
    <t>Подслизистая вазотомия нижних носовых раковин</t>
  </si>
  <si>
    <t>Исследование уровня кальция в моче (суточная или разовая порция)</t>
  </si>
  <si>
    <t>Исследование уровня фосфора в моче (суточная или разовая порция)</t>
  </si>
  <si>
    <t>Комплексный осмотр специалистами (педиатром, неврологом, детским кардиологом) перед лечением под наркозом</t>
  </si>
  <si>
    <t>A12.05.007</t>
  </si>
  <si>
    <t>A12.05.007.001</t>
  </si>
  <si>
    <t>A12.06.027</t>
  </si>
  <si>
    <t>A12.06.057</t>
  </si>
  <si>
    <t>A26.06.121</t>
  </si>
  <si>
    <t>A26.08.068</t>
  </si>
  <si>
    <t>A04.10.002.004</t>
  </si>
  <si>
    <t>Физиологические роды, в составе услуг 24038, 24032</t>
  </si>
  <si>
    <t>Прием (осмотр, консультация, мануальная терапия) врача мануального терапевта, профессора Бобко Я.Н. (дети)</t>
  </si>
  <si>
    <t>Протезирование бюгельным протезом на кламмерах (2 кламмера) (2 посещение)</t>
  </si>
  <si>
    <t>Протезирование бюгельным протезом на кламмерах (2 кламмера) (3 посещение)</t>
  </si>
  <si>
    <t>Протезирование бюгельным протезом на кламмерах (2 кламмера) (4 посещение)</t>
  </si>
  <si>
    <t>Протезирование бюгельным протезом на кламмерах (2 кламмера) с нейлоновыми седлами (1 посещение)</t>
  </si>
  <si>
    <t>Протезирование бюгельным протезом на кламмерах (2 кламмера) с нейлоновыми седлами (2 посещение)</t>
  </si>
  <si>
    <t>Протезирование бюгельным протезом на кламмерах (2 кламмера) с нейлоновыми седлами (3 посещение)</t>
  </si>
  <si>
    <t>Протезирование бюгельным протезом на кламмерах (2 кламмера) с нейлоновыми седлами (4 посещение)</t>
  </si>
  <si>
    <t>Протезирование бюгельным протезом на аттачменах с пластиковыми матрицами (2 фрезерных элемента) (4 посещение)</t>
  </si>
  <si>
    <t>Протезирование на импланте (коронка металлокерамическая)(2 посещение)</t>
  </si>
  <si>
    <t>00411-1</t>
  </si>
  <si>
    <t>00411-2</t>
  </si>
  <si>
    <t>00412-1</t>
  </si>
  <si>
    <t>00412-2</t>
  </si>
  <si>
    <t>A05.25.006</t>
  </si>
  <si>
    <t>02339</t>
  </si>
  <si>
    <t>A11.08.021</t>
  </si>
  <si>
    <t>A11.25.004.001</t>
  </si>
  <si>
    <t>A16.08.002.001</t>
  </si>
  <si>
    <t>A16.08.010</t>
  </si>
  <si>
    <t>A16.08.013.001</t>
  </si>
  <si>
    <t>Скрининг-консультация врача-психотерапевта, кмн Шишкова В.В. (1 сеанс)</t>
  </si>
  <si>
    <t>A16.08.013.002</t>
  </si>
  <si>
    <t>00424-1</t>
  </si>
  <si>
    <t>Прием (осмотр, консультация) врача-аллерголога-иммунолога, профессора, дмн Коростовцева Д.С. первичный</t>
  </si>
  <si>
    <t>00424-2</t>
  </si>
  <si>
    <t>Прием (осмотр, консультация) врача-аллерголога-иммунолога, профессора, дмн Коростовцева Д.С. повторный</t>
  </si>
  <si>
    <t>00444-1</t>
  </si>
  <si>
    <t>Прием (осмотр, консультация) врача-гастроэнтеролога, главного специалиста, профессора, дмн Корниенко Е.А. первичный</t>
  </si>
  <si>
    <t>00444-2</t>
  </si>
  <si>
    <t>Прием (осмотр, консультация) врача-гастроэнтеролога, главного специалиста, профессора, дмн Корниенко Е.А. повторный</t>
  </si>
  <si>
    <t>00453-1</t>
  </si>
  <si>
    <t>Прием (осмотр, консультация) врача-гематолога, профессора, дмн Пшеничной К.И. первичный</t>
  </si>
  <si>
    <t>00453-2</t>
  </si>
  <si>
    <t>Прием (осмотр, консультация) врача-гематолога, профессора, дмн Пшеничной К.И. повторный</t>
  </si>
  <si>
    <t>00473-1</t>
  </si>
  <si>
    <t>Прием (осмотр, консультация) врача-дерматовенеролога, профессора, дмн Горланова И.А. первичный</t>
  </si>
  <si>
    <t>00473-2</t>
  </si>
  <si>
    <t>Прием (осмотр, консультация) врача-дерматовенеролога, профессора, дмн Горланова И.А. повторный</t>
  </si>
  <si>
    <t>00474-1</t>
  </si>
  <si>
    <t>Прием (осмотр, консультация) врача-дерматовенеролога, заведующей отделением Большаковой Е.С., первичный</t>
  </si>
  <si>
    <t>00474-2</t>
  </si>
  <si>
    <t>Прием (осмотр, консультация) врача-дерматовенеролога, заведующей отделением Большаковой Е.С., повторный</t>
  </si>
  <si>
    <t>00475-1</t>
  </si>
  <si>
    <t>Прием (осмотр, консультация) врача-дерматовенеролога, врача высшей категории Маныловой Е.С., первичный</t>
  </si>
  <si>
    <t>00475-2</t>
  </si>
  <si>
    <t>Прием (осмотр, консультация) врача-дерматовенеролога, врача высшей категории Маныловой Е.С., повторный</t>
  </si>
  <si>
    <t>00476-1</t>
  </si>
  <si>
    <t>Прием (осмотр, консультация) врача-дерматовенеролога, врача высшей категории Минеевой О.К., первичный</t>
  </si>
  <si>
    <t>00476-2</t>
  </si>
  <si>
    <t>Прием (осмотр, консультация) врача-дерматовенеролога, врача высшей категории Минеевой О.К., повторный</t>
  </si>
  <si>
    <t>00477-1</t>
  </si>
  <si>
    <t>Прием (осмотр, консультация) врача-дерматовенеролога, врача высшей категории Дроздовой Л.Н., первичный</t>
  </si>
  <si>
    <t>00477-2</t>
  </si>
  <si>
    <t>Прием (осмотр, консультация) врача-дерматовенеролога, врача высшей категории Дроздовой Л.Н., повторный</t>
  </si>
  <si>
    <t>00577-1</t>
  </si>
  <si>
    <t>Прием (осмотр, консультация) врача-оториноларинголога, зав.кафедрой, профессора, дмн Павлова П.В. первичный</t>
  </si>
  <si>
    <t>00577-2</t>
  </si>
  <si>
    <t>Прием (осмотр, консультация) врача-оториноларинголога, зав.кафедрой, профессора, дмн Павлова П.В. повторный</t>
  </si>
  <si>
    <t>00584-1</t>
  </si>
  <si>
    <t>Прием (осмотр, консультация) врача-офтальмолога, зав.кафедрой, профессора, дмн Бржеского В.В. первичный</t>
  </si>
  <si>
    <t>00584-2</t>
  </si>
  <si>
    <t>00583-1</t>
  </si>
  <si>
    <t xml:space="preserve">Прием (осмотр, консультация) врача-офтальмолога к.м.н. Никитиной Т.Н. первичный </t>
  </si>
  <si>
    <t>00583-2</t>
  </si>
  <si>
    <t xml:space="preserve">Прием (осмотр, консультация) врача-офтальмолога к.м.н. Никитиной Т.Н. повторный </t>
  </si>
  <si>
    <t>00594-1</t>
  </si>
  <si>
    <t>Прием (осмотр, консультация) врача-педиатра, зав.кафедрой, профессора, дмн Новика Г.А. первичный</t>
  </si>
  <si>
    <t>00594-2</t>
  </si>
  <si>
    <t>Прием (осмотр, консультация) врача-педиатра, зав.кафедрой, профессора, дмн Новика Г.А. повторный</t>
  </si>
  <si>
    <t xml:space="preserve">00603-1
</t>
  </si>
  <si>
    <t xml:space="preserve">00603-2
</t>
  </si>
  <si>
    <t>00623-1</t>
  </si>
  <si>
    <t>Прием (осмотр, консультация) врача-пульмонолога, профессора, дмн Желениной Л.А. первичный</t>
  </si>
  <si>
    <t>00623-2</t>
  </si>
  <si>
    <t>Прием (осмотр, консультация) врача-пульмонолога, профессора, дмн Желениной Л.А. повторный</t>
  </si>
  <si>
    <t xml:space="preserve">00635-1
</t>
  </si>
  <si>
    <t>00635-2</t>
  </si>
  <si>
    <t>00634-1</t>
  </si>
  <si>
    <t>Прием (осмотр, консультация) врача-ревматолога, высш.кат., кмн Дубко М.Ф. первичный</t>
  </si>
  <si>
    <t>00634-2</t>
  </si>
  <si>
    <t>Прием (осмотр, консультация) врача-ревматолога, высш.кат., кмн Дубко М.Ф. повторный</t>
  </si>
  <si>
    <t>00654-1</t>
  </si>
  <si>
    <t xml:space="preserve">Прием (осмотр, консультация) врача-сердечно-сосудистого хирурга, заведующего отделением В.В.Набокова, первичный </t>
  </si>
  <si>
    <t>00654-2</t>
  </si>
  <si>
    <t>Прием (осмотр, консультация) врача-сердечно-сосудистого хирурга, заведующего отделением В.В.Набокова, повторный</t>
  </si>
  <si>
    <t>00683-1</t>
  </si>
  <si>
    <t>Прием (осмотр, консультация) врача-травматолога-ортопеда, заведующего отделением В.В.Авраменко, первичный</t>
  </si>
  <si>
    <t>00683-2</t>
  </si>
  <si>
    <t>Прием (осмотр, консультация) врача-травматолога-ортопеда, заведующего отделением В.В.Авраменко, повторный</t>
  </si>
  <si>
    <t>00703-1</t>
  </si>
  <si>
    <t>Прием (осмотр, консультация) врача-детского уролога-андролога, зав.кафедрой, профессора, дмн Осипова И.Б. первичный</t>
  </si>
  <si>
    <t>00703-2</t>
  </si>
  <si>
    <t>Прием (осмотр, консультация) врача-детского уролога-андролога, зав.кафедрой, профессора, дмн Осипова И.Б. повторный</t>
  </si>
  <si>
    <t>00704-1</t>
  </si>
  <si>
    <t>Прием (осмотр, консультация) врача-детского уролога-андролога, кмн Соснина Е.В. первичный</t>
  </si>
  <si>
    <t>00704-2</t>
  </si>
  <si>
    <t>Прием (осмотр, консультация) врача-детского уролога-андролога, кмн Соснина Е.В. повторный</t>
  </si>
  <si>
    <t>00705-1</t>
  </si>
  <si>
    <t>Прием (осмотр, консультация) врача-детского уролога-андролога, заведующего отделением Осипова А.И., первичный</t>
  </si>
  <si>
    <t>00705-2</t>
  </si>
  <si>
    <t>Прием (осмотр, консультация) врача-детского уролога-андролога, заведующего отделением Осипова А.И., повторный</t>
  </si>
  <si>
    <t>00756-1</t>
  </si>
  <si>
    <t>00756-2</t>
  </si>
  <si>
    <t>00757-1</t>
  </si>
  <si>
    <t>00757-2</t>
  </si>
  <si>
    <t xml:space="preserve">Абонемент на 5 перевязок </t>
  </si>
  <si>
    <t>05062</t>
  </si>
  <si>
    <t>05063</t>
  </si>
  <si>
    <t>05080</t>
  </si>
  <si>
    <t>Рентгенография пищевода с контрастом (с сульфатом бария) детям старше 1 года.</t>
  </si>
  <si>
    <t>05081</t>
  </si>
  <si>
    <t>05082</t>
  </si>
  <si>
    <t>05083</t>
  </si>
  <si>
    <t>05084</t>
  </si>
  <si>
    <t>05085</t>
  </si>
  <si>
    <t>05086</t>
  </si>
  <si>
    <t>00618-1</t>
  </si>
  <si>
    <t>Консультация врача-психотерапевта Поздняк В.В. (60 мин)</t>
  </si>
  <si>
    <t>Тотальная внутривенная анестезия для исследования слуха</t>
  </si>
  <si>
    <t>B01.036.001</t>
  </si>
  <si>
    <t>00619-1</t>
  </si>
  <si>
    <t>B01.036.002</t>
  </si>
  <si>
    <t>00619-2</t>
  </si>
  <si>
    <t>A11.12.003.002</t>
  </si>
  <si>
    <t>Парентеральное питание эмульсией для инфузий Нутрифлекс липид 40/80 (1 процедура)</t>
  </si>
  <si>
    <t>A16.23.023.001</t>
  </si>
  <si>
    <t>A16.08.035.001</t>
  </si>
  <si>
    <t>A16.08.056</t>
  </si>
  <si>
    <t>A16.08.035</t>
  </si>
  <si>
    <t>A16.12.020.001</t>
  </si>
  <si>
    <t>A16.08.054.002</t>
  </si>
  <si>
    <t>Комплексная услуга удаления спицы с разрезом и анестезией (прием (осмотр, консультация) врача-травматолога-ортопеда первичный, удаление спицы с разрезом с ушиванием раны, рентгенография сегмента конечности (2 проекции))</t>
  </si>
  <si>
    <t>Стационарное лечение в условиях одноместной палаты педиатрического отделения № 3 с предоставлением лечебно-охранительного режима (1 койко-день)</t>
  </si>
  <si>
    <t>A22.30.005</t>
  </si>
  <si>
    <t>Магнитолазеротерапия (до 5 поле1, процедура)</t>
  </si>
  <si>
    <t>Магнитолазеротерапия ( более 5 поле1, процедура)</t>
  </si>
  <si>
    <t>A22.30.002</t>
  </si>
  <si>
    <t>A17.30.040</t>
  </si>
  <si>
    <t xml:space="preserve">Электрофорез диадинамическими токами (ДДТ-форез) </t>
  </si>
  <si>
    <t xml:space="preserve">Электрофорез синусоидальными модулированными токами (СМТ-форез) </t>
  </si>
  <si>
    <t>Воздействие токами надтональной частоты (Ультратонотерапия) (1 поле, 1 процедура)</t>
  </si>
  <si>
    <t>Воздействие токами надтональной частоты (Ультратонотерапия) (2 поля, 1 процедура)</t>
  </si>
  <si>
    <t>Воздействие поляризованным светом (с использованием аппарата «Биоптрон про 1» -1 процедура)</t>
  </si>
  <si>
    <t>Воздействие инфракрасным излучением. Светолечение (с использованием аппаратов «Соллюкс», «Дюна-Т») (1 поле, 1 процедура)</t>
  </si>
  <si>
    <t>Воздействие инфракрасным излучением. Светолечение (с использованием аппаратов «Соллюкс», «Дюна-Т») (2 поля, 1 процедура)</t>
  </si>
  <si>
    <t>Воздействие излучением видимого диапазона .Фотохромотерапия (с использованием аппарата «Спектр» (2 поля и более))</t>
  </si>
  <si>
    <t xml:space="preserve">Лекарственный электрофорез. </t>
  </si>
  <si>
    <t>A20.30.036</t>
  </si>
  <si>
    <t>Парафино-озокеритовая аппликация (1 поле, 1 процедура)</t>
  </si>
  <si>
    <t>A11.12.001.006</t>
  </si>
  <si>
    <t>Установка перманентного тоннельного катетера для гемодиализа с использованием ангиографической установки</t>
  </si>
  <si>
    <t>A11.12.001.005</t>
  </si>
  <si>
    <t>Установка временного катетера для гемодиализа с использованием ангиографической установки</t>
  </si>
  <si>
    <t>Установка сосудистой линиии или PICC катетера с использованием ангиографической установки</t>
  </si>
  <si>
    <t>A16.12.028</t>
  </si>
  <si>
    <t>Стентирование периферическим саморасширяемым стентом</t>
  </si>
  <si>
    <t>Стентирование периферическим стент-графтом</t>
  </si>
  <si>
    <t xml:space="preserve">Стентирование одним аортальным стент-графтом </t>
  </si>
  <si>
    <t>Стентирование коронарным стент-графтом</t>
  </si>
  <si>
    <t>Стентирование биодеградируемым сосудистым стентом</t>
  </si>
  <si>
    <t>A16.10.038</t>
  </si>
  <si>
    <t>Рентгенэндоваскулярная имплантация сердечного клапана</t>
  </si>
  <si>
    <t>A16.30.054</t>
  </si>
  <si>
    <t xml:space="preserve">Радиочастотная аблация одного сосуда с использованием ангиографической установки </t>
  </si>
  <si>
    <t>A16.12.051</t>
  </si>
  <si>
    <t>Склерозирование сосудов с использованием ангиографической установки</t>
  </si>
  <si>
    <t>A16.12.042</t>
  </si>
  <si>
    <t xml:space="preserve">Транслюминальная баллонная вальвулопластика </t>
  </si>
  <si>
    <t>Баллонная пластика режущим балллоным катетером</t>
  </si>
  <si>
    <t>Селективная внутрисосудистая химиотерапия</t>
  </si>
  <si>
    <t>Суперселективная внутрисосудистая химиотерапия с использованием микрокатетера</t>
  </si>
  <si>
    <t>A16.09.030</t>
  </si>
  <si>
    <t>Стентирование трахеобронхиального дерева с использованием ангиографической установки</t>
  </si>
  <si>
    <t>Рентгенэндоваскулярная окклюзия при оварикоцеле</t>
  </si>
  <si>
    <t>07155</t>
  </si>
  <si>
    <t>МСКТ органов малого таза у женщин</t>
  </si>
  <si>
    <t>07156</t>
  </si>
  <si>
    <t>МСКТ органов малого таза у мужчин</t>
  </si>
  <si>
    <t>07157</t>
  </si>
  <si>
    <t>МСКТ органов малого таза у женщин с внутривенным болюсным контрастированием</t>
  </si>
  <si>
    <t>07158</t>
  </si>
  <si>
    <t>МСКТ органов малого таза у мужчин с внутривенным болюсным контрастированием</t>
  </si>
  <si>
    <t>Прием (осмотр, консультация) врача-ревматолога, высш.кат., дмн Костика М.М. первичный</t>
  </si>
  <si>
    <t>Прием (осмотр, консультация) врача-ревматолога, высш.кат., дмн Костика М.М. повторный</t>
  </si>
  <si>
    <t>A22.01.006.008</t>
  </si>
  <si>
    <t>Лазерное облучение крови от аппарата«УзорМед- Б-2К»</t>
  </si>
  <si>
    <t>A24.01.005.003</t>
  </si>
  <si>
    <t>A17.23.004</t>
  </si>
  <si>
    <t>A17.26.002</t>
  </si>
  <si>
    <t>Низкочастотная магнитотерапия на орган зрения («Полюс-3»)</t>
  </si>
  <si>
    <t>A17.25.001</t>
  </si>
  <si>
    <t>Внутриушной электрофорез лекарственных препаратов при заболеваниях органа слуха</t>
  </si>
  <si>
    <t>A17.26.001</t>
  </si>
  <si>
    <t>A17.08.001.001</t>
  </si>
  <si>
    <t>Электрофорез лекарственных препаратов эндоназальный</t>
  </si>
  <si>
    <t>Ультрафонофорез при заболеваниях органов зрения</t>
  </si>
  <si>
    <t>07151</t>
  </si>
  <si>
    <t>07152</t>
  </si>
  <si>
    <t>МСКТ придаточных пазух носа с внутривенным болюсным контрастированием</t>
  </si>
  <si>
    <t>07153</t>
  </si>
  <si>
    <t>07154</t>
  </si>
  <si>
    <t>МСКТ орбит с внутривенным болюсным контрастированием</t>
  </si>
  <si>
    <t>07195</t>
  </si>
  <si>
    <t>МРТ стопы</t>
  </si>
  <si>
    <t>07194</t>
  </si>
  <si>
    <t>04081</t>
  </si>
  <si>
    <t>Эластометрия печени</t>
  </si>
  <si>
    <t>04082</t>
  </si>
  <si>
    <t>Эластометрия селезенки</t>
  </si>
  <si>
    <t>04083</t>
  </si>
  <si>
    <t>Эластометрия мягких тканей</t>
  </si>
  <si>
    <t>04084</t>
  </si>
  <si>
    <t>Эластометрия щитовидной железы</t>
  </si>
  <si>
    <t>04085</t>
  </si>
  <si>
    <t>Эластометрия молочной железы</t>
  </si>
  <si>
    <t>04086</t>
  </si>
  <si>
    <t>Эластометрия мышц</t>
  </si>
  <si>
    <t>02440</t>
  </si>
  <si>
    <t>Консультация одного секционного наблюдения, с перезаливкой парафиновых блоков и приготовлением гистологических препаратов</t>
  </si>
  <si>
    <t>B02.001.001</t>
  </si>
  <si>
    <t>Малогрупповые занятия в бассейне с тренером: разминка, обучение плаванию, лечебное плавание, гидромассаж, ритмопластика (4 занятия в месяц)</t>
  </si>
  <si>
    <t>Малогрупповые занятия в бассейне с тренером: разминка, обучение плаванию, лечебное плавание, гидромассаж, ритмопластика (8 занятий в месяц)</t>
  </si>
  <si>
    <t>Малогрупповые занятия в бассейне с тренером: разминка, обучение плаванию, лечебное плавание, гидромассаж, ритмопластика (12 занятий в месяц)</t>
  </si>
  <si>
    <t>Групповые занятия с тренером в бассейне: разминка, обучение плаванию, лечебное плавание, гидромассаж, ритмопластика (45 минут)</t>
  </si>
  <si>
    <t>Групповые занятия с тренером в бассейне: разминка, обучение плаванию, лечебное плавание, гидромассаж, ритмопластика (4 занятия в месяц)</t>
  </si>
  <si>
    <t>Групповые занятия с тренером в бассейне: разминка, обучение плаванию, лечебное плавание, гидромассаж, ритмопластика (8 занятий в месяц)</t>
  </si>
  <si>
    <t>Групповые занятия с тренером в бассейне: разминка, обучение плаванию, лечебное плавание, гидромассаж, ритмопластика (12 занятий в месяц)</t>
  </si>
  <si>
    <t>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имеющим подготовку по курсу «Гидрокинезотерапия», 30 минут (дети до 1 года) (1 занятие)</t>
  </si>
  <si>
    <t>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имеющим подготовку по курсу «Гидрокинезотерапия», 30 минут (дети до 1 года) (5 занятий)</t>
  </si>
  <si>
    <t>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имеющим подготовку по курсу «Гидрокинезотерапия», 30 минут (дети до 1 года) (10 занятий)</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</si>
  <si>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1 года) (1 занятие)</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</si>
  <si>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1 года) (5 занятий)</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</si>
  <si>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1 года) (10 занятий)</t>
  </si>
  <si>
    <t>Парафино-озокеритовая аппликация (2 поля, 1 процедура)</t>
  </si>
  <si>
    <t>Стационарное лечение в условиях одноместной палаты категории А инфекционно-диагностического отделения (1 койко-день)</t>
  </si>
  <si>
    <t>Стационарное лечение в условиях двухместной палаты категории А инфекционно-диагностического отделения (1 койко-день)</t>
  </si>
  <si>
    <t>Стационарное лечение в условиях двухместной палаты категории С микрохирургического отделения (1 койко-день)</t>
  </si>
  <si>
    <t>Стационарное лечение в условиях одноместной палаты категории С офтальмологического отделения (1 койко-день)</t>
  </si>
  <si>
    <t>07460</t>
  </si>
  <si>
    <t>07461</t>
  </si>
  <si>
    <t>07462</t>
  </si>
  <si>
    <t>07463</t>
  </si>
  <si>
    <t>07464</t>
  </si>
  <si>
    <t>07465</t>
  </si>
  <si>
    <t>07466</t>
  </si>
  <si>
    <t>07467</t>
  </si>
  <si>
    <t>07468</t>
  </si>
  <si>
    <t>07469</t>
  </si>
  <si>
    <t>07470</t>
  </si>
  <si>
    <t>07471</t>
  </si>
  <si>
    <t>07472</t>
  </si>
  <si>
    <t>07473</t>
  </si>
  <si>
    <t>07474</t>
  </si>
  <si>
    <t>07475</t>
  </si>
  <si>
    <t>07476</t>
  </si>
  <si>
    <t>Именные консультации</t>
  </si>
  <si>
    <t>Стационарное лечение в условиях одноместной палаты категории В педиатрического отделения №2 (1 койко-день)</t>
  </si>
  <si>
    <t>Стационарное лечение в условиях двухместной палаты категории А педиатрического отделения №2 (1 койко-день)</t>
  </si>
  <si>
    <t>Стационарное лечение в условиях двухместной палаты категории В педиатрического отделения №3 (1 койко-день)</t>
  </si>
  <si>
    <t>Стационарное лечение в условиях одноместной палаты категории А педиатрического отделения №3 (1 койко-день)</t>
  </si>
  <si>
    <t>Стационарное лечение в условиях двухместной палаты категории А гастроэнтерологического отделения (1 койко-день)</t>
  </si>
  <si>
    <t>Стационарное лечение в условиях двухместной палаты категории А инфекционного отделения №1 (1 койко-день)</t>
  </si>
  <si>
    <t>Стационарное лечение в условиях одноместной палаты категории В инфекционного отделения №1 (1 койко-день)</t>
  </si>
  <si>
    <t>Стационарное лечение в условиях двухместной палаты категории С кожно-венерологического отделения №1 (1 койко-день)</t>
  </si>
  <si>
    <t>Стационарное лечение в условиях одноместной палаты категории С кожно-венерологического отделения №1 (1 койко-день)</t>
  </si>
  <si>
    <t>Стационарное лечение в условиях одноместной палаты категории А психоневрологического отделения (1 койко-день)</t>
  </si>
  <si>
    <t>Стационарное лечение в условиях одноместной палаты категории В психоневрологического отделения (1 койко-день)</t>
  </si>
  <si>
    <t>Стационарное лечение в условиях двухместной палаты категории В отоларингологического отделения (1 койко-день)</t>
  </si>
  <si>
    <t>Стационарное лечение в условиях одноместной палаты категории В отоларингологического отделения (1 койко-день)</t>
  </si>
  <si>
    <t>Стационарное лечение в условиях двухместной палаты категории С офтальмологического отделения (1 койко-день)</t>
  </si>
  <si>
    <t>Стационарное лечение в условиях двухместной палаты категории С хирургического отделения №1 (1 койко-день)</t>
  </si>
  <si>
    <t>Стационарное лечение в условиях одноместной палаты категории В хирургического отделения №1 (1 койко-день)</t>
  </si>
  <si>
    <t>Стационарное лечение в условиях одноместной палаты категории В микрохирургического отделения (1 койко-день)</t>
  </si>
  <si>
    <t>Стационарное лечение в условиях одноместной палаты категории С микрохирургического отделения (1 койко-день)</t>
  </si>
  <si>
    <t>Стационарное лечение в условиях одноместной палаты категории А эндокринологического отделения (1 койко-день)</t>
  </si>
  <si>
    <t>Стационарное лечение в условиях двухместной палаты категории А эндокринологического отделения (1 койко-день)</t>
  </si>
  <si>
    <t>Тотальная внутривенная анестезия</t>
  </si>
  <si>
    <t>Установка аппарата Френкеля</t>
  </si>
  <si>
    <t>Установка аппарата Дерихсвайлера</t>
  </si>
  <si>
    <t>Родоразрешение путем операции кесарева сечения по медицинским показаниям, в составе услуг 24039, 24033</t>
  </si>
  <si>
    <t>Выбор индивидуального врача при родоразрешении путем операции кесарево сечение по медицинским показаниям, дополнительно к услуге 24033</t>
  </si>
  <si>
    <t>Работа с медицинской документацией</t>
  </si>
  <si>
    <t>Оформление дубликата медицинской документации (одна выписка)</t>
  </si>
  <si>
    <t>Комплексная услуга по родоразрешению путем операции кесарево сечение в плановом порядке по медицинским показаниям и ведение послеродового периода в общей палате, предоставление отдельного родильного зала, регионарная анестезия с постоянным мониторированием, 1койко-день в отделении анестезиологии-реанимации и интенсивной терапии</t>
  </si>
  <si>
    <t>Комплексная услуга по родоразрешению путем операции кесарево сечение по медицинским показаниям: выбор индивидуального врача, предоставление отдельного родильного зала, регионарная анестезия с постоянным мониторированием, 1 койко-день в отделении анестезиологии-реанимации и интенсивной терапии, ведение послеродового периода в общей палате, консультация врача неонатолога после выписки (1 раз в течении 1 месяца), консультация врача акушера-гинеколога после выписки (1 раз в течении 1 месяца)</t>
  </si>
  <si>
    <t>Код</t>
  </si>
  <si>
    <t>Наименование</t>
  </si>
  <si>
    <t>Кол-во</t>
  </si>
  <si>
    <t>По Прейскуранту</t>
  </si>
  <si>
    <t>Расчет</t>
  </si>
  <si>
    <t>Медицинская реабилитология</t>
  </si>
  <si>
    <t>00771-1</t>
  </si>
  <si>
    <t>Прием (осмотр, консультация) медицинского реабилитолога первичный</t>
  </si>
  <si>
    <t>00771-2</t>
  </si>
  <si>
    <t>Прием (осмотр, консультация) медицинского реабилитолога повторный</t>
  </si>
  <si>
    <t>00454-1</t>
  </si>
  <si>
    <t>Прием (осмотр, консультация) врача-гематолога, кмн Боброва С.А. первичный</t>
  </si>
  <si>
    <t>00454-2</t>
  </si>
  <si>
    <t>Прием (осмотр, консультация) врача-гематолога, кмн Боброва С.А. повторный</t>
  </si>
  <si>
    <t>Комплексная программа по неонатологии "Реабилитация детей раннего возраста с перинатальной патологией" (от 3 месяцев до 3 лет)</t>
  </si>
  <si>
    <t>Комплексная программа по неонатологии "Реабилитация детей раннего возраста с перинатальной патологией" (от рождения до 3 месяцев)</t>
  </si>
  <si>
    <t>Расширенная комплексная программа по неонатологии и неврологии "Реабилитация детей раннего возраста с перинатальной патологией" (от 3 месяцев до 3 лет)</t>
  </si>
  <si>
    <t>Расширенная комплексная программа по неонатологии и неврологии "Реабилитация детей раннего возраста с перинатальной патологией" (от рождения до 3 месяцев)</t>
  </si>
  <si>
    <t>Комплексная программа по реабилитации детей с ожирением "Ожирение" (курс 1 месяц)</t>
  </si>
  <si>
    <t>Комплексная программа "Реабилитация при патологии опорно-двигательного аппарата" (сколиоз, кифоз, компрессионные переломы, ювенильный остеохондроз, болезнь Шойерман-Мау; курс 1 месяц)</t>
  </si>
  <si>
    <t>01540</t>
  </si>
  <si>
    <t>Определение уровня панкреатической эластазы в кале</t>
  </si>
  <si>
    <t>Инсулинотерапия при сахарном диабете (дошкольники до 7 лет; одни сутки)</t>
  </si>
  <si>
    <t>Инсулинотерапия при сахарном диабете (младшие школьники от 7 до 11 лет; одни сутки)</t>
  </si>
  <si>
    <t>Инсулинотерапия при сахарном диабете (старшие школьники старше 11 лет; одни сутки)</t>
  </si>
  <si>
    <t>Коррекция белковых нарушений</t>
  </si>
  <si>
    <t>A17.01.002.03</t>
  </si>
  <si>
    <t>07314</t>
  </si>
  <si>
    <t>Лазеропунктура</t>
  </si>
  <si>
    <t>A17.24.011</t>
  </si>
  <si>
    <t>Электростимуляция мышц (1 процедура)</t>
  </si>
  <si>
    <t>A17.23.***</t>
  </si>
  <si>
    <t>Динамическая электронейростимуляция (ДЭНАС-терапия) (дети до 7 лет) (1 процедура)</t>
  </si>
  <si>
    <t>Динамическая электронейростимуляция (ДЭНАС-терапия) (дети с 8 до 12 лет) (1 процедура)</t>
  </si>
  <si>
    <t>Динамическая электронейростимуляция (ДЭНАС-терапия) (дети с 13 до 15 лет) (1 процедура)</t>
  </si>
  <si>
    <t>Динамическая электронейростимуляция (ДЭНАС-терапия) (дети старше 15 лет и взрослые) (1 процедура)</t>
  </si>
  <si>
    <t>A21.28.001</t>
  </si>
  <si>
    <t>Рефлексотерапия (1 процедура)</t>
  </si>
  <si>
    <t>A20.30.026</t>
  </si>
  <si>
    <t>Оксигенотерапия (ингаляция с использованием кислородного концентратора Armed) (30 минут) (1 процедура)</t>
  </si>
  <si>
    <t>10941-1</t>
  </si>
  <si>
    <t>Оксигенотерапия (ингаляция с использованием кислородного концентратора Armed) (30 минут) (5 процедур)</t>
  </si>
  <si>
    <t>Оксигенотерапия (кислородный коктейль с использованием кислородного концентратора Armed) (1 порция)</t>
  </si>
  <si>
    <t>10942-1</t>
  </si>
  <si>
    <t>Оксигенотерапия (кислородный коктейль с использованием кислородного концентратора Armed) (5 порций)</t>
  </si>
  <si>
    <t>10942-2</t>
  </si>
  <si>
    <t>Оксигенотерапия (кислородный коктейль с использованием кислородного концентратора Armed) (10 порций)</t>
  </si>
  <si>
    <t>Оксигенотерапия с ароматерапией (ингаляция с использованием кислородного концентратора «Армед») (30 минут) (1 процедура)</t>
  </si>
  <si>
    <t>10943-1</t>
  </si>
  <si>
    <t>Оксигенотерапия с ароматерапией (ингаляция с использованием кислородного концентратора «Армед») (30 минут) (5 процедур)</t>
  </si>
  <si>
    <t>Лечение в условиях дневного стационара кожно-венерологического отделения (1 койко-день)</t>
  </si>
  <si>
    <t>Лечение в условиях дневного стационара педиатрического отделения №1 (1 койко-день)</t>
  </si>
  <si>
    <t>Лечение в условиях дневного стационара педиатрического отделения №2 (1 койко-день)</t>
  </si>
  <si>
    <t>Лечение в условиях дневного стационара педиатрического отделения №3 (1 койко-день)</t>
  </si>
  <si>
    <t>Стационарное лечение в условиях одноместной палаты категории С психоневрологического отделения (1 койко-день)</t>
  </si>
  <si>
    <t>20603-1</t>
  </si>
  <si>
    <t>Иссечение боковой кисты шеи с использованием лазера</t>
  </si>
  <si>
    <t>20604-1</t>
  </si>
  <si>
    <t>Иссечение срединной кисты шеи с использованием лазера</t>
  </si>
  <si>
    <t>20600-1</t>
  </si>
  <si>
    <t>Пластика уздечки верхней губы с использованием лазера</t>
  </si>
  <si>
    <t>20601-1</t>
  </si>
  <si>
    <t>Пластика уздечки языка с использованием лазера</t>
  </si>
  <si>
    <t>21330-1</t>
  </si>
  <si>
    <t>Удаление кист шеи, свищей с использованием лазера</t>
  </si>
  <si>
    <t>20414-1</t>
  </si>
  <si>
    <t>Удаление добавочного пальца с использованием лазера</t>
  </si>
  <si>
    <t>ЛАЗЕРНАЯ ДЕРМАТОВЕНЕРОЛОГИЯ</t>
  </si>
  <si>
    <t>Лазеродеструкция множественных эпидермальных элементов - лечение угревой болезни (1 процедура)</t>
  </si>
  <si>
    <t>A16.01.021</t>
  </si>
  <si>
    <t>Лазерное удаление татуировок (1 кв.см)</t>
  </si>
  <si>
    <t>Лазерная шлифовка кожи (1 процедура) с применением карбонового геля</t>
  </si>
  <si>
    <t>Лазерная шлифовка кожи с применением карбонового геля(курс из 4 процедур)</t>
  </si>
  <si>
    <t>Иммуноцитохимическое исследование мазков-соскобов на энтеровирус (Enterovirus)</t>
  </si>
  <si>
    <t>Аллергодиагностика: панель аллергенов</t>
  </si>
  <si>
    <t>Панель аллергенов № 1 (бытовые аллергены: Домашняя пыль, Dermatophagoides Farinae, Dermatophagoides Pteronissimus, Смесь аллергенов плесневых грибов (Penicillium notatum, Cl.Herbarum, Aspergillus fumigatus, Candida albicans, Alternaria alternate), Эпителий кошки, Шерсть собаки, Смесь аллергенов перьев, уровень сывороточного иммуноглобулина E общего в крови)</t>
  </si>
  <si>
    <t>02287</t>
  </si>
  <si>
    <t>Количественный анализ молекул TREC/KREC в крови</t>
  </si>
  <si>
    <t>00445-1</t>
  </si>
  <si>
    <t>00445-2</t>
  </si>
  <si>
    <t>00595-1</t>
  </si>
  <si>
    <t>00595-2</t>
  </si>
  <si>
    <t>02567</t>
  </si>
  <si>
    <t>02568</t>
  </si>
  <si>
    <t>02569</t>
  </si>
  <si>
    <t>02570</t>
  </si>
  <si>
    <t>Лазеродеструкция множественных эпидермальных элементов - лечение угревой болезни (курс из 4 процедур)</t>
  </si>
  <si>
    <t>Комплексная услуга: индивидуальное ведение беременности последнего месяца (первичный приём акушера-гинеколога зав. отд., к.м.н., врача высшей квалификационной категории, повторный приём акушера-гинеколога зав. отд., к.м.н., врача высшей квалификационной категории, допплерометрия плода, ультразвуковая фетометрия, КТГ)</t>
  </si>
  <si>
    <t>Прием (осмотр, консультация) врача-акушера-гинеколога, зав. отделением, Криволесовой Т.А. первичный</t>
  </si>
  <si>
    <t>Прием (осмотр, консультация) врача-акушера-гинеколога, зав. отделением, Криволесовой Т.А. повторный</t>
  </si>
  <si>
    <t>00780-1</t>
  </si>
  <si>
    <t>Прием (осмотр, консультация) врача-детского хирурга Елецкого И.В. первичный</t>
  </si>
  <si>
    <t>00780-2</t>
  </si>
  <si>
    <t>Прием (осмотр, консультация) врача-детского хирурга Елецкого И.В. повторный</t>
  </si>
  <si>
    <t>00706-1</t>
  </si>
  <si>
    <t>Прием (осмотр, консультация) врача-детского уролога-андролога Елецкого И.В. первичный</t>
  </si>
  <si>
    <t>00706-2</t>
  </si>
  <si>
    <t>Прием (осмотр, консультация) врача-детского уролога-андролога Елецкого И.В. повторный</t>
  </si>
  <si>
    <t>B01.034.001
B01.034.002</t>
  </si>
  <si>
    <t>00609-1</t>
  </si>
  <si>
    <t>Консультация врача-психотерапевта, психиатра высшей категории Крыловой М.А. (60 минут)</t>
  </si>
  <si>
    <t>Пара- и ретробульбарные инъекции (1 глаз)</t>
  </si>
  <si>
    <t>Субконъюнктивальная инъекция (1 глаз)</t>
  </si>
  <si>
    <t>Ультразвуковая биометрия глаза: А-сканирование (1 глаз)</t>
  </si>
  <si>
    <t>Авторефрактометрия с широким зрачком</t>
  </si>
  <si>
    <t>МРТ стопы с захватом голеностопного сустава</t>
  </si>
  <si>
    <t>Качественное определение ДНК вируса Эпштейна-Барр , цитомегаловируса , вируса герпеса 6 типа (Epstein-Barr virus,Cytomegalovirus,Herpes virus 6 скрин-титр-FL)(кровь, ликвор, мазок из ротоглотки слюна)</t>
  </si>
  <si>
    <t xml:space="preserve"> Количественное определение ДНК вируса Эпштейна-Барр Epstein-Barr virus) в клиническом материале (кровь, ликвор, мазок из ротоглотки, слюна)</t>
  </si>
  <si>
    <t>Молекулярно-биологическое исследование урогенитальных мазков на хламидии трахоматис (Chlamydia spp.)</t>
  </si>
  <si>
    <t>Молекулярно-биологическое исследование на энтеровирус ( Enterovirus)(ликвор)</t>
  </si>
  <si>
    <t>Молекулярно-биологическое исследование на вирус Краснуха (Rubella virus) РНК (кровь,слюна,мазок из ротоглотки)</t>
  </si>
  <si>
    <t>Количественное определение ДНК парвовируса В19 (Parvovirus B19)(кровь,мазок из ротоглотки, слюна, ликвор)</t>
  </si>
  <si>
    <t>Бактериологическое исследование кала на дизентерийную группу и тифапаратифозную группу (дизентерия, сальмонелез) и патогенные кишечные палочки (дети до 2-х лет)</t>
  </si>
  <si>
    <t>Криотерапия локальная от аппарата «Criojet»</t>
  </si>
  <si>
    <t>Прием (осмотр, консультация, постановка на учет с оформлением обменной карты) врача-гинеколога первичный (кмн, заслуж. врач, высш.кат., зав. отделением)</t>
  </si>
  <si>
    <t>Абонемент на 4 индивидуальных консультации с обучением логопедическому массажу родителей с детьми от 3 лет</t>
  </si>
  <si>
    <t>Абонемент на 5 индивидуальных логопедических занятий</t>
  </si>
  <si>
    <t>Занятие с логопедом групповое (высшая квалификационная категория, кандидат наук) (1 занятие)</t>
  </si>
  <si>
    <t xml:space="preserve">B01.053.003 </t>
  </si>
  <si>
    <t>Прием (осмотр, консультация) врача-хирурга (маммолога) повторный</t>
  </si>
  <si>
    <t>Прием (осмотр, консультация) врача-хирурга (маммолога) первичный (профессор, дмн)</t>
  </si>
  <si>
    <t>Прием (осмотр, консультация) врача-хирурга (маммолога) повторный (профессор, дмн)</t>
  </si>
  <si>
    <t xml:space="preserve">B01.002.001 </t>
  </si>
  <si>
    <t>Прием (осмотр, консультация) врача-гастроэнтеролога (профессора, дмн, зав. кафедрой, зам. главного врача) Ревновой М.О. первичный</t>
  </si>
  <si>
    <t>Прием (осмотр, консультация) врача-гастроэнтеролога, (профессора, дмн, зав. кафедрой, зам. главного врача) Ревновой М.О. повторный</t>
  </si>
  <si>
    <t xml:space="preserve">B01.008.001 </t>
  </si>
  <si>
    <t>Прием (осмотр, консультация, мануальная терапия) врача мануального терапевта Филатова В.В. (дети)</t>
  </si>
  <si>
    <t xml:space="preserve">B01.028.001 </t>
  </si>
  <si>
    <t xml:space="preserve">B01.029.001 </t>
  </si>
  <si>
    <t>Прием (осмотр, консультация) врача-офтальмолога, зав.кафедрой, профессора, дмн Бржеского В.В. повторный</t>
  </si>
  <si>
    <t>Прием (осмотр, консультация) врача-педиатра, (профессора, дмн, зав. кафедрой, зам. главного врача) Ревновой М.О. первичный</t>
  </si>
  <si>
    <t>Прием (осмотр, консультация) врача-педиатра (профессора, дмн, зав. кафедрой, зам. главного врача) Ревновой М.О. повторный</t>
  </si>
  <si>
    <t xml:space="preserve">B01.018.001 </t>
  </si>
  <si>
    <t>Прием (осмотр, консультация) врача--колопроктолога, кмн Колесниковой Н.Г. первичный</t>
  </si>
  <si>
    <t>Прием (осмотр, консультация) врача--колопроктолога, кмн Колесниковой Н.Г. повторный</t>
  </si>
  <si>
    <t>B01.034.001 B01.034.002</t>
  </si>
  <si>
    <t>Прием (осмотр, консультация) врача-психиатра, зав.кафедрой, дмн, профессора Гречаного С.В. первичный</t>
  </si>
  <si>
    <t>Прием (осмотр, консультация) врача-психиатра, зав.кафедрой, дмн, профессора Гречаного С.В. повторный</t>
  </si>
  <si>
    <t xml:space="preserve">B01.037.001 </t>
  </si>
  <si>
    <t xml:space="preserve">B01.040.001 </t>
  </si>
  <si>
    <t xml:space="preserve">B01.058.003 </t>
  </si>
  <si>
    <t>Прием (осмотр, консультация) врача-детского эндокринолога, кмн Скородок Ю.Л. первичный</t>
  </si>
  <si>
    <t>Прием (осмотр, консультация) врача-детского эндокринолога, кмн Скородок Ю.Л. повторный</t>
  </si>
  <si>
    <t>Прием (осмотр, консультация) врача-детского эндокринолога, кмн Нагорной И.И. первичный</t>
  </si>
  <si>
    <t>Прием (осмотр, консультация) врача-детского эндокринолога, кмн Нагорной И.И. повторный</t>
  </si>
  <si>
    <t>Комплексная услуга удаления спицы без разреза и анестезии (прием (осмотр, консультация) врача-травматолога-ортопеда первичный, удаление спицы, рентгенография сегмента конечности (2 проекции))</t>
  </si>
  <si>
    <t>Рентгенография грудопоясничного отдела позвоночника для детей ростом не выше 150 см. (1 проекция)</t>
  </si>
  <si>
    <t>Рентгенография грудопоясничного отдела позвоночника для детей ростом не выше 150 см. (2 проекции)</t>
  </si>
  <si>
    <t>ОБЩЕКЛИНИЧЕСКИЕ ИССЛЕДОВАНИЯ</t>
  </si>
  <si>
    <t>Исследование уровня креатинина в моче (суточная или разовая порция)</t>
  </si>
  <si>
    <t xml:space="preserve">Исследование уровня креатинина в суточной моче и крови (проба Реберга) </t>
  </si>
  <si>
    <t>Липидный спектр крови (холестерин общий, триглицериды, холестерин ЛПВП, холестерин ЛПНП)</t>
  </si>
  <si>
    <t>Определение протромбинового времени с МНО в крови</t>
  </si>
  <si>
    <t xml:space="preserve">A26.06.040 </t>
  </si>
  <si>
    <t>Определение антител класса G (IgG) к вирусу кори в крови (кровь ИФА)</t>
  </si>
  <si>
    <t>Молекулярно-биологическое исследование на вирус простого герпеса 1, 2 типа (Herpes simplex virus 1, 2) (ликвор, моча, слюна, соскобное отделяемое слизистых оболочек урогенитального тракта, прямой кишки, ротовой полости, отделяемое пузырьковых высыпаний, эрозитивно-язвенных поражений кожи)</t>
  </si>
  <si>
    <t xml:space="preserve"> Экспресс тест на грипп (дифференциация вируса гриппа типа А от типа В, выявление пандемического штамма H1N1) Мазок (ротоглотка, носоглотка, зев)</t>
  </si>
  <si>
    <t>Панель аллергенов № 2 (пыльцевые аллергены: Смесь аллергенов луговых трав (Ежа сборная, Овсяница луговая, Райграс пастбищный (плевел), Тимофеевка луговая, Мятлик луговой), Смесь аллергенов сорных трав (Амброзия трехраздельная, Полынь (чернобыльник), Подорожник, Марь белая, Лебеда, Крапива двудомная), Смесь аллергенов пыльцы деревьев раннего цветения (ольха, лещина, вяз, тополь), Смесь аллергенов пыльцы деревьев позднего цветения (Клен ясенелистный, Береза белая, Бук лесной, Дуб белый, Грецкий орех), уровень сывороточного иммуноглобулина E общего в крови)</t>
  </si>
  <si>
    <t>Панель аллергенов № 3 (бытовые и пыльцевые аллергены: Dermatophagoides Farinae, Dermatophagoides Pteronissimus, Смесь аллергенов плесневых грибов (Penicillium notatum, Cl.Herbarum, Aspergillus fumigatus, Candida albicans, Alternaria alternate), Эпителий кошки, Шерсть собаки, Смесь аллергенов луговых трав (Ежа сборная, Овсяница луговая, Райграс пастбищный (плевел), Тимофеевка луговая, Мятлик луговой), Смесь аллергенов сорных трав (Амброзия трехраздельная, Полынь (чернобыльник), Подорожник, Марь белая, Лебеда, Крапива двудомная), Смесь аллергенов пыльцы деревьев раннего цветения (ольха, лещина, вяз, тополь), Смесь аллергенов пыльцы деревьев позднего цветения (Клен ясенелистный, Береза белая, Бук лесной, Дуб белый, Грецкий орех), уровень сывороточного иммуноглобулина E общего в крови)</t>
  </si>
  <si>
    <t>Панель аллергенов № 4 (пищевые аллергены: Пшеничная мука, Овсяная мука, Гречневая мука, Картофель, Капуста цветная, Кукурузная мука, Мясо индейки, Мясо кролика, уровень сывороточного иммуноглобулина E общего в крови)</t>
  </si>
  <si>
    <t>Панель аллергенов № 5 (пищевые аллергены: Яичный белок, Молоко коровье, Мясо коровы, Яичный желток, Молоко козье, Альфа-лактальбумин, Бета-лактоглобулин, Мясо индейки, Мясо кролика, уровень сывороточного иммуноглобулина E общего в крови)</t>
  </si>
  <si>
    <t>Панель аллергенов № 6 (пищевые аллергены: Яичный белок, Молоко коровье, Мясо коровы, Яичный желток, Пшеничная мука, Овсяная мука, Морковь, Мясо курицы, Смесь аллергенов морепродуктов (треска, креветки, мидии, тунец, лосось), уровень сывороточного иммуноглобулина E общего в крови)</t>
  </si>
  <si>
    <t>Исследование антител к тиреопероксидазе (ТПО) в крови</t>
  </si>
  <si>
    <t>Исследование уровня фолликулостимулирующего гормона (ФСГ) в крови</t>
  </si>
  <si>
    <t>Количествееное определение ДНК гонококк, хламидию трахоматис, микоплазму гениталиум, трихомонаду (Neisseria gonorrhoeae, Chlamidia trachomatis, Mycoplasma genitalium, Trichomonas vaginalis)(мазок из урогенитального тракта,прямой кишки,ротоглотки,конъюнктивы;секрет простаты,моча)</t>
  </si>
  <si>
    <t xml:space="preserve">«Флороценоз –Микоплазмы»Количественное определение ДНК уреаплазма парвум/уреалитикум, микоплазма хоминис(Ureaplasma parvum\urealyticum, Mycoplasma hominis </t>
  </si>
  <si>
    <t xml:space="preserve"> Количественное определение ДНК цитомегаловируса (Cytomegalovirus) в клиническом маериале (кровь, ликвор, мазок из ротоглотки, моча, слюна)</t>
  </si>
  <si>
    <t>Бактериологическое исследование кала на возбудителя иерсиниоза (Yersinia enterocolitica) и возбудителя псевдотуберкулеза (Yersinia pseudotuberculosis)</t>
  </si>
  <si>
    <t>Бактериологическое исследование кала на патогенную, условно-патогенную и нормальную флору с определением чувствительности к антибактериальным препаратам всей выделенной микрофлоры ( в том числе и нормальной микрофлоры)</t>
  </si>
  <si>
    <t xml:space="preserve">Микробиологическое (культуральное) исследование фекалий на патогенные кампилобактерии (Campylobacter jejuni/coli) с определением чувствительности к антибактериальным препаратам </t>
  </si>
  <si>
    <t>Бактериологическое исследование гнойного отделяемого на аэробные и факультативно-анаэробные микроорганизмы</t>
  </si>
  <si>
    <t>Бактериологическое исследование бронхиального секрета на аэробные и факультативно-анаэробные микроорганизмы</t>
  </si>
  <si>
    <t>Иммуноцитохимическое исследование мазков-соскобов на аденовирус (Adenovirus)</t>
  </si>
  <si>
    <t>Иммуноцитохимическое исследование мазков-соскобов на парвовирус B19 (Parvovirus B19)</t>
  </si>
  <si>
    <t>Иммуноцитохимическое исследование мазков-соскобов на выявление различных маркеров (субпопуляции лимфоцитов, маркеры апоптоза)</t>
  </si>
  <si>
    <t>Введение подкожного контрацептива "Импланон"</t>
  </si>
  <si>
    <t>A16.08.009 A16.08.054</t>
  </si>
  <si>
    <t>Оптическая когерентная томография диска зрительного нерва</t>
  </si>
  <si>
    <t>Коррекция зрения ортокератологической линзой (1 глаз) (включены подбор, стоимость линзы и стоимость стартового набора)</t>
  </si>
  <si>
    <t>Коррекция зрения ортокератологическими линзами (2 глаза) (включены подбор, стоимость линз и стоимость стартового набора)</t>
  </si>
  <si>
    <t>Подбор ортокератологической линзы повторно (1 глаз) (включены подбор, стоимость линзы и стоимость стартового набора)</t>
  </si>
  <si>
    <t>Подбор ортокератологических линз повторно (2 глаза) (включены подбор, стоимость линз и стоимость стартового набора)</t>
  </si>
  <si>
    <t>Профессиональная гигиена полости рта и реминерализующая терапия (сменный прикус)</t>
  </si>
  <si>
    <t>Профессиональная гигиена полости рта и реминерализующая терапия (постоянный прикус)</t>
  </si>
  <si>
    <t>Профессиональная гигиена полости рта без реминерализующей терапии (сменный прикус)</t>
  </si>
  <si>
    <t>Профессиональная гигиена полости рта без реминерализующей терапии (постоянный прикус)</t>
  </si>
  <si>
    <t>Протезирование бюгельным протезом на кламмерах (2 кламмера) (1 посещение)</t>
  </si>
  <si>
    <t>Протезирование на импланте (коронка металлокерамическая) (1 посещение)</t>
  </si>
  <si>
    <t>Протезирование на импланте (коронка из диоксида циркония) (1 посещение)</t>
  </si>
  <si>
    <t>Протезирование на импланте (коронка из диоксида циркония) (2 посещение)</t>
  </si>
  <si>
    <t>Использование гемостатической губки при удалении зуба</t>
  </si>
  <si>
    <t>Воздействие излучением видимого диапазона. Фотохромотерапия (с использованием аппарата «Спектр» (1 поле, 1 процедура)</t>
  </si>
  <si>
    <t>Низкоинтенсивное лазерное облучение кожи от аппарата «УзорМед- Б-2К»</t>
  </si>
  <si>
    <t>Воздействие электрическим полем ультравысокой частоты (УВЧ), в том числе УВЧ - индуктотермия от ЭВТ(1 процедура)</t>
  </si>
  <si>
    <t xml:space="preserve">Фототерапия кожи (Фототерапевтическая расчёска «СОЛИТОН») </t>
  </si>
  <si>
    <t>Электронейростимуляция головного мозга «Трансаир-04». Транскраниальный метод терапевтического воздействия на головной мозг при помощи импульсных токов</t>
  </si>
  <si>
    <t>Электрофорез лекарственных препаратов при заболеваниях органа зрения через глазную ванночку</t>
  </si>
  <si>
    <t>Индивидуальное занятие лечебной физкультурой с инструктором ЛФК (1 сеанс 45 минут)</t>
  </si>
  <si>
    <t>Прием, осмотр и оформление пациента в ДПО, застрахованного по ДМС (для юридических лиц)</t>
  </si>
  <si>
    <t>Стационарное лечение в условиях одноместной палаты категории А гастроэнтерологического отделения (1 койко-день)</t>
  </si>
  <si>
    <t>Стационарное лечение в условиях двухместной палаты категории В хирургического отделения №3 (1 койко-день)</t>
  </si>
  <si>
    <t>Стационарное лечение в условиях одноместной палаты категории В хирургического отделения №3 (1 койко-день)</t>
  </si>
  <si>
    <t xml:space="preserve">Пребывание в условиях двухместной палаты педиатрического отделения № 2 (1 койко-день) </t>
  </si>
  <si>
    <t>Задняя внутренняя сфинктеромиотомия (без стоимости анестезиологического пособия)</t>
  </si>
  <si>
    <t>Хирургическая обработка раны кисти без повреждения образований</t>
  </si>
  <si>
    <t>Комплексная программа ведения детей «Здоровый малыш» от 0 до 1 года (педиатр, детский невролог, детский хирург, травматолог-ортопед, офтальмолог, ультрозвуковое исследование головного мозга, электрокардиография (ЭКГ), ультразвуковое исследование тазобедренных суставов, ультразвуковое исследование органов брюшной полости (печень, желчный пузырь, поджелудочная железа, селезенка), анализ мочи общий, проба Сулковича,общий клинический анализ крови (гемоцитометрия, лейкоцитарная формула, СОЭ), забор крови из пальца, копрограмма)</t>
  </si>
  <si>
    <t>Определение IgE специфических к бытовым аллергенам Dermatophagoides Pteronissimus</t>
  </si>
  <si>
    <t>Молекулярно-биологическое исследование на токсоплазму гондии (Toxoplasma gondii) (кровь,ликвор)</t>
  </si>
  <si>
    <t>Количественное определение ДНК вируса герпеса 6 типа (Herpes virus 6) в клиническом маериале (кровь, ликвор, мазок из ротоглотки, слюна)</t>
  </si>
  <si>
    <t>A26.23.006 A26.23.007</t>
  </si>
  <si>
    <t xml:space="preserve"> УФО кожи. Локальная узкополосная средневолновая ультрафиолетовая терапия от облучателя DERMALIGHT 80 (UVB – 311 нм) </t>
  </si>
  <si>
    <t>A19.30.008 A19.30.009</t>
  </si>
  <si>
    <t>A13.23.004 A13.23.005 A13.23.006</t>
  </si>
  <si>
    <t>B01.046.001 B05.069.005</t>
  </si>
  <si>
    <t>A06.04.003 A06.04.004 A06.04.005 A06.04.011 A06.04.010 A06.04.012</t>
  </si>
  <si>
    <t>A06.03.021 A06.03.036</t>
  </si>
  <si>
    <t>A26.03.005 A26.03.006 A26.04.003 A26.05.008 A26.09.002 A26.09.003 A26.09.004 A26.09.005 A26.23.004</t>
  </si>
  <si>
    <t>A11.08.010.001 A11.08.010.002</t>
  </si>
  <si>
    <t xml:space="preserve">Электросонтерапия (аппарат "Магнон-Слип"), дети с 3-х лет (1 процедура) </t>
  </si>
  <si>
    <t xml:space="preserve">Электросонтерапия (аппарат "Магнон-Слип"), дети с 3-х лет (5 процедур) </t>
  </si>
  <si>
    <t xml:space="preserve">Электросонтерапия (аппарат "Магнон-Слип"), дети с 3-х лет (10 процедур) </t>
  </si>
  <si>
    <t>Электросонтерапия (аппарат "Магнон-Слип"), взрослые (1 процедура)</t>
  </si>
  <si>
    <t>Электровибромассаж (аппарат "Хивамат-200") 1 поле (1 конечность)</t>
  </si>
  <si>
    <t>Электровибромассаж (аппарат "Хивамат-200") 1 поле (1 конечность) 5 процедур</t>
  </si>
  <si>
    <t>Электровибромассаж (аппарат "Хивамат-200") 1 поле (1 конечность) 10 процедур</t>
  </si>
  <si>
    <t>Электровибромассаж (аппарат "Хивамат-200") 2 поля (2 конечности)</t>
  </si>
  <si>
    <t>Электровибромассаж (аппарат "Хивамат-200") 2 поля (2 конечности) 5 процедур</t>
  </si>
  <si>
    <t>Электровибромассаж (аппарат "Хивамат-200") 2 поля (2 конечности) 10 процедур</t>
  </si>
  <si>
    <t>Протезирование бюгельным протезом на аттачменах с пластиковыми матрицами (2 фрезерных элемента) (1 посещение)</t>
  </si>
  <si>
    <t>Протезирование бюгельным протезом на аттачменах с пластиковыми матрицами (2 фрезерных элемента) (2 посещение)</t>
  </si>
  <si>
    <t>Электросонтерапия (аппарат "Магнон-Слип"), взрослые (5 процедур)</t>
  </si>
  <si>
    <t>Электросонтерапия (аппарат "Магнон-Слип"), взрослые (10 процедур)</t>
  </si>
  <si>
    <t>Комплексная программа медицинского сопровождения недоношенных детей (от рождения до 1 года)</t>
  </si>
  <si>
    <t>Комплексная программа медицинского сопровождения недоношенных детей (от 1 года до 2-х лет)</t>
  </si>
  <si>
    <t>Предоставление лечебно-охранительного режима (уход законным представителем несовершеннолетнего) в палате стационара с питанием (1 койко-день)</t>
  </si>
  <si>
    <t>Проведение программной терапии генно-инженерным биологическим препаратом (блокатор ИЛ-6) Актемра (масса ребенка до 15 кг)</t>
  </si>
  <si>
    <t>Проведение программной терапии генно-инженерным биологическим препаратом (блокатор ИЛ-6) Актемра (масса ребенка от 15 до 50 кг)</t>
  </si>
  <si>
    <t>Проведение программной терапии генно-инженерным биологическим препаратом (блокатор ИЛ-6) Актемра (масса ребенка свыше 50 кг)</t>
  </si>
  <si>
    <t>Определение антител класса G (IgG) к хеликобактеру пилори (Helicobacter pylori) в крови</t>
  </si>
  <si>
    <t>Иммуногистохимическое исследование мазков кала на хеликобактер пилори (Helicobacter pylori)</t>
  </si>
  <si>
    <t>A26.08.027.001</t>
  </si>
  <si>
    <t>02198</t>
  </si>
  <si>
    <t>Определение РНК коронавируса TOPC (SARS-cov) в мазках со слизистой оболочки носоглотки методом ПЦР (зев/нос)</t>
  </si>
  <si>
    <t>A26.08.046.001</t>
  </si>
  <si>
    <t>02197</t>
  </si>
  <si>
    <t>Определение РНК коронавируса TOPC (SARS-cov) в мазках со слизистой оболочки ротоглотки методом ПЦР (зев/нос)</t>
  </si>
  <si>
    <t>A26.09.044.001</t>
  </si>
  <si>
    <t>02196</t>
  </si>
  <si>
    <t>Определение РНК коронавируса TOPC (SARS-cov) в мокроте (индуцированной мокроте, фаринго-трахеальных аспиратах) методом ПЦР (мокрота)</t>
  </si>
  <si>
    <t>A26.09.060.001</t>
  </si>
  <si>
    <t>02195</t>
  </si>
  <si>
    <t>Определение РНК коронавируса TOPC (SARS-cov) в бронхоальвеолярной лаважной жидкости методом ПЦР (лаваж)</t>
  </si>
  <si>
    <t>A04.12.005.005</t>
  </si>
  <si>
    <t>03035</t>
  </si>
  <si>
    <t>Ультразвуковая допплерография (УЗДГ) сосудов вертебро-базилярного бассейна</t>
  </si>
  <si>
    <t>ИММУНОМОРФОЛОГИЧЕСКИЕ ИССЛЕДОВАНИЯ:</t>
  </si>
  <si>
    <t>иммуноцитохимическое выявление в мазках-соскобах антигенов возбудителей инфекционных заболеваний</t>
  </si>
  <si>
    <t>иммуноцитохимическое выявление в мазках-соскобах антигенов возбудителей инфекционных заболеваний (гинекология)</t>
  </si>
  <si>
    <r>
      <t>A26.20.037</t>
    </r>
    <r>
      <rPr>
        <b/>
        <sz val="11"/>
        <color theme="1"/>
        <rFont val="Times New Roman"/>
        <family val="1"/>
        <charset val="204"/>
      </rPr>
      <t xml:space="preserve"> </t>
    </r>
  </si>
  <si>
    <t>A06.30.008 A06.19.004</t>
  </si>
  <si>
    <t>05087</t>
  </si>
  <si>
    <t>Введение контраста в кишечный свищ</t>
  </si>
  <si>
    <t>B01.034.001
B01.034.002
B01.035.003
B01.035.004</t>
  </si>
  <si>
    <t>00608-1</t>
  </si>
  <si>
    <t>Прием (осмотр, консультация) врача-психотерапевта, психиатра высшей категории с психотерапией (60 мин.)</t>
  </si>
  <si>
    <t>00529-1</t>
  </si>
  <si>
    <t>Прием (осмотр, консультация) врача-невролога (д.м.н., профессора Пальчика А.Б.) первичный</t>
  </si>
  <si>
    <t>00529-2</t>
  </si>
  <si>
    <t>Прием (осмотр, консультация) врача-невролога (д.м.н., профессора Пальчика А.Б.) повторный</t>
  </si>
  <si>
    <t>A09.21.***</t>
  </si>
  <si>
    <t>A06.03.014.001</t>
  </si>
  <si>
    <t>A06.03.014.002</t>
  </si>
  <si>
    <t>A06.16.001.003</t>
  </si>
  <si>
    <t>A06.16.005.001</t>
  </si>
  <si>
    <t>A06.16.001.003.002</t>
  </si>
  <si>
    <t>A06.16.001.003.001</t>
  </si>
  <si>
    <t>A06.16.005.003</t>
  </si>
  <si>
    <t>A06.16.005.002</t>
  </si>
  <si>
    <t>A06.08.007.004</t>
  </si>
  <si>
    <t>A06.26.006.001</t>
  </si>
  <si>
    <t>A06.25.003.002</t>
  </si>
  <si>
    <t>A06.03.58.003</t>
  </si>
  <si>
    <t>A05.30.12.002</t>
  </si>
  <si>
    <t>A09.19.010</t>
  </si>
  <si>
    <t>A08.08.002 A08.08.006 A08.09.011</t>
  </si>
  <si>
    <t>A09.28.003.002.</t>
  </si>
  <si>
    <t>A09.05.083</t>
  </si>
  <si>
    <t>A09.28.006, A09.05.020</t>
  </si>
  <si>
    <t>A09.05.014.001</t>
  </si>
  <si>
    <t>A09.05.023, A09.05.207, A09.23.003, A09.23.013</t>
  </si>
  <si>
    <t>A09.05.054.002</t>
  </si>
  <si>
    <t>A09.05.054.004</t>
  </si>
  <si>
    <t>A09.05.054.003</t>
  </si>
  <si>
    <t>A09.05.090</t>
  </si>
  <si>
    <t>A09.05.225</t>
  </si>
  <si>
    <t>A09.07.004
A26.08.006</t>
  </si>
  <si>
    <t>A02.07.004.02</t>
  </si>
  <si>
    <t>A06.07.010.01</t>
  </si>
  <si>
    <t>B01.022.001</t>
  </si>
  <si>
    <t>B05.***</t>
  </si>
  <si>
    <t>B03.071.28.001</t>
  </si>
  <si>
    <t>B03.016.013</t>
  </si>
  <si>
    <t>B03.016.015</t>
  </si>
  <si>
    <t>B03.016.014</t>
  </si>
  <si>
    <t>B03.016.011</t>
  </si>
  <si>
    <t>B03.032.001</t>
  </si>
  <si>
    <t>B01.012***</t>
  </si>
  <si>
    <t>B04.014.004</t>
  </si>
  <si>
    <t>A11.16.002 A11.16.003</t>
  </si>
  <si>
    <t>A08.04.004 A08.09.010 A08.09.012 A08.30.027 A08.30.031 A09.04.003 A09.04.005 A12.04.001 A12.09.011 A12.09.013 A12.09.014 A12.30.013 B03.016.012</t>
  </si>
  <si>
    <t>A11.05.001 A11.05.002 A11.05.014</t>
  </si>
  <si>
    <t>A12.05.120</t>
  </si>
  <si>
    <t>A12.05.123</t>
  </si>
  <si>
    <t>A12.05.043</t>
  </si>
  <si>
    <t>A12.06.055</t>
  </si>
  <si>
    <t>A12.06.056</t>
  </si>
  <si>
    <t>A11.12.002</t>
  </si>
  <si>
    <t>A16.07.041.001</t>
  </si>
  <si>
    <t>A16.07.041</t>
  </si>
  <si>
    <t>A16.07.054</t>
  </si>
  <si>
    <t>A17.30.024.001</t>
  </si>
  <si>
    <t>A17.30.024.002</t>
  </si>
  <si>
    <t>A17.29.003</t>
  </si>
  <si>
    <t>A17.30.032</t>
  </si>
  <si>
    <t>A16.19.010</t>
  </si>
  <si>
    <t>A16.19.003.001</t>
  </si>
  <si>
    <t>A16.19.012</t>
  </si>
  <si>
    <t>A16.19.017</t>
  </si>
  <si>
    <t>A16.19.013.002</t>
  </si>
  <si>
    <t>A16.26.130</t>
  </si>
  <si>
    <t>A26.06.034.001</t>
  </si>
  <si>
    <t>A26.28.009 A26.06.021 A26.23.009 A26.08.058 A26.07.007</t>
  </si>
  <si>
    <t>A26.05.011 A26.23.010 A26.08.059</t>
  </si>
  <si>
    <t>A26.23.08 A26.21.009 A26.28.023 A26.19.032 А 26.01.024</t>
  </si>
  <si>
    <t>A26.21.009 A26.07.08 A26.08.60 A26.23.016</t>
  </si>
  <si>
    <t>A26.06.082.001</t>
  </si>
  <si>
    <t>A26.06.102 A26.06.103</t>
  </si>
  <si>
    <t>A26.06.086</t>
  </si>
  <si>
    <t>A26.06.086, A26.06.073</t>
  </si>
  <si>
    <t>A26.06.073</t>
  </si>
  <si>
    <t>A26.19.037</t>
  </si>
  <si>
    <t xml:space="preserve">A26.23.016 А 26.05.011 A26.05.017 A26.23.010.002 A26.07.007 A26.07.008 </t>
  </si>
  <si>
    <t xml:space="preserve">A26.28.022.001 </t>
  </si>
  <si>
    <t>A26.07.009.002 A26.23.015.002</t>
  </si>
  <si>
    <t xml:space="preserve">A26.23.019 A26.07.010 A26.05.039 </t>
  </si>
  <si>
    <t xml:space="preserve">A26.23.024, A26.06.081.001 </t>
  </si>
  <si>
    <t xml:space="preserve">A26.23.029 </t>
  </si>
  <si>
    <t xml:space="preserve">A26.20.032 </t>
  </si>
  <si>
    <t xml:space="preserve">A26.20.032 A26.20.037 A26.28.017 A26.28.018 A26.28.014 A26.28.019 </t>
  </si>
  <si>
    <t xml:space="preserve">A26.28.017 A26.28.018 A26.28.014 A26.28.019 </t>
  </si>
  <si>
    <t>A26.19.079,
A26.19.080</t>
  </si>
  <si>
    <t>A26.19.079
A26.19.080 A26.19.085</t>
  </si>
  <si>
    <t>A26.05.016.001 A26.30.004 A26.30.006</t>
  </si>
  <si>
    <t>A26.19.008 A26.30.004 A26.30.006</t>
  </si>
  <si>
    <t>A26.019.008 A26.30.004 A26.30.006</t>
  </si>
  <si>
    <t>A26.28.003 A26.30.004</t>
  </si>
  <si>
    <t>A26.08.005 A26.30.004</t>
  </si>
  <si>
    <t>A26.01.001 A26.30.004</t>
  </si>
  <si>
    <t>A26.09.011 A26.30.004</t>
  </si>
  <si>
    <t>A26.25.001 A26.30.004</t>
  </si>
  <si>
    <t>A26.30.011 A26.30.004</t>
  </si>
  <si>
    <t>A26.20.008 A26.30.004</t>
  </si>
  <si>
    <t>A25.07.001.04</t>
  </si>
  <si>
    <t>A22.20.001</t>
  </si>
  <si>
    <t>A22.26.026</t>
  </si>
  <si>
    <t>A17.01.002.003 A22.01.002</t>
  </si>
  <si>
    <t>A17.01.002.003 A22.01.003</t>
  </si>
  <si>
    <t>A16.01.024 A22.01.002</t>
  </si>
  <si>
    <t>A16.01.024 A22.01.003</t>
  </si>
  <si>
    <t>A17.01.002.003 A22.01.004</t>
  </si>
  <si>
    <t>A17.01.002.003 A22.01.005</t>
  </si>
  <si>
    <t>A04.21.001.001</t>
  </si>
  <si>
    <t>A04.14.001.005</t>
  </si>
  <si>
    <t>A04.06.001.001</t>
  </si>
  <si>
    <t>A04.01.001.001</t>
  </si>
  <si>
    <t>A04.22.001.001</t>
  </si>
  <si>
    <t>A04.20.002.001</t>
  </si>
  <si>
    <t>A04.02.001.001 </t>
  </si>
  <si>
    <t>МСКТ височных костей с внутривенным болюсным контрастированием</t>
  </si>
  <si>
    <t>МСКТ одной кисти</t>
  </si>
  <si>
    <t>МСКТ одной кисти с пальцами</t>
  </si>
  <si>
    <t>МСКТ одного голеностопного сустава</t>
  </si>
  <si>
    <t>МСКТ одного голеностопного сустава со стопой</t>
  </si>
  <si>
    <t>МСКТ одной стопы</t>
  </si>
  <si>
    <t>МСКТ одного отдела позвоночника</t>
  </si>
  <si>
    <t>МСКТ одного отдела позвоночника с внутривенным болюсным контрастированием</t>
  </si>
  <si>
    <t>МСКТ двух смежных отделов позвоночника (шейный отдел позвоночника+грудной отдел позвоночника или грудной отдел позвоночника+ поясничный отдел позвоночника)</t>
  </si>
  <si>
    <t>МСКТ трех отделов позвоночника (шейный отдел позвоночника+грудной отдел позвоночника+ поясничный отдел позвоночника)</t>
  </si>
  <si>
    <t>МСКТ костей лицевого черепа</t>
  </si>
  <si>
    <t>МСКТ околоносовых пазух</t>
  </si>
  <si>
    <t>МСКТ височных костей</t>
  </si>
  <si>
    <t>МСКТ орбит</t>
  </si>
  <si>
    <t>МСКТ органов брюшной полости с внутривенным болюсным контрастированием</t>
  </si>
  <si>
    <t>МСКТ органов забрюшинного пространства (почки)</t>
  </si>
  <si>
    <t>МСКТ органов мочевыделительной системы (почки, мочеточники, мочевой пузырь)</t>
  </si>
  <si>
    <t>МСКТ органов мочевыделительной системы (почки, мочеточники, мочевой пузырь) с внутривенным болюсным контрастированием</t>
  </si>
  <si>
    <t>МСКТ ангиография артерий верхних / нижних конечностей с внутривенным болюсным контрастированием</t>
  </si>
  <si>
    <t>МРТ одной зоны</t>
  </si>
  <si>
    <t xml:space="preserve">МРТ-спектроскопия одной области </t>
  </si>
  <si>
    <t>МРТ головного мозга + МР-ангиография головного мозга</t>
  </si>
  <si>
    <t>МРТ сосудов головного мозга и сосудов шеи</t>
  </si>
  <si>
    <t>МР-ангиография сосудов головы с контрастированием</t>
  </si>
  <si>
    <t>МРТ головного мозга + МР-венография головного мозга</t>
  </si>
  <si>
    <t>МРТ придаточных пазух носа</t>
  </si>
  <si>
    <t xml:space="preserve">МРТ височных костей </t>
  </si>
  <si>
    <t>МРТ одной пары черепных нервов</t>
  </si>
  <si>
    <t>МР- ангиография сосудов шеи</t>
  </si>
  <si>
    <t>МРТ шейного отдела позвоночника + МРТ сосудов шеи</t>
  </si>
  <si>
    <t>МРТ двух смежных отделов позвоночника (шейный отдел позвоночника + грудной отдел позвоночника или грудной отдел позвоночника + поясничный отдел позвоночника)</t>
  </si>
  <si>
    <t>МРТ трёх отделов позвоночника (шейный отдел позвоночника+грудной отдел позвоночника+ поясничный отдел позвоночника)</t>
  </si>
  <si>
    <t>МРТ одного сустава</t>
  </si>
  <si>
    <t>Функциональная МРТ (за 1 стимул)</t>
  </si>
  <si>
    <t>Дополнительный стимул к функциональной МРТ</t>
  </si>
  <si>
    <t xml:space="preserve">Анестезиологическое обеспечение МРТ одной зоны для ребенка </t>
  </si>
  <si>
    <t>Анестезиологическое обеспечение МРТ двух смежных зон, или при контрастировании/или с ангиографией для детей</t>
  </si>
  <si>
    <t>Введение парамагнитного контрастного препарата Гадовист при МРТ одной зоны</t>
  </si>
  <si>
    <t>A16.10.031</t>
  </si>
  <si>
    <t>A16.10.046</t>
  </si>
  <si>
    <t>A16.10.003.005</t>
  </si>
  <si>
    <t>A16.10.004.003</t>
  </si>
  <si>
    <t>A16.12.010</t>
  </si>
  <si>
    <t>00528-1</t>
  </si>
  <si>
    <t>Прием (осмотр, консультация) врача-невролога, к.м.н. Коростовцева Д.Д., первичный</t>
  </si>
  <si>
    <t>00528-2</t>
  </si>
  <si>
    <t>Прием (осмотр, консультация) врача-невролога, к.м.н. Коростовцева Д.Д., повторный</t>
  </si>
  <si>
    <t>00707-1</t>
  </si>
  <si>
    <t>Прием (осмотр, консультация) врача-детского уролога-андролога, специалиста по нейроурологической патологии (60 мин) первичный</t>
  </si>
  <si>
    <t>00707-2</t>
  </si>
  <si>
    <t>Прием (осмотр, консультация) врача-детского уролога-андролога, специалиста по нейроурологической патологии (60 мин) повторный</t>
  </si>
  <si>
    <t>В01.006.001</t>
  </si>
  <si>
    <t>00463</t>
  </si>
  <si>
    <t>Прием (осмотр, консультация) врача-генетика (на выезде к пациенту в стационар или родильный дом)</t>
  </si>
  <si>
    <t>В03.005.007**</t>
  </si>
  <si>
    <t>01285</t>
  </si>
  <si>
    <t>Определение анти-Ха-факторной активности в плазме крови (лабораторный контроль за терапией прямыми антикоагулянтами)</t>
  </si>
  <si>
    <t>A04.28.002.001</t>
  </si>
  <si>
    <t>04087</t>
  </si>
  <si>
    <t>Ультразвуковое исследование почек</t>
  </si>
  <si>
    <t>A04.28.002.003</t>
  </si>
  <si>
    <t>04088</t>
  </si>
  <si>
    <t>Ультразвуковое исследование мочевого пузыря</t>
  </si>
  <si>
    <t>02015</t>
  </si>
  <si>
    <t>В03.006.002</t>
  </si>
  <si>
    <t>02016</t>
  </si>
  <si>
    <t>Комплекс исследований для диагностики болезни Дауна на сроках беременности 15-17 недель (определение уровня α- фетопротеина (АФП), хорионического гонадотропина (ХГЧ) в сыворотке крови и расчет риска синдрома Дауна с учетом предоставленных данных УЗИ)</t>
  </si>
  <si>
    <t>Определение HLA-антигенов (исследование HLA-антигенов к целиакии методом ПЦР)</t>
  </si>
  <si>
    <t>А09.05.118 А12.05.010</t>
  </si>
  <si>
    <t>А09.05.207 А09.05.208</t>
  </si>
  <si>
    <t>01282</t>
  </si>
  <si>
    <t>Исследование уровня молочной кислоты и уровня пировиноградной кислоты в крови</t>
  </si>
  <si>
    <t>B03.016.017</t>
  </si>
  <si>
    <t>01283</t>
  </si>
  <si>
    <t>01284</t>
  </si>
  <si>
    <t>B03.016.025.001</t>
  </si>
  <si>
    <t>01286</t>
  </si>
  <si>
    <t>Комплексное определение концентрации на аминокислоты методом высокой эффективной жидкостной хроматографии (26 аминокислот)</t>
  </si>
  <si>
    <t>А09.28.002</t>
  </si>
  <si>
    <t>01012</t>
  </si>
  <si>
    <t>Исследование аминокислот и метаболитов в моче (качественный метод)</t>
  </si>
  <si>
    <t>01013</t>
  </si>
  <si>
    <t>01014</t>
  </si>
  <si>
    <t>Исследование потоотделения кожи (исследование уровня хлоридов пота)</t>
  </si>
  <si>
    <t>02580</t>
  </si>
  <si>
    <t>A08.28.002.001</t>
  </si>
  <si>
    <t>02581</t>
  </si>
  <si>
    <t>A08.18.001.004</t>
  </si>
  <si>
    <t>A08.30.006</t>
  </si>
  <si>
    <t>02584</t>
  </si>
  <si>
    <t>Консультация биопсийного и операционного материала любой категории сложности по изготовленным стеклопрепаратам и парафиновым блокам</t>
  </si>
  <si>
    <t>A08.30.016.002</t>
  </si>
  <si>
    <t>02439</t>
  </si>
  <si>
    <t>Цитологическое исследование (жидкостная цитология) с использованием рутинных цитологических окрасок</t>
  </si>
  <si>
    <t>A08.30.016.003</t>
  </si>
  <si>
    <t>02441</t>
  </si>
  <si>
    <t>Цитологическое исследование (жидкостная цитология) с использованием иммуноцитохимических окрасок (с целью определения гистогенеза опухоли)</t>
  </si>
  <si>
    <t>A08.22.004</t>
  </si>
  <si>
    <t>02442</t>
  </si>
  <si>
    <t>Цитологическое исследование материала ТАБ щитовидной железы</t>
  </si>
  <si>
    <t>02443</t>
  </si>
  <si>
    <t>A08.30.016.006</t>
  </si>
  <si>
    <t>02444</t>
  </si>
  <si>
    <t>Стандартизованная автоматизированная жидкостная цитология Sure Path, гинекологический материал (в стоимость входит цито-щетка для забора материала из шейки матки, виала с транспортной средой)</t>
  </si>
  <si>
    <t>02438</t>
  </si>
  <si>
    <t>Стандартизованная автоматизированная жидкостная цитология Sure Path, не гинекологический материал (в стоимость входит виала с транспортной средой)</t>
  </si>
  <si>
    <t>Лазеропунктура лица (шеи, декольте) 1 зона 1 процедура Magic4s</t>
  </si>
  <si>
    <t>Лазеропунктура лица (шеи, декольте) 1 зона (курс из 3 процедур) Magic4s</t>
  </si>
  <si>
    <t>Лазеропунктура лица (шеи, декольте) 1 зона 1 процедура Magic2s</t>
  </si>
  <si>
    <t>Лазеропунктура лица (шеи, декольте) 1 зона (курс из 3 процедур) Magic2s</t>
  </si>
  <si>
    <t>02583</t>
  </si>
  <si>
    <t>A16.10.003.006</t>
  </si>
  <si>
    <t>A16.10.003.007</t>
  </si>
  <si>
    <t>A16.24.011</t>
  </si>
  <si>
    <t>А16.10.014</t>
  </si>
  <si>
    <t>A16.09.011</t>
  </si>
  <si>
    <t>A16.09.027</t>
  </si>
  <si>
    <t>A16.09.027.001</t>
  </si>
  <si>
    <t>A16.09.006</t>
  </si>
  <si>
    <t>A16.01.004.002</t>
  </si>
  <si>
    <t>00516</t>
  </si>
  <si>
    <t>Прием (осмотр, консультация, мануальная терапия) врача мануального терапевта Орла В.В. (45 минут)</t>
  </si>
  <si>
    <t>00527-1</t>
  </si>
  <si>
    <t>Прием (осмотр, консультация) врача-невролога высшей категории Гудковой Н.С. (45 минут) первичный</t>
  </si>
  <si>
    <t>00527-2</t>
  </si>
  <si>
    <t>А12.28.007</t>
  </si>
  <si>
    <t>Цистоманометрия</t>
  </si>
  <si>
    <t>А12.28.008</t>
  </si>
  <si>
    <t>Профилометрия внутриуретрального давления</t>
  </si>
  <si>
    <t>65505-1</t>
  </si>
  <si>
    <t>Установка и первичная активация частичной  брекет системы GAC In Ovation за 1 зуб</t>
  </si>
  <si>
    <t>Акушерско-гинекологические манипуляции</t>
  </si>
  <si>
    <t>A16.26.013
A16.26.014</t>
  </si>
  <si>
    <t>Вскрытие ячменя, нагноившегося халязиона</t>
  </si>
  <si>
    <t>A15.01.003</t>
  </si>
  <si>
    <t>Наложение повязки врачом-детским хирургом повторно</t>
  </si>
  <si>
    <t>Удаление доброкачественной опухоли мягких тканей размером до 2,5 см</t>
  </si>
  <si>
    <t>Удаление доброкачественной опухоли мягких тканей размером 2,5-5,0 см</t>
  </si>
  <si>
    <t>Главный врач клиники</t>
  </si>
  <si>
    <t>Начальник юридического отдела</t>
  </si>
  <si>
    <t>Директор по развитию управления стратегических
коммуникаций, проектной и внебюджетной деятельности</t>
  </si>
  <si>
    <t>A16.12.026.019</t>
  </si>
  <si>
    <t xml:space="preserve">Стентирование сосуда потокотклоняющим стентом </t>
  </si>
  <si>
    <t>A16.23.034.012</t>
  </si>
  <si>
    <t>A16.23.034.013</t>
  </si>
  <si>
    <t>A16.12.066</t>
  </si>
  <si>
    <t>A16.10.023.001</t>
  </si>
  <si>
    <t>A16.12.061.001</t>
  </si>
  <si>
    <t>A16.12.051.001</t>
  </si>
  <si>
    <t>A16.12.041.001</t>
  </si>
  <si>
    <t>A16.12.068.002</t>
  </si>
  <si>
    <t>A11.12.001</t>
  </si>
  <si>
    <t>A16.28.001.001</t>
  </si>
  <si>
    <t>A11.12.008</t>
  </si>
  <si>
    <t>A16.16.062</t>
  </si>
  <si>
    <t>A16.17.021</t>
  </si>
  <si>
    <t>A16.16.006.002</t>
  </si>
  <si>
    <t>A16.30.064</t>
  </si>
  <si>
    <t>A16.28.083</t>
  </si>
  <si>
    <t>A16.28.023</t>
  </si>
  <si>
    <t>A06.28.006</t>
  </si>
  <si>
    <t>A06.12.029</t>
  </si>
  <si>
    <t>A05.12.008.001</t>
  </si>
  <si>
    <t>A11.12.011</t>
  </si>
  <si>
    <t>A11.30.024.001</t>
  </si>
  <si>
    <t>A06.16.001.002</t>
  </si>
  <si>
    <t>A06.01.006</t>
  </si>
  <si>
    <t>07477</t>
  </si>
  <si>
    <t>Индивидуальный сестринский пост (одни сутки)</t>
  </si>
  <si>
    <t>Код по Прейску ранту</t>
  </si>
  <si>
    <t>Вспомогательные ортопедические процедуры</t>
  </si>
  <si>
    <t>Обучающие программы психопрофилактической подготовки для взрослых "Школа для родителей"</t>
  </si>
  <si>
    <t>Курирование пациента лечащим врачом;</t>
  </si>
  <si>
    <t>Обеспечение лекарственными средствами, расходными материалами для оказания медицинских услуг, включенных в данный перечень: химикаты, одноразовые системы, шприцы, антисептические средства, дезсредства, перевязочный материал и др.;</t>
  </si>
  <si>
    <t>Процедуры сестринского ухода за пациентом с профильным заболеванием и при подготовке пациента к операции (забор крови, внутримышечные и внутривенные инъекции, постановка катетера, постановка очистительной клизмы, раздача лекарственных средств, ведение медицинской документации, при необходимости сопровождение пациента на процедурыи исследования);</t>
  </si>
  <si>
    <t>Санитарно-хозяйственное содержание (обеспечение постельным бельем, уборка и проветривание помещений, доставка биоматериала на исследование в лабораторию и.т.п.);</t>
  </si>
  <si>
    <t>Обеспечение трехразовым лечебным питанием;</t>
  </si>
  <si>
    <t>Оплата услуг связи, транспортных услуг между площадками клиники, коммунальных услуг, а также услуг по содержанию имущества и.т.д.;</t>
  </si>
  <si>
    <t>Обеспечение лечебно-охранительного режима.</t>
  </si>
  <si>
    <t>Пребывание в условиях круглосуточного стационара</t>
  </si>
  <si>
    <t>Обеспечение питанием;</t>
  </si>
  <si>
    <t>Прием (осмотр, консультация) врача ортопеда-травматолога, доцента кафедры хирургических болезней детского возраста, д.м.н. Комолкина И.А., первичный</t>
  </si>
  <si>
    <t>Прием (осмотр, консультация) врача ортопеда-травматолога, доцента кафедры хирургических болезней детского возраста, д.м.н. Комолкина И.А., повторный</t>
  </si>
  <si>
    <t>А03.26.011</t>
  </si>
  <si>
    <t>Кератотопография (1 глаз)</t>
  </si>
  <si>
    <t>00684-1</t>
  </si>
  <si>
    <t>00684-2</t>
  </si>
  <si>
    <t>A26.06.005.001</t>
  </si>
  <si>
    <t>Качественное определение антител к коронавирусу SARS-CoV-2, IgG (anti-SARS-CoV-2, IgG)</t>
  </si>
  <si>
    <t>Качественное определение антител к коронавирусу SARS-CoV-2, IgM (anti-SARS-CoV-2, IgM)</t>
  </si>
  <si>
    <t>01670</t>
  </si>
  <si>
    <t>01671</t>
  </si>
  <si>
    <t>в соответствии со структурой затрат необходимо поднять цену до 500, действующая цена 400</t>
  </si>
  <si>
    <t>в соответствии со структурой затрат необходимо поднять цену до 650, действующая цена 400</t>
  </si>
  <si>
    <t>в соответствии со структурой затрат необходимо поднять цену до 9600, действующая цена 8750</t>
  </si>
  <si>
    <t>в Номенкл МЗ по отдельности</t>
  </si>
  <si>
    <t>02288</t>
  </si>
  <si>
    <t>B03.019.001</t>
  </si>
  <si>
    <t>02289</t>
  </si>
  <si>
    <t>02291</t>
  </si>
  <si>
    <t>02292</t>
  </si>
  <si>
    <t>02293</t>
  </si>
  <si>
    <t>A08.30.035</t>
  </si>
  <si>
    <t>02294</t>
  </si>
  <si>
    <t>Цитогенетическое исследование биопсийного (операционного) материала (ворсин хориона (плаценты), пуповинной крови)</t>
  </si>
  <si>
    <t>02295</t>
  </si>
  <si>
    <t>Цитогенетическое исследование биопсийного (операционного) материала (постабортивного) (преаналитическая обработка)</t>
  </si>
  <si>
    <t>02296</t>
  </si>
  <si>
    <t>Цитогенетическое исследование биопсийного (операционного) материала (постабортивного) (хромосомный анализ)</t>
  </si>
  <si>
    <t>ЛЕКАРСТВЕННЫЙ МОНИТОРИНГ</t>
  </si>
  <si>
    <t>А09.06.001</t>
  </si>
  <si>
    <t>Исследование уровня циклоспорина А в крови</t>
  </si>
  <si>
    <t>А.18.05.002.002.01</t>
  </si>
  <si>
    <t>Гемодиализ интермиттирующий низкопоточный ​(катетер)</t>
  </si>
  <si>
    <t>А.18.05.002.002.02</t>
  </si>
  <si>
    <t>Гемодиализ интермиттирующий низкопоточный​ (фистула)</t>
  </si>
  <si>
    <t>01533</t>
  </si>
  <si>
    <t>01534</t>
  </si>
  <si>
    <t>изм назв ГОРМОНАЛЬНЫЕ ИССЛЕДОВАНИЯ</t>
  </si>
  <si>
    <t xml:space="preserve">Наименование услуги </t>
  </si>
  <si>
    <t xml:space="preserve">Код услуги по Прейскуранту </t>
  </si>
  <si>
    <t>вопр отправлен ст мс(зав в отп до 9 марта 21.) ОАРИИТ д/бер,рож и род-ц</t>
  </si>
  <si>
    <t>вопр отправлен заву ХО2(травм)</t>
  </si>
  <si>
    <t>МГЦ</t>
  </si>
  <si>
    <t>Прием (осмотр, консультация) врача-акушера-гинеколога, зам.главного врача по акушерству и гинекологии Романовой Л.А. первичный</t>
  </si>
  <si>
    <t>Прием (осмотр, консультация) врача-акушера-гинеколога, зам.главного врача по акушерству и гинекологии Романовой Л.А. повторный</t>
  </si>
  <si>
    <t>ГОРМОНАЛЬНЫЕ ИССЛЕДОВАНИЯ И ВИТАМИНЫ</t>
  </si>
  <si>
    <t>перенесено из Гормональных иссл в Лекарственный мониторинг</t>
  </si>
  <si>
    <t>00685-1</t>
  </si>
  <si>
    <t>00685-2</t>
  </si>
  <si>
    <t>02297</t>
  </si>
  <si>
    <t>А16.08.055</t>
  </si>
  <si>
    <t>Иссечение синехий полости носа (одна сторона)</t>
  </si>
  <si>
    <t>А16.01.017</t>
  </si>
  <si>
    <t>Лечение гиперпигментации на лице лазером, 1 см²</t>
  </si>
  <si>
    <t>Комбинированная терапия мелазмы лазером, 1 см²</t>
  </si>
  <si>
    <t>А16.01.015</t>
  </si>
  <si>
    <t>Удаление капиллярной сети лазером, 1 см²</t>
  </si>
  <si>
    <t>A11.12.003 </t>
  </si>
  <si>
    <t>Внутривенная инфузия генно-инженерного иммунобиологического препарата Ритуксимаб (Редитукс) 500 мг</t>
  </si>
  <si>
    <t>Внутривенная инфузия генно-инженерного иммунобиологического препарата Ритуксимаб (Ацеллбия) 500 мг</t>
  </si>
  <si>
    <t>Внутривенная инфузия генно-инженерного иммунобиологического препарата Ритуксимаб (Мабтера) 500 мг</t>
  </si>
  <si>
    <t>Тимпанотомия</t>
  </si>
  <si>
    <t>Стандартизованное гистологическое исследование нефробиоптата: 
- световая микроскопия (H&amp;E, PAS-реакция, импрегнация солями серебра по Джонсу, трихром по Массону, Конго-красный)
-иммунофлюоресцентная микроскопия (IgA, IgG, IgM, C1q, C3; fibrinogen, kappa, lambda), 
- иммунопероксидазная реакция (AA-Аmyloid, IgG4, С4d, Polyoma-SV40, Parvo-B19, EBV, CMV, HIV, Myoglobin).</t>
  </si>
  <si>
    <t>Электронная микроскопия биопсийного материала</t>
  </si>
  <si>
    <t>Консультативный приём врача-травматолога-ортопеда к.м.н. Адулас Е.И. с рекомендациями по реабилитации, первичный (45 минут)</t>
  </si>
  <si>
    <t>МРТ головного мозга с протонной спектроскопией</t>
  </si>
  <si>
    <t>Удаление новообразования полости носа с использованием видеоэндоскопических технологий (без учета стоимости анестезиологического пособия)</t>
  </si>
  <si>
    <t>Удаление новообразования околоносовых пазух (без учета стоимости анестезиологического пособия)</t>
  </si>
  <si>
    <t>Удаление новообразования полости носа (без учета стоимости анестезиологического пособия)</t>
  </si>
  <si>
    <t>Остановка кровотечения из периферического сосуда эндоскопическая с использованием электрокоагуляции (без учета стоимости анестезиологического пособия)</t>
  </si>
  <si>
    <t>Удаление новообразования глотки методом лазерной деструкции (без учета стоимости анестезиологического пособия)</t>
  </si>
  <si>
    <t>Прием (осмотр, консультация) врача-невролога высшей категории Гудковой Н.С. повторный</t>
  </si>
  <si>
    <t>A26.08.046</t>
  </si>
  <si>
    <t>02194</t>
  </si>
  <si>
    <t>Определение Ag SARS-CoV-2 экспресс-тестом Randio Covid-19 Ag Rapid Test Device в мазках со слизистой оболочки носоглотки</t>
  </si>
  <si>
    <t>А06.18.003.1</t>
  </si>
  <si>
    <t>05076</t>
  </si>
  <si>
    <t>А06.18.003.2</t>
  </si>
  <si>
    <t>05077</t>
  </si>
  <si>
    <t>А06.18.003.3</t>
  </si>
  <si>
    <t>05078</t>
  </si>
  <si>
    <t>А06.18.003.4</t>
  </si>
  <si>
    <t>05079</t>
  </si>
  <si>
    <t>50/50 в АРМ Экономист</t>
  </si>
  <si>
    <t>60/40 в АРМ Экономист</t>
  </si>
  <si>
    <t>на 28.04.2021 почему-то не активна в Ариадне (Оксане написано письмо)</t>
  </si>
  <si>
    <t>делает ОПК Левандовский</t>
  </si>
  <si>
    <t>Наложение гипсовой повязки при болезни Блаунта (на одну ногу)</t>
  </si>
  <si>
    <t>01015</t>
  </si>
  <si>
    <t>Микроскопическое исследование желчи с определением физических свойств и рН</t>
  </si>
  <si>
    <t>Вакцинация препаратом Вактривир (комбинированная вакцина против кори, краснухи и паротита, культуральная живая)</t>
  </si>
  <si>
    <t>Микрохирургическая операция Мармара при одностороннем варикоцеле. Дополнительно оплачивается анестезиологическое пособие.</t>
  </si>
  <si>
    <t>Микрохирургическая операция Мармара при двустороннем варикоцеле. Дополнительно оплачивается анестезиологическое пособие.</t>
  </si>
  <si>
    <t>Операция при гидроцеле. Дополнительно оплачивается анестезиологическое пособие.</t>
  </si>
  <si>
    <t>Удаление кисты органов мошонки. Дополнительно оплачивается анестезиологическое пособие.</t>
  </si>
  <si>
    <t>Примечания:</t>
  </si>
  <si>
    <r>
      <rPr>
        <b/>
        <i/>
        <sz val="11"/>
        <rFont val="Times New Roman"/>
        <family val="1"/>
        <charset val="204"/>
      </rPr>
      <t>7</t>
    </r>
    <r>
      <rPr>
        <b/>
        <i/>
        <sz val="11"/>
        <rFont val="Calibri"/>
        <family val="2"/>
        <charset val="204"/>
        <scheme val="minor"/>
      </rPr>
      <t xml:space="preserve"> </t>
    </r>
    <r>
      <rPr>
        <sz val="11"/>
        <rFont val="Times New Roman"/>
        <family val="1"/>
        <charset val="204"/>
      </rPr>
      <t>- состав Комплексных программ представлен в Приложении 1;</t>
    </r>
  </si>
  <si>
    <t>КОМПЛЕКСНЫЕ ПРОГРАММЫ</t>
  </si>
  <si>
    <t>Рентгенография пищевода и желудка с контрастом (с сульфатом бария) с функциональными пробами детям старше 1 года.</t>
  </si>
  <si>
    <t>Рентгенография пищевода и желудка с функциональными пробами с водорастворимым контрастом детям старше 6 мес.2</t>
  </si>
  <si>
    <r>
      <t>КОНСУЛЬТАЦИИ ВРАЧЕЙ</t>
    </r>
    <r>
      <rPr>
        <b/>
        <vertAlign val="superscript"/>
        <sz val="11"/>
        <color theme="1"/>
        <rFont val="Times New Roman"/>
        <family val="1"/>
        <charset val="204"/>
      </rPr>
      <t>1</t>
    </r>
  </si>
  <si>
    <r>
      <t>Рентгенография пищевода с водорастворимым контрастом детям младше 6 мес.</t>
    </r>
    <r>
      <rPr>
        <vertAlign val="superscript"/>
        <sz val="11"/>
        <color theme="1"/>
        <rFont val="Times New Roman"/>
        <family val="1"/>
        <charset val="204"/>
      </rPr>
      <t>2</t>
    </r>
  </si>
  <si>
    <r>
      <t>Рентгенография пищевода с водорастворимым контрастом детям старше 6 мес.</t>
    </r>
    <r>
      <rPr>
        <vertAlign val="superscript"/>
        <sz val="11"/>
        <color theme="1"/>
        <rFont val="Times New Roman"/>
        <family val="1"/>
        <charset val="204"/>
      </rPr>
      <t>2</t>
    </r>
  </si>
  <si>
    <r>
      <t>Рентгенография пищевода и желудка с функциональными пробами с водорастворимым контрастом детям до 6 мес.</t>
    </r>
    <r>
      <rPr>
        <vertAlign val="superscript"/>
        <sz val="11"/>
        <color theme="1"/>
        <rFont val="Times New Roman"/>
        <family val="1"/>
        <charset val="204"/>
      </rPr>
      <t>2</t>
    </r>
  </si>
  <si>
    <r>
      <t xml:space="preserve">Фистулография </t>
    </r>
    <r>
      <rPr>
        <vertAlign val="superscript"/>
        <sz val="11"/>
        <color theme="1"/>
        <rFont val="Times New Roman"/>
        <family val="1"/>
        <charset val="204"/>
      </rPr>
      <t>2</t>
    </r>
  </si>
  <si>
    <r>
      <t>Внутривенная урография детям до 3-х лет</t>
    </r>
    <r>
      <rPr>
        <vertAlign val="superscript"/>
        <sz val="11"/>
        <color theme="1"/>
        <rFont val="Times New Roman"/>
        <family val="1"/>
        <charset val="204"/>
      </rPr>
      <t xml:space="preserve"> 2</t>
    </r>
  </si>
  <si>
    <r>
      <t xml:space="preserve">Внутривенная урография детям от 3-х до 10 лет </t>
    </r>
    <r>
      <rPr>
        <vertAlign val="superscript"/>
        <sz val="11"/>
        <color theme="1"/>
        <rFont val="Times New Roman"/>
        <family val="1"/>
        <charset val="204"/>
      </rPr>
      <t>2</t>
    </r>
  </si>
  <si>
    <r>
      <t xml:space="preserve">Внутривенная урография детям старше 10 лет </t>
    </r>
    <r>
      <rPr>
        <vertAlign val="superscript"/>
        <sz val="11"/>
        <color theme="1"/>
        <rFont val="Times New Roman"/>
        <family val="1"/>
        <charset val="204"/>
      </rPr>
      <t>2</t>
    </r>
  </si>
  <si>
    <r>
      <t xml:space="preserve">Внутривенная урография пациентам весом более 60 кг </t>
    </r>
    <r>
      <rPr>
        <vertAlign val="superscript"/>
        <sz val="11"/>
        <color theme="1"/>
        <rFont val="Times New Roman"/>
        <family val="1"/>
        <charset val="204"/>
      </rPr>
      <t>2</t>
    </r>
  </si>
  <si>
    <r>
      <t xml:space="preserve">Уретероцистография </t>
    </r>
    <r>
      <rPr>
        <vertAlign val="superscript"/>
        <sz val="11"/>
        <color theme="1"/>
        <rFont val="Times New Roman"/>
        <family val="1"/>
        <charset val="204"/>
      </rPr>
      <t>2</t>
    </r>
  </si>
  <si>
    <r>
      <t xml:space="preserve">Цистография </t>
    </r>
    <r>
      <rPr>
        <vertAlign val="superscript"/>
        <sz val="11"/>
        <color theme="1"/>
        <rFont val="Times New Roman"/>
        <family val="1"/>
        <charset val="204"/>
      </rPr>
      <t>2</t>
    </r>
  </si>
  <si>
    <r>
      <t xml:space="preserve">Цистография под экраном </t>
    </r>
    <r>
      <rPr>
        <vertAlign val="superscript"/>
        <sz val="11"/>
        <color theme="1"/>
        <rFont val="Times New Roman"/>
        <family val="1"/>
        <charset val="204"/>
      </rPr>
      <t>2</t>
    </r>
  </si>
  <si>
    <r>
      <t xml:space="preserve">Ретроградная пиелография под экраном </t>
    </r>
    <r>
      <rPr>
        <vertAlign val="superscript"/>
        <sz val="11"/>
        <color theme="1"/>
        <rFont val="Times New Roman"/>
        <family val="1"/>
        <charset val="204"/>
      </rPr>
      <t>2</t>
    </r>
  </si>
  <si>
    <r>
      <t xml:space="preserve">Контроль перидуральной анестезии </t>
    </r>
    <r>
      <rPr>
        <vertAlign val="superscript"/>
        <sz val="11"/>
        <color theme="1"/>
        <rFont val="Times New Roman"/>
        <family val="1"/>
        <charset val="204"/>
      </rPr>
      <t>2</t>
    </r>
  </si>
  <si>
    <r>
      <t xml:space="preserve">Рентгенологическое сопровождение сосудистых исследований </t>
    </r>
    <r>
      <rPr>
        <vertAlign val="superscript"/>
        <sz val="11"/>
        <color theme="1"/>
        <rFont val="Times New Roman"/>
        <family val="1"/>
        <charset val="204"/>
      </rPr>
      <t>2</t>
    </r>
  </si>
  <si>
    <r>
      <t xml:space="preserve">Введение лекарственных препаратов в полость матки </t>
    </r>
    <r>
      <rPr>
        <vertAlign val="superscript"/>
        <sz val="11"/>
        <color theme="1"/>
        <rFont val="Times New Roman"/>
        <family val="1"/>
        <charset val="204"/>
      </rPr>
      <t>3</t>
    </r>
  </si>
  <si>
    <r>
      <t xml:space="preserve">Пункция яичника и/или заднего свода влагалища в стимулированном цикле </t>
    </r>
    <r>
      <rPr>
        <vertAlign val="superscript"/>
        <sz val="11"/>
        <color theme="1"/>
        <rFont val="Times New Roman"/>
        <family val="1"/>
        <charset val="204"/>
      </rPr>
      <t>3</t>
    </r>
  </si>
  <si>
    <r>
      <t xml:space="preserve">Пункция яичника и/или заднего свода влагалища в естественном цикле </t>
    </r>
    <r>
      <rPr>
        <vertAlign val="superscript"/>
        <sz val="11"/>
        <color theme="1"/>
        <rFont val="Times New Roman"/>
        <family val="1"/>
        <charset val="204"/>
      </rPr>
      <t>3</t>
    </r>
  </si>
  <si>
    <r>
      <t xml:space="preserve">Удаление невуса на теле, конечностях размером до 5 мм </t>
    </r>
    <r>
      <rPr>
        <vertAlign val="superscript"/>
        <sz val="11"/>
        <color theme="1"/>
        <rFont val="Times New Roman"/>
        <family val="1"/>
        <charset val="204"/>
      </rPr>
      <t>5</t>
    </r>
  </si>
  <si>
    <r>
      <t xml:space="preserve">Удаление невуса на теле, конечностях размером 5-10 мм </t>
    </r>
    <r>
      <rPr>
        <vertAlign val="superscript"/>
        <sz val="11"/>
        <color theme="1"/>
        <rFont val="Times New Roman"/>
        <family val="1"/>
        <charset val="204"/>
      </rPr>
      <t>5</t>
    </r>
  </si>
  <si>
    <r>
      <t>Удаление гемангиом</t>
    </r>
    <r>
      <rPr>
        <vertAlign val="superscript"/>
        <sz val="11"/>
        <color theme="1"/>
        <rFont val="Times New Roman"/>
        <family val="1"/>
        <charset val="204"/>
      </rPr>
      <t xml:space="preserve"> 5</t>
    </r>
  </si>
  <si>
    <r>
      <t>Авторефрактометрия на педиатрическом авторефрактометре</t>
    </r>
    <r>
      <rPr>
        <b/>
        <sz val="11"/>
        <color theme="1"/>
        <rFont val="Times New Roman"/>
        <family val="1"/>
        <charset val="204"/>
      </rPr>
      <t xml:space="preserve"> </t>
    </r>
    <r>
      <rPr>
        <sz val="11"/>
        <color theme="1"/>
        <rFont val="Times New Roman"/>
        <family val="1"/>
        <charset val="204"/>
      </rPr>
      <t>Plus Optix</t>
    </r>
  </si>
  <si>
    <r>
      <t xml:space="preserve">Вскрытие и дренирование панариция, флегмоны (абсцесса), фурункула </t>
    </r>
    <r>
      <rPr>
        <vertAlign val="superscript"/>
        <sz val="11"/>
        <color theme="1"/>
        <rFont val="Times New Roman"/>
        <family val="1"/>
        <charset val="204"/>
      </rPr>
      <t>5</t>
    </r>
  </si>
  <si>
    <r>
      <t xml:space="preserve">Вскрытие и дренирование панариция, флегмоны (абсцесса), фурункула на лице </t>
    </r>
    <r>
      <rPr>
        <vertAlign val="superscript"/>
        <sz val="11"/>
        <color theme="1"/>
        <rFont val="Times New Roman"/>
        <family val="1"/>
        <charset val="204"/>
      </rPr>
      <t>5</t>
    </r>
  </si>
  <si>
    <r>
      <t xml:space="preserve">Малые хирургические вмешательства: ушивание ран, удаление атеромы, дермоидных кист, новообразований до 1,5 см. на лице </t>
    </r>
    <r>
      <rPr>
        <vertAlign val="superscript"/>
        <sz val="11"/>
        <color theme="1"/>
        <rFont val="Times New Roman"/>
        <family val="1"/>
        <charset val="204"/>
      </rPr>
      <t>5</t>
    </r>
  </si>
  <si>
    <r>
      <t xml:space="preserve">Пластика ногтевой пластины при вросшем ногте </t>
    </r>
    <r>
      <rPr>
        <vertAlign val="superscript"/>
        <sz val="11"/>
        <color theme="1"/>
        <rFont val="Times New Roman"/>
        <family val="1"/>
        <charset val="204"/>
      </rPr>
      <t>5</t>
    </r>
  </si>
  <si>
    <r>
      <t>Удаление вульгарных бородавок единичных</t>
    </r>
    <r>
      <rPr>
        <vertAlign val="superscript"/>
        <sz val="11"/>
        <color theme="1"/>
        <rFont val="Times New Roman"/>
        <family val="1"/>
        <charset val="204"/>
      </rPr>
      <t xml:space="preserve"> 5</t>
    </r>
  </si>
  <si>
    <r>
      <t xml:space="preserve">Удаление вульгарных бородавок единичных на лице </t>
    </r>
    <r>
      <rPr>
        <vertAlign val="superscript"/>
        <sz val="11"/>
        <color theme="1"/>
        <rFont val="Times New Roman"/>
        <family val="1"/>
        <charset val="204"/>
      </rPr>
      <t>5</t>
    </r>
  </si>
  <si>
    <r>
      <t>Удаление вульгарных бородавок множественных размером до 5 мм</t>
    </r>
    <r>
      <rPr>
        <vertAlign val="superscript"/>
        <sz val="11"/>
        <color theme="1"/>
        <rFont val="Times New Roman"/>
        <family val="1"/>
        <charset val="204"/>
      </rPr>
      <t xml:space="preserve"> 5 </t>
    </r>
    <r>
      <rPr>
        <sz val="11"/>
        <color theme="1"/>
        <rFont val="Times New Roman"/>
        <family val="1"/>
        <charset val="204"/>
      </rPr>
      <t>(за 1 элемент)</t>
    </r>
  </si>
  <si>
    <r>
      <t xml:space="preserve">Удаление вульгарных бородавок множественных размером до 5 мм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</si>
  <si>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вульгарных бородавок множественных размером больше 5 мм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</si>
  <si>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вульгарных бородавок множественных размером больше 5 мм на лице </t>
    </r>
    <r>
      <rPr>
        <vertAlign val="superscript"/>
        <sz val="11"/>
        <color theme="1"/>
        <rFont val="Times New Roman"/>
        <family val="1"/>
        <charset val="204"/>
      </rPr>
      <t xml:space="preserve">5 </t>
    </r>
    <r>
      <rPr>
        <sz val="11"/>
        <color theme="1"/>
        <rFont val="Times New Roman"/>
        <family val="1"/>
        <charset val="204"/>
      </rPr>
      <t>(за 1 элемент)</t>
    </r>
  </si>
  <si>
    <r>
      <t xml:space="preserve">Удаление контагиозных моллюсков до 5 штук </t>
    </r>
    <r>
      <rPr>
        <vertAlign val="superscript"/>
        <sz val="11"/>
        <color theme="1"/>
        <rFont val="Times New Roman"/>
        <family val="1"/>
        <charset val="204"/>
      </rPr>
      <t xml:space="preserve">5 </t>
    </r>
    <r>
      <rPr>
        <sz val="11"/>
        <color theme="1"/>
        <rFont val="Times New Roman"/>
        <family val="1"/>
        <charset val="204"/>
      </rPr>
      <t>(за 1 элемент)</t>
    </r>
  </si>
  <si>
    <r>
      <t xml:space="preserve">Удаление контагиозных моллюсков до 5 штук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</si>
  <si>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контагиозных моллюсков 6-10 штук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</si>
  <si>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контагиозных моллюсков 6-10 штук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</si>
  <si>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контагиозных моллюсков 11 и более штук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</si>
  <si>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контагиозных моллюсков 11 и более штук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</si>
  <si>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остроконечных кондилом размером до 5 мм </t>
    </r>
    <r>
      <rPr>
        <vertAlign val="superscript"/>
        <sz val="11"/>
        <color theme="1"/>
        <rFont val="Times New Roman"/>
        <family val="1"/>
        <charset val="204"/>
      </rPr>
      <t>5</t>
    </r>
  </si>
  <si>
    <r>
      <t xml:space="preserve">Удаление остроконечных кондилом размером до 5 мм на лице </t>
    </r>
    <r>
      <rPr>
        <vertAlign val="superscript"/>
        <sz val="11"/>
        <color theme="1"/>
        <rFont val="Times New Roman"/>
        <family val="1"/>
        <charset val="204"/>
      </rPr>
      <t>5</t>
    </r>
  </si>
  <si>
    <r>
      <t>Удаление остроконечных кондилом размером более 5 мм</t>
    </r>
    <r>
      <rPr>
        <vertAlign val="superscript"/>
        <sz val="11"/>
        <color theme="1"/>
        <rFont val="Times New Roman"/>
        <family val="1"/>
        <charset val="204"/>
      </rPr>
      <t xml:space="preserve"> 5</t>
    </r>
  </si>
  <si>
    <r>
      <t xml:space="preserve">Удаление остроконечных кондилом размером более 5 мм на лице </t>
    </r>
    <r>
      <rPr>
        <vertAlign val="superscript"/>
        <sz val="11"/>
        <color theme="1"/>
        <rFont val="Times New Roman"/>
        <family val="1"/>
        <charset val="204"/>
      </rPr>
      <t>5</t>
    </r>
  </si>
  <si>
    <r>
      <t>Удаление папиллом размером 2-5 мм</t>
    </r>
    <r>
      <rPr>
        <vertAlign val="superscript"/>
        <sz val="11"/>
        <color theme="1"/>
        <rFont val="Times New Roman"/>
        <family val="1"/>
        <charset val="204"/>
      </rPr>
      <t xml:space="preserve"> 5</t>
    </r>
  </si>
  <si>
    <r>
      <t xml:space="preserve">Удаление папиллом размером 2-5 мм на лице </t>
    </r>
    <r>
      <rPr>
        <vertAlign val="superscript"/>
        <sz val="11"/>
        <color theme="1"/>
        <rFont val="Times New Roman"/>
        <family val="1"/>
        <charset val="204"/>
      </rPr>
      <t>5</t>
    </r>
  </si>
  <si>
    <r>
      <t>Удаление множественных папиллом</t>
    </r>
    <r>
      <rPr>
        <vertAlign val="superscript"/>
        <sz val="11"/>
        <color theme="1"/>
        <rFont val="Times New Roman"/>
        <family val="1"/>
        <charset val="204"/>
      </rPr>
      <t xml:space="preserve"> 5</t>
    </r>
  </si>
  <si>
    <r>
      <t xml:space="preserve">Удаление множественных папиллом на лице </t>
    </r>
    <r>
      <rPr>
        <vertAlign val="superscript"/>
        <sz val="11"/>
        <color theme="1"/>
        <rFont val="Times New Roman"/>
        <family val="1"/>
        <charset val="204"/>
      </rPr>
      <t>5</t>
    </r>
  </si>
  <si>
    <r>
      <t xml:space="preserve">Удаление пороков развития (папилломатозный порок, невус сальных желез, дермоид волосистой части головы) (за 1 кв.см.) </t>
    </r>
    <r>
      <rPr>
        <vertAlign val="superscript"/>
        <sz val="11"/>
        <color theme="1"/>
        <rFont val="Times New Roman"/>
        <family val="1"/>
        <charset val="204"/>
      </rPr>
      <t>5</t>
    </r>
  </si>
  <si>
    <r>
      <t xml:space="preserve">Удаление кератом (за 1 кв.см.) </t>
    </r>
    <r>
      <rPr>
        <vertAlign val="superscript"/>
        <sz val="11"/>
        <color theme="1"/>
        <rFont val="Times New Roman"/>
        <family val="1"/>
        <charset val="204"/>
      </rPr>
      <t>5</t>
    </r>
  </si>
  <si>
    <r>
      <t>Удаление кератом на лице (за 1 кв.см.)</t>
    </r>
    <r>
      <rPr>
        <vertAlign val="superscript"/>
        <sz val="11"/>
        <color theme="1"/>
        <rFont val="Times New Roman"/>
        <family val="1"/>
        <charset val="204"/>
      </rPr>
      <t xml:space="preserve"> 5</t>
    </r>
  </si>
  <si>
    <r>
      <t xml:space="preserve">Удаление кератоакантомы (за 1 кв.см.) </t>
    </r>
    <r>
      <rPr>
        <vertAlign val="superscript"/>
        <sz val="11"/>
        <color theme="1"/>
        <rFont val="Times New Roman"/>
        <family val="1"/>
        <charset val="204"/>
      </rPr>
      <t>5</t>
    </r>
  </si>
  <si>
    <r>
      <t xml:space="preserve">Удаление кератоакантомы на лице (за 1 кв.см.) </t>
    </r>
    <r>
      <rPr>
        <vertAlign val="superscript"/>
        <sz val="11"/>
        <color theme="1"/>
        <rFont val="Times New Roman"/>
        <family val="1"/>
        <charset val="204"/>
      </rPr>
      <t>5</t>
    </r>
  </si>
  <si>
    <r>
      <t>Удаление кожного рога (за 1 кв.см.)</t>
    </r>
    <r>
      <rPr>
        <vertAlign val="superscript"/>
        <sz val="11"/>
        <color theme="1"/>
        <rFont val="Times New Roman"/>
        <family val="1"/>
        <charset val="204"/>
      </rPr>
      <t xml:space="preserve"> 5</t>
    </r>
  </si>
  <si>
    <r>
      <t>Удаление кожного рога на лице (за 1 кв.см.)</t>
    </r>
    <r>
      <rPr>
        <vertAlign val="superscript"/>
        <sz val="11"/>
        <color theme="1"/>
        <rFont val="Times New Roman"/>
        <family val="1"/>
        <charset val="204"/>
      </rPr>
      <t xml:space="preserve"> 5</t>
    </r>
  </si>
  <si>
    <r>
      <t xml:space="preserve">Удаление пиогенной гранулемы (за 1 кв.см.) </t>
    </r>
    <r>
      <rPr>
        <vertAlign val="superscript"/>
        <sz val="11"/>
        <color theme="1"/>
        <rFont val="Times New Roman"/>
        <family val="1"/>
        <charset val="204"/>
      </rPr>
      <t>5</t>
    </r>
  </si>
  <si>
    <r>
      <t xml:space="preserve">Удаление звездчатой ангиомы </t>
    </r>
    <r>
      <rPr>
        <vertAlign val="superscript"/>
        <sz val="11"/>
        <color theme="1"/>
        <rFont val="Times New Roman"/>
        <family val="1"/>
        <charset val="204"/>
      </rPr>
      <t>5</t>
    </r>
  </si>
  <si>
    <r>
      <t xml:space="preserve">Удаление звездчатой ангиомы на лице </t>
    </r>
    <r>
      <rPr>
        <vertAlign val="superscript"/>
        <sz val="11"/>
        <color theme="1"/>
        <rFont val="Times New Roman"/>
        <family val="1"/>
        <charset val="204"/>
      </rPr>
      <t>5</t>
    </r>
  </si>
  <si>
    <r>
      <t>Склерозирование под УЗИ навигацией (без стоимости препарата)</t>
    </r>
    <r>
      <rPr>
        <vertAlign val="superscript"/>
        <sz val="11"/>
        <color theme="1"/>
        <rFont val="Times New Roman"/>
        <family val="1"/>
        <charset val="204"/>
      </rPr>
      <t xml:space="preserve"> 5</t>
    </r>
  </si>
  <si>
    <r>
      <t xml:space="preserve">Пункционная биопсия (трипанбиопсия) (без стоимости гистологического исследования) </t>
    </r>
    <r>
      <rPr>
        <vertAlign val="superscript"/>
        <sz val="11"/>
        <color theme="1"/>
        <rFont val="Times New Roman"/>
        <family val="1"/>
        <charset val="204"/>
      </rPr>
      <t>5</t>
    </r>
  </si>
  <si>
    <r>
      <t xml:space="preserve">Малые хирургические вмешательства: ушивание ран, удаление атеромы, дермоидных кист, новообразований от 1,5 см. до 3 см. </t>
    </r>
    <r>
      <rPr>
        <vertAlign val="superscript"/>
        <sz val="11"/>
        <color theme="1"/>
        <rFont val="Times New Roman"/>
        <family val="1"/>
        <charset val="204"/>
      </rPr>
      <t>5</t>
    </r>
  </si>
  <si>
    <r>
      <t xml:space="preserve">Малые хирургические вмешательства: ушивание ран, удаление атеромы, дермоидных кист, новообразований от 1,5 см. до 3 см. на лице </t>
    </r>
    <r>
      <rPr>
        <vertAlign val="superscript"/>
        <sz val="11"/>
        <color theme="1"/>
        <rFont val="Times New Roman"/>
        <family val="1"/>
        <charset val="204"/>
      </rPr>
      <t>5</t>
    </r>
  </si>
  <si>
    <r>
      <t>Клипирование открытого артериального протока (ОАП)</t>
    </r>
    <r>
      <rPr>
        <vertAlign val="superscript"/>
        <sz val="11"/>
        <color theme="1"/>
        <rFont val="Times New Roman"/>
        <family val="1"/>
        <charset val="204"/>
      </rPr>
      <t xml:space="preserve"> 5</t>
    </r>
  </si>
  <si>
    <r>
      <t xml:space="preserve">Суживание легочной артерии </t>
    </r>
    <r>
      <rPr>
        <vertAlign val="superscript"/>
        <sz val="11"/>
        <color theme="1"/>
        <rFont val="Times New Roman"/>
        <family val="1"/>
        <charset val="204"/>
      </rPr>
      <t>5</t>
    </r>
  </si>
  <si>
    <r>
      <t xml:space="preserve">Операция артериального переключения в условиях искусственного кровообращения </t>
    </r>
    <r>
      <rPr>
        <vertAlign val="superscript"/>
        <sz val="11"/>
        <color theme="1"/>
        <rFont val="Times New Roman"/>
        <family val="1"/>
        <charset val="204"/>
      </rPr>
      <t>5</t>
    </r>
  </si>
  <si>
    <r>
      <t xml:space="preserve">Унифокализация легочного кровотока в условиях искусственного кровообращения </t>
    </r>
    <r>
      <rPr>
        <vertAlign val="superscript"/>
        <sz val="11"/>
        <color theme="1"/>
        <rFont val="Times New Roman"/>
        <family val="1"/>
        <charset val="204"/>
      </rPr>
      <t>5</t>
    </r>
  </si>
  <si>
    <r>
      <t xml:space="preserve">Операция артериального переключения с пластикой дефекта межжелудочковой перегородки в условиях искусственного кровообращения </t>
    </r>
    <r>
      <rPr>
        <vertAlign val="superscript"/>
        <sz val="11"/>
        <color theme="1"/>
        <rFont val="Times New Roman"/>
        <family val="1"/>
        <charset val="204"/>
      </rPr>
      <t>5</t>
    </r>
  </si>
  <si>
    <r>
      <t xml:space="preserve">Пластика дефекта межжелудочковой и/или межпредсердной перегородки в условиях искусственного кровообращения </t>
    </r>
    <r>
      <rPr>
        <vertAlign val="superscript"/>
        <sz val="11"/>
        <color theme="1"/>
        <rFont val="Times New Roman"/>
        <family val="1"/>
        <charset val="204"/>
      </rPr>
      <t>5</t>
    </r>
  </si>
  <si>
    <r>
      <t xml:space="preserve">Радикальная коррекция общего артериального ствола, с использованием гомографта в условиях искусственного кровообращения </t>
    </r>
    <r>
      <rPr>
        <vertAlign val="superscript"/>
        <sz val="11"/>
        <color theme="1"/>
        <rFont val="Times New Roman"/>
        <family val="1"/>
        <charset val="204"/>
      </rPr>
      <t>5</t>
    </r>
  </si>
  <si>
    <r>
      <t>Трансаннулярная пластика выходного отдела правого желудочка с пластикой дефекта межжелудочковой перегородки в условиях искусственного кровообращения</t>
    </r>
    <r>
      <rPr>
        <vertAlign val="superscript"/>
        <sz val="11"/>
        <color theme="1"/>
        <rFont val="Times New Roman"/>
        <family val="1"/>
        <charset val="204"/>
      </rPr>
      <t xml:space="preserve"> 5</t>
    </r>
  </si>
  <si>
    <r>
      <t>Формирование системно-лёгочного анастомоза в условиях искусственного кровообращения</t>
    </r>
    <r>
      <rPr>
        <vertAlign val="superscript"/>
        <sz val="11"/>
        <color theme="1"/>
        <rFont val="Times New Roman"/>
        <family val="1"/>
        <charset val="204"/>
      </rPr>
      <t xml:space="preserve"> 5</t>
    </r>
  </si>
  <si>
    <r>
      <t xml:space="preserve">Формирование двунаправленного кавопульмонального анастомоза в условиях искусственного кровообращения </t>
    </r>
    <r>
      <rPr>
        <vertAlign val="superscript"/>
        <sz val="11"/>
        <color theme="1"/>
        <rFont val="Times New Roman"/>
        <family val="1"/>
        <charset val="204"/>
      </rPr>
      <t>5</t>
    </r>
  </si>
  <si>
    <r>
      <t>Этапные коррекции единственного желудочка сердца: операции Дамус-Кей – Стенсил или Норвуда в условиях искусственного кровообращения</t>
    </r>
    <r>
      <rPr>
        <vertAlign val="superscript"/>
        <sz val="11"/>
        <color theme="1"/>
        <rFont val="Times New Roman"/>
        <family val="1"/>
        <charset val="204"/>
      </rPr>
      <t xml:space="preserve"> 5</t>
    </r>
  </si>
  <si>
    <r>
      <t>Операция Растелли в условиях искусственного кровообращения</t>
    </r>
    <r>
      <rPr>
        <vertAlign val="superscript"/>
        <sz val="11"/>
        <color theme="1"/>
        <rFont val="Times New Roman"/>
        <family val="1"/>
        <charset val="204"/>
      </rPr>
      <t xml:space="preserve"> 5</t>
    </r>
  </si>
  <si>
    <r>
      <t xml:space="preserve">Реконструкция путей оттока с использованием гомографта в условиях искусственного кровообращения </t>
    </r>
    <r>
      <rPr>
        <vertAlign val="superscript"/>
        <sz val="11"/>
        <color theme="1"/>
        <rFont val="Times New Roman"/>
        <family val="1"/>
        <charset val="204"/>
      </rPr>
      <t>5</t>
    </r>
  </si>
  <si>
    <r>
      <t>Операция Росса в условиях искусственного кровообращения</t>
    </r>
    <r>
      <rPr>
        <vertAlign val="superscript"/>
        <sz val="11"/>
        <color theme="1"/>
        <rFont val="Times New Roman"/>
        <family val="1"/>
        <charset val="204"/>
      </rPr>
      <t xml:space="preserve"> 5</t>
    </r>
  </si>
  <si>
    <r>
      <t xml:space="preserve">Операция Фонтена в условиях искусственного кровообращения </t>
    </r>
    <r>
      <rPr>
        <vertAlign val="superscript"/>
        <sz val="11"/>
        <color theme="1"/>
        <rFont val="Times New Roman"/>
        <family val="1"/>
        <charset val="204"/>
      </rPr>
      <t>5</t>
    </r>
  </si>
  <si>
    <r>
      <t xml:space="preserve">Операция Старнса (Starns) в условиях искусственного кровообращения (тяжелые формы аномалии Эбштейна) </t>
    </r>
    <r>
      <rPr>
        <vertAlign val="superscript"/>
        <sz val="11"/>
        <color theme="1"/>
        <rFont val="Times New Roman"/>
        <family val="1"/>
        <charset val="204"/>
      </rPr>
      <t>5</t>
    </r>
  </si>
  <si>
    <r>
      <t xml:space="preserve">Трансаннулярная пластика выводного отдела правого желудочка в условиях искусственного кровообращения </t>
    </r>
    <r>
      <rPr>
        <vertAlign val="superscript"/>
        <sz val="11"/>
        <color theme="1"/>
        <rFont val="Times New Roman"/>
        <family val="1"/>
        <charset val="204"/>
      </rPr>
      <t>5</t>
    </r>
  </si>
  <si>
    <r>
      <t xml:space="preserve">Пластика клапана сердца в условиях искусственного кровообращения </t>
    </r>
    <r>
      <rPr>
        <vertAlign val="superscript"/>
        <sz val="11"/>
        <color theme="1"/>
        <rFont val="Times New Roman"/>
        <family val="1"/>
        <charset val="204"/>
      </rPr>
      <t>5</t>
    </r>
  </si>
  <si>
    <r>
      <t>Конусная пластика трикуспидального клапана в условиях искусственного кровообращения</t>
    </r>
    <r>
      <rPr>
        <vertAlign val="superscript"/>
        <sz val="11"/>
        <color theme="1"/>
        <rFont val="Times New Roman"/>
        <family val="1"/>
        <charset val="204"/>
      </rPr>
      <t xml:space="preserve"> 5</t>
    </r>
  </si>
  <si>
    <r>
      <t xml:space="preserve">Протезирование митрального клапана в условиях искусственного кровообращения </t>
    </r>
    <r>
      <rPr>
        <vertAlign val="superscript"/>
        <sz val="11"/>
        <color theme="1"/>
        <rFont val="Times New Roman"/>
        <family val="1"/>
        <charset val="204"/>
      </rPr>
      <t>5</t>
    </r>
  </si>
  <si>
    <r>
      <t xml:space="preserve">Протезирование аортального клапана в условиях искусственного кровообращения </t>
    </r>
    <r>
      <rPr>
        <vertAlign val="superscript"/>
        <sz val="11"/>
        <color theme="1"/>
        <rFont val="Times New Roman"/>
        <family val="1"/>
        <charset val="204"/>
      </rPr>
      <t>5</t>
    </r>
  </si>
  <si>
    <r>
      <t xml:space="preserve">Протезирование трикуспидального клапана в условиях искусственного кровообращения </t>
    </r>
    <r>
      <rPr>
        <vertAlign val="superscript"/>
        <sz val="11"/>
        <color theme="1"/>
        <rFont val="Times New Roman"/>
        <family val="1"/>
        <charset val="204"/>
      </rPr>
      <t>5</t>
    </r>
  </si>
  <si>
    <r>
      <t xml:space="preserve">Радикальная коррекция полной и неполной формы атриовентрикулярного канала (АВК) в условиях искусственного кровообращения </t>
    </r>
    <r>
      <rPr>
        <vertAlign val="superscript"/>
        <sz val="11"/>
        <color theme="1"/>
        <rFont val="Times New Roman"/>
        <family val="1"/>
        <charset val="204"/>
      </rPr>
      <t>5</t>
    </r>
  </si>
  <si>
    <r>
      <t xml:space="preserve">Перемещение аномально-дренирующихся вен в левое предсердие в условиях искусственного кровообращения </t>
    </r>
    <r>
      <rPr>
        <vertAlign val="superscript"/>
        <sz val="11"/>
        <color theme="1"/>
        <rFont val="Times New Roman"/>
        <family val="1"/>
        <charset val="204"/>
      </rPr>
      <t>5</t>
    </r>
  </si>
  <si>
    <r>
      <t xml:space="preserve">Пластика дуги аорты с резекцией коарктации аорты в условиях искусственного кровообращения </t>
    </r>
    <r>
      <rPr>
        <vertAlign val="superscript"/>
        <sz val="11"/>
        <color theme="1"/>
        <rFont val="Times New Roman"/>
        <family val="1"/>
        <charset val="204"/>
      </rPr>
      <t>5</t>
    </r>
  </si>
  <si>
    <r>
      <t xml:space="preserve">Резекция коарктации аорты без искусственного кровообращения </t>
    </r>
    <r>
      <rPr>
        <vertAlign val="superscript"/>
        <sz val="11"/>
        <color theme="1"/>
        <rFont val="Times New Roman"/>
        <family val="1"/>
        <charset val="204"/>
      </rPr>
      <t>5</t>
    </r>
  </si>
  <si>
    <r>
      <t xml:space="preserve">Открытая комиссуротомия в условиях искусственного кровообращения </t>
    </r>
    <r>
      <rPr>
        <vertAlign val="superscript"/>
        <sz val="11"/>
        <color theme="1"/>
        <rFont val="Times New Roman"/>
        <family val="1"/>
        <charset val="204"/>
      </rPr>
      <t>5</t>
    </r>
  </si>
  <si>
    <r>
      <t>Имплантация электрокардиостимулятора (ЭКС)</t>
    </r>
    <r>
      <rPr>
        <vertAlign val="superscript"/>
        <sz val="11"/>
        <color theme="1"/>
        <rFont val="Times New Roman"/>
        <family val="1"/>
        <charset val="204"/>
      </rPr>
      <t xml:space="preserve"> 5</t>
    </r>
  </si>
  <si>
    <r>
      <t xml:space="preserve">Подключение экстракорпоральной мембранной оксигенации (ЭКМО) </t>
    </r>
    <r>
      <rPr>
        <vertAlign val="superscript"/>
        <sz val="11"/>
        <color theme="1"/>
        <rFont val="Times New Roman"/>
        <family val="1"/>
        <charset val="204"/>
      </rPr>
      <t>4</t>
    </r>
  </si>
  <si>
    <r>
      <t xml:space="preserve">Стернотомия (остеосинтез грудины) </t>
    </r>
    <r>
      <rPr>
        <vertAlign val="superscript"/>
        <sz val="11"/>
        <color theme="1"/>
        <rFont val="Times New Roman"/>
        <family val="1"/>
        <charset val="204"/>
      </rPr>
      <t>4</t>
    </r>
  </si>
  <si>
    <r>
      <t xml:space="preserve">Рестернотомия </t>
    </r>
    <r>
      <rPr>
        <vertAlign val="superscript"/>
        <sz val="11"/>
        <color theme="1"/>
        <rFont val="Times New Roman"/>
        <family val="1"/>
        <charset val="204"/>
      </rPr>
      <t>4</t>
    </r>
  </si>
  <si>
    <r>
      <t xml:space="preserve">Торакотомия </t>
    </r>
    <r>
      <rPr>
        <vertAlign val="superscript"/>
        <sz val="11"/>
        <color theme="1"/>
        <rFont val="Times New Roman"/>
        <family val="1"/>
        <charset val="204"/>
      </rPr>
      <t>4</t>
    </r>
  </si>
  <si>
    <r>
      <t xml:space="preserve">Ревизия послеоперационной раны </t>
    </r>
    <r>
      <rPr>
        <vertAlign val="superscript"/>
        <sz val="11"/>
        <color theme="1"/>
        <rFont val="Times New Roman"/>
        <family val="1"/>
        <charset val="204"/>
      </rPr>
      <t>4</t>
    </r>
  </si>
  <si>
    <r>
      <t>Рассечение синехий наружных половых органов</t>
    </r>
    <r>
      <rPr>
        <vertAlign val="superscript"/>
        <sz val="11"/>
        <color theme="1"/>
        <rFont val="Times New Roman"/>
        <family val="1"/>
        <charset val="204"/>
      </rPr>
      <t xml:space="preserve"> 5</t>
    </r>
  </si>
  <si>
    <r>
      <t>Раздельное диагностическое выскабливание полости матки и цервикального канала</t>
    </r>
    <r>
      <rPr>
        <vertAlign val="superscript"/>
        <sz val="11"/>
        <color theme="1"/>
        <rFont val="Times New Roman"/>
        <family val="1"/>
        <charset val="204"/>
      </rPr>
      <t xml:space="preserve"> 5</t>
    </r>
  </si>
  <si>
    <r>
      <t xml:space="preserve">Искусственное прерывание беременности (аборт) </t>
    </r>
    <r>
      <rPr>
        <vertAlign val="superscript"/>
        <sz val="11"/>
        <color theme="1"/>
        <rFont val="Times New Roman"/>
        <family val="1"/>
        <charset val="204"/>
      </rPr>
      <t>5</t>
    </r>
  </si>
  <si>
    <r>
      <t>Вакуумная аспирация "Мини-аборт"</t>
    </r>
    <r>
      <rPr>
        <vertAlign val="superscript"/>
        <sz val="11"/>
        <color theme="1"/>
        <rFont val="Times New Roman"/>
        <family val="1"/>
        <charset val="204"/>
      </rPr>
      <t xml:space="preserve"> 5</t>
    </r>
  </si>
  <si>
    <r>
      <t xml:space="preserve">Полипотомия носа </t>
    </r>
    <r>
      <rPr>
        <vertAlign val="superscript"/>
        <sz val="11"/>
        <color theme="1"/>
        <rFont val="Times New Roman"/>
        <family val="1"/>
        <charset val="204"/>
      </rPr>
      <t>5</t>
    </r>
  </si>
  <si>
    <r>
      <t xml:space="preserve">Полипотомия уха, удаления грануляций </t>
    </r>
    <r>
      <rPr>
        <vertAlign val="superscript"/>
        <sz val="11"/>
        <color theme="1"/>
        <rFont val="Times New Roman"/>
        <family val="1"/>
        <charset val="204"/>
      </rPr>
      <t>5</t>
    </r>
  </si>
  <si>
    <r>
      <t xml:space="preserve">Удаление спицы с разрезом без ушивания раны </t>
    </r>
    <r>
      <rPr>
        <vertAlign val="superscript"/>
        <sz val="11"/>
        <color theme="1"/>
        <rFont val="Times New Roman"/>
        <family val="1"/>
        <charset val="204"/>
      </rPr>
      <t>5</t>
    </r>
  </si>
  <si>
    <r>
      <t>Удаление спицы с разрезом с ушиванием раны</t>
    </r>
    <r>
      <rPr>
        <vertAlign val="superscript"/>
        <sz val="11"/>
        <color theme="1"/>
        <rFont val="Times New Roman"/>
        <family val="1"/>
        <charset val="204"/>
      </rPr>
      <t xml:space="preserve"> 5</t>
    </r>
  </si>
  <si>
    <r>
      <t xml:space="preserve">КОМПЛЕКСНЫЕ ПРОГРАММЫ </t>
    </r>
    <r>
      <rPr>
        <b/>
        <vertAlign val="superscript"/>
        <sz val="11"/>
        <color theme="1"/>
        <rFont val="Times New Roman"/>
        <family val="1"/>
        <charset val="204"/>
      </rPr>
      <t>7 </t>
    </r>
  </si>
  <si>
    <r>
      <t>Удаление пиогенной гранулемы на лице (за 1 кв.см.)</t>
    </r>
    <r>
      <rPr>
        <vertAlign val="superscript"/>
        <sz val="11"/>
        <color theme="1"/>
        <rFont val="Times New Roman"/>
        <family val="1"/>
        <charset val="204"/>
      </rPr>
      <t xml:space="preserve"> 5</t>
    </r>
  </si>
  <si>
    <t>A11.08.010.001
A11.08.010.002</t>
  </si>
  <si>
    <t>A08.30.029.002</t>
  </si>
  <si>
    <r>
      <t>Лечение в условиях стационара круглосуточного пребывания</t>
    </r>
    <r>
      <rPr>
        <b/>
        <i/>
        <vertAlign val="superscript"/>
        <sz val="11"/>
        <color theme="1"/>
        <rFont val="Times New Roman"/>
        <family val="1"/>
        <charset val="204"/>
      </rPr>
      <t xml:space="preserve"> 6</t>
    </r>
  </si>
  <si>
    <r>
      <t xml:space="preserve">Примечание </t>
    </r>
    <r>
      <rPr>
        <vertAlign val="superscript"/>
        <sz val="11"/>
        <color theme="1"/>
        <rFont val="Times New Roman"/>
        <family val="1"/>
        <charset val="204"/>
      </rPr>
      <t>6</t>
    </r>
    <r>
      <rPr>
        <sz val="11"/>
        <color theme="1"/>
        <rFont val="Times New Roman"/>
        <family val="1"/>
        <charset val="204"/>
      </rPr>
      <t xml:space="preserve"> к разделу </t>
    </r>
    <r>
      <rPr>
        <b/>
        <i/>
        <sz val="11"/>
        <color theme="1"/>
        <rFont val="Times New Roman"/>
        <family val="1"/>
        <charset val="204"/>
      </rPr>
      <t>"Лечение в условиях стационара круглосуточного пребывания":</t>
    </r>
  </si>
  <si>
    <r>
      <t>Примечание</t>
    </r>
    <r>
      <rPr>
        <vertAlign val="superscript"/>
        <sz val="11"/>
        <color theme="1"/>
        <rFont val="Times New Roman"/>
        <family val="1"/>
        <charset val="204"/>
      </rPr>
      <t xml:space="preserve"> 6 </t>
    </r>
    <r>
      <rPr>
        <sz val="11"/>
        <color theme="1"/>
        <rFont val="Times New Roman"/>
        <family val="1"/>
        <charset val="204"/>
      </rPr>
      <t xml:space="preserve">к разделу </t>
    </r>
    <r>
      <rPr>
        <b/>
        <i/>
        <sz val="11"/>
        <color theme="1"/>
        <rFont val="Times New Roman"/>
        <family val="1"/>
        <charset val="204"/>
      </rPr>
      <t>"Лечение в условиях стационара дневного пребывания":</t>
    </r>
  </si>
  <si>
    <t>СОГЛАСОВАНО:</t>
  </si>
  <si>
    <r>
      <rPr>
        <b/>
        <i/>
        <sz val="11"/>
        <color theme="1"/>
        <rFont val="Times New Roman"/>
        <family val="1"/>
        <charset val="204"/>
      </rPr>
      <t xml:space="preserve">2 </t>
    </r>
    <r>
      <rPr>
        <sz val="11"/>
        <color theme="1"/>
        <rFont val="Times New Roman"/>
        <family val="1"/>
        <charset val="204"/>
      </rPr>
      <t>- с учетом стоимости контрастного вещества;</t>
    </r>
  </si>
  <si>
    <r>
      <t>Программа реабилитации для пациентов, перенесших короновирусную инфекцию COVID-19</t>
    </r>
    <r>
      <rPr>
        <vertAlign val="superscript"/>
        <sz val="11"/>
        <color theme="1"/>
        <rFont val="Times New Roman"/>
        <family val="1"/>
        <charset val="204"/>
      </rPr>
      <t xml:space="preserve"> 8</t>
    </r>
  </si>
  <si>
    <r>
      <rPr>
        <b/>
        <i/>
        <sz val="11"/>
        <rFont val="Times New Roman"/>
        <family val="1"/>
        <charset val="204"/>
      </rPr>
      <t>8</t>
    </r>
    <r>
      <rPr>
        <b/>
        <i/>
        <sz val="11"/>
        <rFont val="Calibri"/>
        <family val="2"/>
        <charset val="204"/>
        <scheme val="minor"/>
      </rPr>
      <t xml:space="preserve"> </t>
    </r>
    <r>
      <rPr>
        <sz val="11"/>
        <rFont val="Times New Roman"/>
        <family val="1"/>
        <charset val="204"/>
      </rPr>
      <t>- стоимость услуги может отличаться в зависимости от рекомендованных врачом индивидуально дополнительных исследований и процедур;</t>
    </r>
  </si>
  <si>
    <r>
      <t>Программа реабилитации для пациентов, перенесших короновирусную инфекцию COVID-19</t>
    </r>
    <r>
      <rPr>
        <b/>
        <vertAlign val="superscript"/>
        <sz val="11"/>
        <color theme="1"/>
        <rFont val="Times New Roman"/>
        <family val="1"/>
        <charset val="204"/>
      </rPr>
      <t xml:space="preserve"> 8</t>
    </r>
  </si>
  <si>
    <r>
      <rPr>
        <b/>
        <i/>
        <sz val="11"/>
        <color theme="1"/>
        <rFont val="Times New Roman"/>
        <family val="1"/>
        <charset val="204"/>
      </rPr>
      <t xml:space="preserve">3 </t>
    </r>
    <r>
      <rPr>
        <sz val="11"/>
        <color theme="1"/>
        <rFont val="Times New Roman"/>
        <family val="1"/>
        <charset val="204"/>
      </rPr>
      <t>- без учета стоимости эмбриологического и анестезиологического пособия;</t>
    </r>
  </si>
  <si>
    <r>
      <rPr>
        <b/>
        <i/>
        <sz val="11"/>
        <color theme="1"/>
        <rFont val="Times New Roman"/>
        <family val="1"/>
        <charset val="204"/>
      </rPr>
      <t>4</t>
    </r>
    <r>
      <rPr>
        <sz val="11"/>
        <color theme="1"/>
        <rFont val="Times New Roman"/>
        <family val="1"/>
        <charset val="204"/>
      </rPr>
      <t>- без учета стоимости анестезиологического пособия;</t>
    </r>
  </si>
  <si>
    <r>
      <rPr>
        <b/>
        <i/>
        <sz val="11"/>
        <color theme="1"/>
        <rFont val="Times New Roman"/>
        <family val="1"/>
        <charset val="204"/>
      </rPr>
      <t>5</t>
    </r>
    <r>
      <rPr>
        <sz val="11"/>
        <color theme="1"/>
        <rFont val="Times New Roman"/>
        <family val="1"/>
        <charset val="204"/>
      </rPr>
      <t xml:space="preserve"> - с учетом стоимости анестезиологического пособия;</t>
    </r>
  </si>
  <si>
    <r>
      <rPr>
        <b/>
        <i/>
        <sz val="11"/>
        <color theme="1"/>
        <rFont val="Times New Roman"/>
        <family val="1"/>
        <charset val="204"/>
      </rPr>
      <t>6</t>
    </r>
    <r>
      <rPr>
        <sz val="11"/>
        <color theme="1"/>
        <rFont val="Calibri"/>
        <family val="2"/>
        <charset val="204"/>
        <scheme val="minor"/>
      </rPr>
      <t xml:space="preserve"> </t>
    </r>
    <r>
      <rPr>
        <sz val="11"/>
        <color theme="1"/>
        <rFont val="Times New Roman"/>
        <family val="1"/>
        <charset val="204"/>
      </rPr>
      <t xml:space="preserve">- примечания к разделу </t>
    </r>
    <r>
      <rPr>
        <i/>
        <sz val="11"/>
        <color theme="1"/>
        <rFont val="Times New Roman"/>
        <family val="1"/>
        <charset val="204"/>
      </rPr>
      <t>"Стационарное лечение"</t>
    </r>
    <r>
      <rPr>
        <sz val="11"/>
        <color theme="1"/>
        <rFont val="Times New Roman"/>
        <family val="1"/>
        <charset val="204"/>
      </rPr>
      <t>;</t>
    </r>
  </si>
  <si>
    <t>Удаление новообразования основания черепа микрохирургическое (без учета стоимости анестезии)</t>
  </si>
  <si>
    <t>5 - с учетом стоимости анестезиологического пособия;</t>
  </si>
  <si>
    <t>Вакцинация препаратом "Спутник Лайт" (для профилактики коронавирусной инфекции, вызываемой вирусом SARS-CoV-2) для иностранных граждан</t>
  </si>
  <si>
    <t>02193</t>
  </si>
  <si>
    <t>Определение РНК коронавируса TOPC (SARS-cov) в мазках со слизистой оболочки носоглотки методом ПЦР (зев/нос) с QR-кодом и переводом на английский язык</t>
  </si>
  <si>
    <t>ТЕЛЕМЕДИЦИНА</t>
  </si>
  <si>
    <t>Плановый телемедицинский консилиум трех и более врачей-специалистов длительностью до 60 минут (в формате врач-врач, только с медицинскими учреждениями)</t>
  </si>
  <si>
    <r>
      <t xml:space="preserve">Операция резекция аневризмы восходящей аорты с протезированием корня аорты и реимплантацией коронарных артерий клапансодержащим кондуитом </t>
    </r>
    <r>
      <rPr>
        <vertAlign val="superscript"/>
        <sz val="11"/>
        <color theme="1"/>
        <rFont val="Times New Roman"/>
        <family val="1"/>
        <charset val="204"/>
      </rPr>
      <t>5</t>
    </r>
  </si>
  <si>
    <t>A16.28.099</t>
  </si>
  <si>
    <t>Ботулинотерапия нейрогенного мочевого пузыря препаратом Диспорт</t>
  </si>
  <si>
    <t>Садовникова НН-зав офтальм отд</t>
  </si>
  <si>
    <t>Колесников СВ-дир по развит</t>
  </si>
  <si>
    <t>ЛКИ ЦКДЛ Марапулец ЛН</t>
  </si>
  <si>
    <t>ЦКДЛ Крылова СА</t>
  </si>
  <si>
    <t>КДЦ - Зам глВр по амб пом Захаров ДВ</t>
  </si>
  <si>
    <t>КДЦ - зав Редькина МВ</t>
  </si>
  <si>
    <t>завКаф реабФПиДПО проф Суслова ГА</t>
  </si>
  <si>
    <t>КДЦ - Зам глВр по амб Захаров ДВ</t>
  </si>
  <si>
    <t>МГЦ - Чезганова МЕ</t>
  </si>
  <si>
    <t>НЦКМД - Чезганова МЕ</t>
  </si>
  <si>
    <t>ПО-3 зав Калашникова ОВ</t>
  </si>
  <si>
    <t xml:space="preserve">Бреусенко ДВ зав ЛОР </t>
  </si>
  <si>
    <t>ЦКДЛ зав Крылова СА</t>
  </si>
  <si>
    <t>КДЦ Захаров ДВ</t>
  </si>
  <si>
    <t>ОВРТ ПЦ Криволесова ТА</t>
  </si>
  <si>
    <t>КДЦ Захаров ДВ + Стом Румянцева АА</t>
  </si>
  <si>
    <t>КДЦ Редькина МВ</t>
  </si>
  <si>
    <t>ПАО Красногорская ОЛ</t>
  </si>
  <si>
    <t>ХО-1 Осипов Сарычев СА</t>
  </si>
  <si>
    <t>Гурина ОП НИЦ</t>
  </si>
  <si>
    <t>РЕНТГЕНОГРАФИЯ</t>
  </si>
  <si>
    <t>зав.ОФД Исакова ТГ Эхокардиографические исследования перенесены в раздел УЛЬТРАЗВУКОВЫЕ ИССЛЕДОВАНИЯ с 31.03.2021</t>
  </si>
  <si>
    <t>5 - с учетом стоимости анестезиологического пособия; 4- без учета стоимости анестезиологического пособия;</t>
  </si>
  <si>
    <t>Прил 1 распечатывать при утверждении</t>
  </si>
  <si>
    <t>Марапулец ЛН</t>
  </si>
  <si>
    <t>ВНЕШ (инф.Марапулец)</t>
  </si>
  <si>
    <t>БАКТЕРИОЛОГИЧЕСКИЕ ИССЛЕДОВАНИЯ</t>
  </si>
  <si>
    <t>Федотова Елена Павловна</t>
  </si>
  <si>
    <t>ОПК Левандовский АБ</t>
  </si>
  <si>
    <t>ЛКИ зав.Марапулец ЛН</t>
  </si>
  <si>
    <t>ЛКИ вр.Гурина ОП</t>
  </si>
  <si>
    <t>КБЛ+ЛКИ</t>
  </si>
  <si>
    <t>не Левандовского</t>
  </si>
  <si>
    <r>
      <t>Удаление невуса на лице</t>
    </r>
    <r>
      <rPr>
        <vertAlign val="superscript"/>
        <sz val="11"/>
        <color theme="1"/>
        <rFont val="Times New Roman"/>
        <family val="1"/>
        <charset val="204"/>
      </rPr>
      <t>1</t>
    </r>
  </si>
  <si>
    <t>КафГетики Имянитов ЕН</t>
  </si>
  <si>
    <t>КафГетики Имянитов ЕН, расходные ОЧ дорогие</t>
  </si>
  <si>
    <t>Эхокардиографические исследования перенесены в УЗИ из раздела ФУНКЦИОНАЛЬНАЯ ДИАГНОСТИКА с 31.03.2021</t>
  </si>
  <si>
    <t>Консультативный прием врача-травматолога-ортопеда к.м.н. Адулас Е.И. с рекомендациями по реабилитации, повторный</t>
  </si>
  <si>
    <t>Физио</t>
  </si>
  <si>
    <t>Бреусенко ДВ зав ЛОР</t>
  </si>
  <si>
    <t>Приме- чание</t>
  </si>
  <si>
    <t>кто делает:</t>
  </si>
  <si>
    <t>Захаров Д.В.</t>
  </si>
  <si>
    <t>ОФД Исакова Т.Г.</t>
  </si>
  <si>
    <t>Пробы с физической нагрузкой</t>
  </si>
  <si>
    <t>Набиева АС в раздел ПЦР-диагн инф</t>
  </si>
  <si>
    <t>отд.Диализа - зав Дмитриева ЕМ</t>
  </si>
  <si>
    <t>МГЦ- Чезганова МЕ</t>
  </si>
  <si>
    <t>не делают</t>
  </si>
  <si>
    <t>02620</t>
  </si>
  <si>
    <t>Анализ постэякуляторной мочи</t>
  </si>
  <si>
    <t>PRP-терапия (Patelet Rich Plasma)</t>
  </si>
  <si>
    <t>02630</t>
  </si>
  <si>
    <t>делают и ЛОР-отд. И КДЦ</t>
  </si>
  <si>
    <t>ОЛД-2,ЗавИмельбаев А.И.</t>
  </si>
  <si>
    <t>ОЛД-1,Зав.А.В.Поздняков</t>
  </si>
  <si>
    <t>КДЦ</t>
  </si>
  <si>
    <t>КДЦ, ПО-2.</t>
  </si>
  <si>
    <t>ОВРТ</t>
  </si>
  <si>
    <t>КДЦ, Кож-вен.отд.</t>
  </si>
  <si>
    <t>КДЦ, общебольничный консультант</t>
  </si>
  <si>
    <t>КДЦ,общебольн, отд.А-Р д/детей с кард.хир.пат.,отд.патол.новорожд.и дгв,ПО-3, конс-диагн.группа</t>
  </si>
  <si>
    <t>КДЦ,1-инф,2-инф,Covid</t>
  </si>
  <si>
    <t>КДЦ,отд.патол.берем,АФО, гинекол.отд.,КДО ПЦ,приёмное детское,приёмное акушерское,родильное,ОВРТ,клин-экспертное отд.</t>
  </si>
  <si>
    <t>КДЦ, ОА-Р,ОА-РкарХир.патол,ОАРИИТд/БРР,ОАРИИТновор,Covid,Консультативно-диагностическая группа</t>
  </si>
  <si>
    <t>КДЦ, гастро, конс-диагн.группа,МЦ</t>
  </si>
  <si>
    <t>КДЦ, общебольнич</t>
  </si>
  <si>
    <t>КДЦ, КДО ПЦ</t>
  </si>
  <si>
    <t>КДЦ, психоневрол.отд, центр мед реабилитации</t>
  </si>
  <si>
    <t>КДЦ,отделение мед.реабилит.ПЦ,ОЛФК,центр мед.реабилитации</t>
  </si>
  <si>
    <t>Прием (осмотр, консультация, мануальная терапия) врача мануального терапевта (дети)</t>
  </si>
  <si>
    <t>КДЦ,отделение мед.реабилит.ПЦ, центр мед.реабилитации</t>
  </si>
  <si>
    <t>КДЦ, психоневрол.отд, ХО-2,Отделение патологии новорожденных и детей грудного возраста перинатального центра, Отделение анестезиологии-реанимации и интенсивной терапии новорождённых перинатального центра, Консультативно-диагностическая группа,К69 Кафедра неонатологии с курсами неврологии и акушерства-гинекологии ФП и ДПО</t>
  </si>
  <si>
    <t>Микрохирургическое отделение,Консультативно-диагностическая группа,Операционное отделение перинатального центра</t>
  </si>
  <si>
    <t>КДЦ, ОАРИИТновор,отд.патол. Новор. И ДГВ, отд.физиол.новор,МЦ,конс-диагн.группа</t>
  </si>
  <si>
    <t>КДЦ, отд.диализа,ПО-1.</t>
  </si>
  <si>
    <t>КДЦ, общебольничн.перс, ХО-3, Covid</t>
  </si>
  <si>
    <t>КДЦ,Консультативно-диагностическая группа,МЦ, оторин.отд, общебольничн.перс.</t>
  </si>
  <si>
    <t>КДЦ,акуш.отд.патол.беременности ПЦ, отд.пат.новор.и ДГВ,Консультативно-диагностическая группа,МЦ, офтальм.отд.</t>
  </si>
  <si>
    <t>КДЦ, кл-эксперт.отд,отд.пат.новор.и ДГВ, гастро отд,детс.приемное,инфекц.отд-2,МЦ,ПО-1,ПО-2,ПО-3,ХО-2,Covid</t>
  </si>
  <si>
    <t>КДЦ, психоневр.отд, Центр медицинской реабилитации</t>
  </si>
  <si>
    <t>КДЦ, ХО-3.</t>
  </si>
  <si>
    <t>КДЦ, ПО-3, Консультативно-диагностическая группа</t>
  </si>
  <si>
    <t>ОЛД, рентг.отд, КДЦ, конс-диагн.группа</t>
  </si>
  <si>
    <t>отд.медицинской реабилитации ПЦ</t>
  </si>
  <si>
    <t>опер.отд.ПЦ, ОАР д/детей с кардхир.патол., Конс-диагност.группа, Микрохир.отд.</t>
  </si>
  <si>
    <t>КДЦ, КДО ПЦ, психоневрол.отд, физиотерап.отд,Центр мед.реабилит, отд.мед.реабилитации ПЦ, ОАРИИТд/БРР</t>
  </si>
  <si>
    <t>Микрохир.отд.</t>
  </si>
  <si>
    <t>ХО-2,</t>
  </si>
  <si>
    <t>ОПК, ОАРИИТ д/БРР, Каб.экстракорпор.методов леч.ПЦ</t>
  </si>
  <si>
    <t>КДЦ, ОВРТ,ХО-1.</t>
  </si>
  <si>
    <t>Отд.мед.реабил.ПЦ,ФТО, Центр мед.реабилит.</t>
  </si>
  <si>
    <t>ПО-2, КДЦ</t>
  </si>
  <si>
    <t>Мкрхир.отд.</t>
  </si>
  <si>
    <t>КДЦ, гинек.отд,отд.пат.бер,АФО,ОАРИИТ д/БРР</t>
  </si>
  <si>
    <t>КДЦ, гинекол.отд, операц.отдПЦ, ОАРИИТ д/д кардХир патол, Микрохир.отд,ОРХМДЛ,ХО-1,ХО-2,ХО-3, Конс-диагност.группа</t>
  </si>
  <si>
    <t>КДЦ, Мкрхир.отд.</t>
  </si>
  <si>
    <t>КДЦ, Акуш.отд.патол.берем ПЦ, Конс-диагн.группа, Эндокрин.отд.</t>
  </si>
  <si>
    <t>КДО ПЦ</t>
  </si>
  <si>
    <t>Родильное</t>
  </si>
  <si>
    <t>КДО ПЦ, ОВРТ</t>
  </si>
  <si>
    <t>КДЦ, гастро</t>
  </si>
  <si>
    <t>спросить у Татьяны Хорумч</t>
  </si>
  <si>
    <t>КДЦ, Кожновенерол.отд.</t>
  </si>
  <si>
    <t>% скидки</t>
  </si>
  <si>
    <t>06037-3</t>
  </si>
  <si>
    <t>Реносцинтиграфия динамическая с пентатехом (возраст с 15 лет)</t>
  </si>
  <si>
    <t>00425-1</t>
  </si>
  <si>
    <t>Прием (осмотр, консультация) врача-аллерголога, профессора, дмн Гайдук И.М. первичный</t>
  </si>
  <si>
    <t>00425-2</t>
  </si>
  <si>
    <t>00596-1</t>
  </si>
  <si>
    <t>Прием (осмотр, консультация) врача-педиатра, профессора Левиашвили Ж.Г. с составлением медицинского заключения и оценкой почечной канальцевой реабсорбции фосфатов у детей</t>
  </si>
  <si>
    <t>06008-1</t>
  </si>
  <si>
    <t>Сцинтиграфия головного мозга (возраст до 5 лет)</t>
  </si>
  <si>
    <t>06008-2</t>
  </si>
  <si>
    <t>Сцинтиграфия головного мозга (возраст с 5 до 15 лет)</t>
  </si>
  <si>
    <t>06008-3</t>
  </si>
  <si>
    <t>Сцинтиграфия головного мозга (возраст с 15 лет)</t>
  </si>
  <si>
    <t>06037-1</t>
  </si>
  <si>
    <t>Реносцинтиграфия динамическая с пентатехом (возраст до 5 лет)</t>
  </si>
  <si>
    <t>06037-2</t>
  </si>
  <si>
    <t>Реносцинтиграфия динамическая с пентатехом (возраст с 5 до 15 лет)</t>
  </si>
  <si>
    <t>06036-1</t>
  </si>
  <si>
    <t>Реносцинтиграфия динамическая с технемагом, MAG-3 (возраст до 5 лет)</t>
  </si>
  <si>
    <t>06036-2</t>
  </si>
  <si>
    <t>Реносцинтиграфия динамическая с технемагом, MAG-3 (возраст с 5 до 15 лет)</t>
  </si>
  <si>
    <t>06036-3</t>
  </si>
  <si>
    <t>Реносцинтиграфия динамическая с технемагом, MAG-3 (возраст с 15 лет)</t>
  </si>
  <si>
    <t>06035-1</t>
  </si>
  <si>
    <t>Реносцинтиграфия динамическая с гиппураном (возраст до 5 лет)</t>
  </si>
  <si>
    <t>06035-2</t>
  </si>
  <si>
    <t>Реносцинтиграфия динамическая с гиппураном от (возраст с 5 до 15 лет)</t>
  </si>
  <si>
    <t>06035-3</t>
  </si>
  <si>
    <t>Реносцинтиграфия динамическая с гиппураном (возраст с 15 лет)</t>
  </si>
  <si>
    <t>06022-1</t>
  </si>
  <si>
    <t>Реносцинтиграфия статическая с технемеком (возраст до 5 лет)</t>
  </si>
  <si>
    <t>06022-2</t>
  </si>
  <si>
    <t>Реносцинтиграфия статическая с технемеком (возраст с 5 до 15 лет)</t>
  </si>
  <si>
    <t>06022-3</t>
  </si>
  <si>
    <t>Реносцинтиграфия статическая с технемеком (возраст с 15 лет)</t>
  </si>
  <si>
    <t>06024-1</t>
  </si>
  <si>
    <t>Сцинтиграфия щитовидной железы с пертехнетатом Tc - 99 m (возраст до 5 лет)</t>
  </si>
  <si>
    <t>06024-2</t>
  </si>
  <si>
    <t>Сцинтиграфия щитовидной железы с пертехнетатом Tc - 99 m возраст (с 5 до 15 лет)</t>
  </si>
  <si>
    <t>06024-3</t>
  </si>
  <si>
    <t>Сцинтиграфия щитовидной железы с пертехнетатом Tc - 99 m (возраст с 15 лет)</t>
  </si>
  <si>
    <t>06025-1</t>
  </si>
  <si>
    <t>Сцинтиграфия щитовидной железы с топической диагностикой паротиром (возраст до 5 лет)</t>
  </si>
  <si>
    <t>06025-2</t>
  </si>
  <si>
    <t>Сцинтиграфия щитовидной железы с топической диагностикой паротиром (возраст с 5 до 15 лет)</t>
  </si>
  <si>
    <t>06025-3</t>
  </si>
  <si>
    <t>Сцинтиграфия щитовидной железы с топической диагностикой паротиром (с 15 лет)</t>
  </si>
  <si>
    <t>06027-1</t>
  </si>
  <si>
    <t>Сцинтиграфия скелета (остеосцинтиграфия) (возраст до 5 лет)</t>
  </si>
  <si>
    <t>06027-2</t>
  </si>
  <si>
    <t>Сцинтиграфия скелета (остеосцинтиграфия) (возраст с 5 до 15 лет)</t>
  </si>
  <si>
    <t>06027-3</t>
  </si>
  <si>
    <t>Сцинтиграфия скелета (остеосцинтиграфия) (возраст с 15 лет)</t>
  </si>
  <si>
    <t>06028-1</t>
  </si>
  <si>
    <t>Сцинтиграфия легких (возраст до 5 лет)</t>
  </si>
  <si>
    <t>06028-2</t>
  </si>
  <si>
    <t>Сцинтиграфия легких (возраст с 5 до 15 лет)</t>
  </si>
  <si>
    <t>06028-3</t>
  </si>
  <si>
    <t>Сцинтиграфия легких (возраст с 15 лет)</t>
  </si>
  <si>
    <t>06032-1</t>
  </si>
  <si>
    <t>Сцинтиграфия печени и селезенки (возраст до 5 лет)</t>
  </si>
  <si>
    <t>06032-2</t>
  </si>
  <si>
    <t>Сцинтиграфия печени и селезенки (возраст с 5 до 15 лет)</t>
  </si>
  <si>
    <t>06032-3</t>
  </si>
  <si>
    <t>Сцинтиграфия печени и селезенки (возраст с 15 лет)</t>
  </si>
  <si>
    <t>06033-1</t>
  </si>
  <si>
    <t>Сцинтиграфия слюнных желез (сиалосцинтиграфия) (возраст до 5 лет)</t>
  </si>
  <si>
    <t>06033-2</t>
  </si>
  <si>
    <t>Сцинтиграфия слюнных желез (сиалосцинтиграфия) (возраст с 5 до 15 лет)</t>
  </si>
  <si>
    <t>06033-3</t>
  </si>
  <si>
    <t>Сцинтиграфия слюнных желез (сиалосцинтиграфия) (возраст с 15 лет)</t>
  </si>
  <si>
    <t>06034-1</t>
  </si>
  <si>
    <t>Сцинтиграфия скелета 3-х фазная (возраст до 5 лет)</t>
  </si>
  <si>
    <t>06034-2</t>
  </si>
  <si>
    <t>Сцинтиграфия скелета 3-х фазная (возраст с 5 до 15 лет)</t>
  </si>
  <si>
    <t>06034-3</t>
  </si>
  <si>
    <t>Сцинтиграфия скелета 3-х фазная (возраст с 15 лет)</t>
  </si>
  <si>
    <t>Стационарное лечение в условиях одноместной палаты категории А кожно-венерологического отделения (1 койко-день)</t>
  </si>
  <si>
    <t>Пребывание в условиях одноместной палаты категории А кожно-венерологического отделения (1 койко-день)</t>
  </si>
  <si>
    <t>Адренокортирование с метайодбензилгуанидином (возраст с 5 до 15 лет)</t>
  </si>
  <si>
    <t xml:space="preserve">Адренокортирование с метайодбензилгуанидином (возраст с 15 лет) </t>
  </si>
  <si>
    <t>Витреоретинальная хирургия</t>
  </si>
  <si>
    <t>02253</t>
  </si>
  <si>
    <t>Клиническое секвенирование экзома</t>
  </si>
  <si>
    <t>ПЕРЕЛИВАНИЕ ДОНОРСКОЙ КРОВИ</t>
  </si>
  <si>
    <t>01580</t>
  </si>
  <si>
    <t>КОНСУЛЬТАЦИИ ВРАЧЕЙ</t>
  </si>
  <si>
    <t>Профмлактика других инфекций</t>
  </si>
  <si>
    <t>Пребывание в условиях одноместной палаты категории А инфекционно-диагностического отделения (1 койко-день)</t>
  </si>
  <si>
    <t>Пребывание в условиях двухместной палаты категории А инфекционно-диагностического отделения (1 койко-день)</t>
  </si>
  <si>
    <t>А12.09.010.001</t>
  </si>
  <si>
    <t>Цитологическое исследование нативного и окрашенного материала браш-биопсии мерцательного эпителия слизистой с видеорегистрацией и морфометрией</t>
  </si>
  <si>
    <t>внешники</t>
  </si>
  <si>
    <t>Лечение в условиях стационара дневного пребывания</t>
  </si>
  <si>
    <t>Предоставление лечебно-оздоровительного режима в палате кратковременного пребывания (1 койко-день)</t>
  </si>
  <si>
    <t>Определение гликозилированного гемоглобина (Hb1C)</t>
  </si>
  <si>
    <t>A06.01.001</t>
  </si>
  <si>
    <t>A06.01.001.001</t>
  </si>
  <si>
    <t>МСКТ мягких тканей (одной области)</t>
  </si>
  <si>
    <t>МСКТ мягких тканей (одной области) с внутривенным болюсным контрастированием</t>
  </si>
  <si>
    <t>МСКТ органов брюшной полости и забрюшинного пространства</t>
  </si>
  <si>
    <t>МСКТ органов брюшной полости и забрюшинного пространства с внутривенным болюсным контрастированием</t>
  </si>
  <si>
    <t>A06.21.003</t>
  </si>
  <si>
    <t xml:space="preserve">A06.21.003.003 </t>
  </si>
  <si>
    <t>А06.12.058.001</t>
  </si>
  <si>
    <t>МСКТ брахиоцефальных артерий (внутричерепного сегмента Виллизиева круга) с внутривенным болюсным контрастированием</t>
  </si>
  <si>
    <t>А06.12.058</t>
  </si>
  <si>
    <t>МСКТ брахиоцефальных артерий (шейный сегмент) с внутривенным болюсным контрастированием</t>
  </si>
  <si>
    <t>А06.30.002.001</t>
  </si>
  <si>
    <t>Описание и интерпретация компьютерных томограмм(представленных на электронном носителе)</t>
  </si>
  <si>
    <t>МРТ головного мозга + МР-ангиография головного мозга + МР-венография головного мозга (без контрастирования)</t>
  </si>
  <si>
    <t>МРТ мягких тканей одной зоны (входят плечевые сплетения)</t>
  </si>
  <si>
    <t>А05.04.001.001</t>
  </si>
  <si>
    <t>МРТ одного сустава с контрастированием</t>
  </si>
  <si>
    <t>Введение парамагнитного контрастного препарата при МРТ</t>
  </si>
  <si>
    <t>МРТ кисти с захватом лучезапястного сустава</t>
  </si>
  <si>
    <t>A09.05.035**</t>
  </si>
  <si>
    <t>Исследование уровня метотрексата в крови</t>
  </si>
  <si>
    <t>УСЛУГИ ПО РОДОРАЗРЕШЕНИЮ</t>
  </si>
  <si>
    <t>Физиологические роды</t>
  </si>
  <si>
    <t>Родоразрешение путем операции кесарево сечение</t>
  </si>
  <si>
    <t>Плазмосорбция (с использованием аппарата "Гемос-ПФ")</t>
  </si>
  <si>
    <t>Прием (осмотр, консультация) врача-аллерголога, профессора, дмн Гайдук И.М. повторный</t>
  </si>
  <si>
    <t>МРТ краниовертебральной области</t>
  </si>
  <si>
    <t>Выполнение МРТ с использованием специальных программ (дополнительно к стоимости МР-исследования) – МР-трактография, SVI, EPI)</t>
  </si>
  <si>
    <t>А09.16.010 А12.16.009 А12.16.010</t>
  </si>
  <si>
    <t>Исследование уровня антител к антигенам растительного, животного и химического происхождения в крови (комплексное исследование антител к тканевой трансглутаминазе tTG (IgA-IgG), антител к эндомизию (ЕМА)) с определением HLA-антигенов к целиакии (для диагностики целиакии)</t>
  </si>
  <si>
    <t>Комплекс исследований для диагностики болезни Дауна у плода на сроках беременности 11-13 недель (определение уровней свободной бетта-субъединицы хорионического гонадотропина (бетта ХГЧ), белка ассоциированного с беременностью (РАРР-А) в сыворотке крови и расчет риска синдрома Дауна с учетом предоставленных данных УЗИ)</t>
  </si>
  <si>
    <t>Молекулярно-цитогенетическое исследование (FISH-метод) на одну пару хромосом (Fish - диагностика синдрома DiGeorge/VCFS )</t>
  </si>
  <si>
    <t>Молекулярно-цитогенетическое исследование (FISH-метод) на одну пару хромосом (Fish - диагностика синдрома Прадера-Вилли/Ангельмана)</t>
  </si>
  <si>
    <t>Молекулярно-цитогенетическое исследование (FISH-метод) на одну пару хромосом (Fish - диагностика синдрома Вильямса)</t>
  </si>
  <si>
    <t>Молекулярно-цитогенетическое исследование (FISH-метод) на одну пару хромосом (Fish - диагностика аномалии половых хромосом)</t>
  </si>
  <si>
    <t>Стандартизованное комплексное цитологическое диагностическое исследование материала ТАБ щитовидной железы (окраска по МГГ, РАР; Sure Path, в стоимость входит виала с транспортной средой)</t>
  </si>
  <si>
    <t>Пункция кисты яичника 4</t>
  </si>
  <si>
    <t>Лечение пигментных пятен (солнечное лентиго, старческое лентиго, "кофейные пятна") лазером, 1 см²</t>
  </si>
  <si>
    <t>Лечение плоских гемангиом лазером, 1 мм²</t>
  </si>
  <si>
    <t>Лечение сосудистых звездочек лазером, 1 шт</t>
  </si>
  <si>
    <t>Пластика дуги аорты, резекция коарктации аорты с пластикой ДМЖП в условиях искусственного кровообращения 5</t>
  </si>
  <si>
    <t>МРТ одного отдела позвоночника</t>
  </si>
  <si>
    <t>МРТ одного отдела позвоночника с контрастированием</t>
  </si>
  <si>
    <t xml:space="preserve">В03.006.002 </t>
  </si>
  <si>
    <t>Гистологическое исследование нефробиоптата: - световая микроскопия (H&amp;E, PAS-реакция, импрегнация солями серебра по Джонсу, трихром по Массону, Конго-красный) - иммунофлюоресцентная микроскопия (IgA, IgG, IgM, C1q, C3; fibrinogen, kappa, lambda), - иммунопероксидазная реакция (AA-Аmyloid, IgG4, С4d, Polyoma-SV40, Parvo-B19, EBV, CMV, HIV, Myoglobin) - электронная микроскопия</t>
  </si>
  <si>
    <t xml:space="preserve">Интравитреальное введение лекарственных препаратов </t>
  </si>
  <si>
    <t xml:space="preserve">Интравитреальное введение ингибитора ангиогенеза ранибизумаба </t>
  </si>
  <si>
    <t>1 - повторная консультация - это консультация, проведенная в течение 30 дней от первичной консультации по одному заболеванию;
 - дмн - доктор медицинских наук, кмн - кандидат медицинских наук, кпн - кандидат психологических наук;</t>
  </si>
  <si>
    <t xml:space="preserve">A09.28.003 </t>
  </si>
  <si>
    <t xml:space="preserve">A12.01.003 </t>
  </si>
  <si>
    <t xml:space="preserve">A12.05.010 </t>
  </si>
  <si>
    <t xml:space="preserve">Исследование клеток крови для определения кариотипа методом дифференциальной окраски хромосом при различных генетических нарушениях </t>
  </si>
  <si>
    <t xml:space="preserve">Определение белка в моче (исследование уровня органических кислот в утренней порции мочи) </t>
  </si>
  <si>
    <t xml:space="preserve">Проректор по экономике и финансам </t>
  </si>
  <si>
    <t xml:space="preserve">Главный бухгалтер </t>
  </si>
  <si>
    <t>12901</t>
  </si>
  <si>
    <t>А27.05.036</t>
  </si>
  <si>
    <t>А27.05.035</t>
  </si>
  <si>
    <t>Молекулярно-генетическое исследование мутаций в гене CFTR (муковисцидоз) в крови. Исследование 16 частых мутаций: Del508F, del2,3(21kb), 2184insA, L138ins, 2143delT, 394delTT, 1677delTA, 3944delTG, W1282X, G542X, N1303K, 3821delT, 3849+10kbC&gt;T, Ag334Trp, Arg117His,Arg553Ter</t>
  </si>
  <si>
    <t>Молекулярно-генетическое исследование мутаций в гене CFTR (муковисцидоз) в крови. Исследование 1 мутации на выбор: Del508F, del2,3(21kb), 2184insA, L138ins, 2143delT, 394delTT, 1677delTA, 3944delTG, W1282X, G542X, N1303K, 3821delT, 3849+10kbC&gt;T, Ag334Trp, Arg117His,Arg553Ter</t>
  </si>
  <si>
    <t>Молекулярно-генетическое исследование мутаций в гене CFTR (муковисцидоз) в крови. Исследование 1 мутации на выбор: R408W, IVS4+5G&gt;T, R252W, IVS10-11G&gt;A, R158Q, IVS12+1G&gt;A, R261Q, P281L, EX5del4154ins268</t>
  </si>
  <si>
    <t>02370</t>
  </si>
  <si>
    <t>02371</t>
  </si>
  <si>
    <t>02372</t>
  </si>
  <si>
    <t>УДАЛЕНО</t>
  </si>
  <si>
    <t>07192</t>
  </si>
  <si>
    <t>07193</t>
  </si>
  <si>
    <t>07159</t>
  </si>
  <si>
    <t>07160</t>
  </si>
  <si>
    <t>07100</t>
  </si>
  <si>
    <t>07203-1</t>
  </si>
  <si>
    <t>Внутривенное введение препарата Инфликсимаб</t>
  </si>
  <si>
    <t>Внутривенное введение препарата Сигардис</t>
  </si>
  <si>
    <t>02373</t>
  </si>
  <si>
    <t>02374</t>
  </si>
  <si>
    <t>Диагностика наследственного панкреатита (поиск частых мутаций в генах SPINK1, PRSS1)</t>
  </si>
  <si>
    <t>02375</t>
  </si>
  <si>
    <t>Диагностика семейной средиземноморской лихорадки (периодическая болезнь, поиск частых мутаций в экзоне 10 гена MEFV)</t>
  </si>
  <si>
    <t>02376</t>
  </si>
  <si>
    <t>Криволесова</t>
  </si>
  <si>
    <t>Криволесова, ОЛД-2,ЗавИмельбаев А.И.</t>
  </si>
  <si>
    <t>Цена, руб.
2022</t>
  </si>
  <si>
    <t>B03.016.019.001</t>
  </si>
  <si>
    <t>Клиническая фармакология</t>
  </si>
  <si>
    <t>Консультация врача-клинического фармаколога</t>
  </si>
  <si>
    <t>сл зап Чезгановой М.Е.</t>
  </si>
  <si>
    <t>Выездная консультация врача-специалиста (1 зона)</t>
  </si>
  <si>
    <t>Выездная консультация врача-специалиста (2 зона)</t>
  </si>
  <si>
    <t>Выездная консультация врача-специалиста (3 зона)</t>
  </si>
  <si>
    <t>В03.016.018</t>
  </si>
  <si>
    <t>Комплексное определение содержания органических кислот в моче (в утренней порции мочи методом газовой хроматомасс-спектрометрии)</t>
  </si>
  <si>
    <t>А27.05</t>
  </si>
  <si>
    <t>Молекулярно-генетическое исследование мутаций методом NGS-секвенирования. Исследование мутаций в гене регулятора трансмембранной проводимости CFTR (муковисцидоза) (CFTR-623 мутации)</t>
  </si>
  <si>
    <t>А27.05.062</t>
  </si>
  <si>
    <t>Молекулярно-генетическое исследование мутаций методом секвенирования NGS. Панель генов для диагностики органических ацидурий методом NGS-секвенирования (поиск мутаций в 31 гене).</t>
  </si>
  <si>
    <t>В03.006.004</t>
  </si>
  <si>
    <t>Скрининг наследственно обусловленных заболеваний обмена (обследование на лизосомные болезни накопления Фабри, Гоше, Ниманна-Пика, МПСI, Краббе, Помпе)</t>
  </si>
  <si>
    <t>А26.30.</t>
  </si>
  <si>
    <t>Определение (детекция) микроорганизмов на масс-спектрометре</t>
  </si>
  <si>
    <t>чьи</t>
  </si>
  <si>
    <t>02377</t>
  </si>
  <si>
    <t>02378</t>
  </si>
  <si>
    <t>02379</t>
  </si>
  <si>
    <t>01198</t>
  </si>
  <si>
    <t>02329</t>
  </si>
  <si>
    <t>00801-1</t>
  </si>
  <si>
    <t>00155</t>
  </si>
  <si>
    <t>00156</t>
  </si>
  <si>
    <t>00157</t>
  </si>
  <si>
    <t>Примечание:</t>
  </si>
  <si>
    <t>районы города Санкт-Петербург:</t>
  </si>
  <si>
    <t>зона 1</t>
  </si>
  <si>
    <t>зона 2</t>
  </si>
  <si>
    <t>Кировский, Московский, Невский, Фрунзенский</t>
  </si>
  <si>
    <t>зона 3</t>
  </si>
  <si>
    <t>Колпинский, Красносельский, Кронштадтский, Курортный, Петродворцовый, Пушкинский</t>
  </si>
  <si>
    <t>07161</t>
  </si>
  <si>
    <t>МСКТ ангиография брюшного отдела аорты и подвздошных артерий с внутривенным болюсным контрастированием</t>
  </si>
  <si>
    <t>07162</t>
  </si>
  <si>
    <t>МСКТ ангиография артерий нижних конечностей с внутривенным болюсным контрастированием</t>
  </si>
  <si>
    <t>07163</t>
  </si>
  <si>
    <t>МСКТ флебография верхних конечностей с внутривенным болюсным контрастированием</t>
  </si>
  <si>
    <t>07191</t>
  </si>
  <si>
    <t>07164</t>
  </si>
  <si>
    <t>МРТ стопы (без голеностопного сустава)</t>
  </si>
  <si>
    <t>07165</t>
  </si>
  <si>
    <t>МРТ плода (плаценты)</t>
  </si>
  <si>
    <r>
      <t>Комплексное определение концентрации жирных кислот в крови (очень длинноцепо</t>
    </r>
    <r>
      <rPr>
        <sz val="11"/>
        <color rgb="FFFF0000"/>
        <rFont val="Times New Roman"/>
        <family val="1"/>
        <charset val="204"/>
      </rPr>
      <t>че</t>
    </r>
    <r>
      <rPr>
        <sz val="11"/>
        <color theme="1"/>
        <rFont val="Times New Roman"/>
        <family val="1"/>
        <charset val="204"/>
      </rPr>
      <t xml:space="preserve">чных жирных кислот ОДЖК) </t>
    </r>
    <r>
      <rPr>
        <sz val="11"/>
        <color rgb="FFFF0000"/>
        <rFont val="Times New Roman"/>
        <family val="1"/>
        <charset val="204"/>
      </rPr>
      <t>методом газовой хроматомасс-спектрометрии)</t>
    </r>
  </si>
  <si>
    <r>
      <t xml:space="preserve">Комплексное определение концентрации на аминокислоты и ацилкарнитины в крови методом тандемной масс-спектрометрии </t>
    </r>
    <r>
      <rPr>
        <sz val="11"/>
        <color rgb="FFFF0000"/>
        <rFont val="Times New Roman"/>
        <family val="1"/>
        <charset val="204"/>
      </rPr>
      <t>(44 показателя)</t>
    </r>
  </si>
  <si>
    <t>В01.017.001</t>
  </si>
  <si>
    <t>В01.047</t>
  </si>
  <si>
    <t>МГЦ и зав КДО ПЦ Криволесова ТА</t>
  </si>
  <si>
    <t>Адмиралтейский, Василеостровский, Выборгский, Калининский,</t>
  </si>
  <si>
    <t>Красногвардейский, Петроградский, Приморский, Центральный</t>
  </si>
  <si>
    <t>ИНВИТРО с  ноября 2021</t>
  </si>
  <si>
    <t>Лаб клин вирусологии ГПМУ</t>
  </si>
  <si>
    <t>А01.008.001</t>
  </si>
  <si>
    <t>А01.008.002</t>
  </si>
  <si>
    <r>
      <t>Пластика септальных дефектов с использованием миниинвазивной техники</t>
    </r>
    <r>
      <rPr>
        <vertAlign val="superscript"/>
        <sz val="11"/>
        <color theme="1"/>
        <rFont val="Times New Roman"/>
        <family val="1"/>
        <charset val="204"/>
      </rPr>
      <t xml:space="preserve"> 5</t>
    </r>
  </si>
  <si>
    <t>А19.30.008
А19.30.009</t>
  </si>
  <si>
    <t>КОНСУЛЬТАЦИИ ВРАЧЕЙ С ВЫЕЗДОМ В ДРУГИЕ ЛЕЧЕБНЫЕ УЧРЕЖДЕНИЯ</t>
  </si>
  <si>
    <t>00415-1</t>
  </si>
  <si>
    <t>Прием (осмотр, консультация) врача-акушера-гинеколога первичный для лиц старше 18 лет</t>
  </si>
  <si>
    <t>00415-2</t>
  </si>
  <si>
    <t>Прием (осмотр, консультация) врача-акушера-гинеколога повторный для лиц старше 18 лет</t>
  </si>
  <si>
    <t>00416-1</t>
  </si>
  <si>
    <t>Прием (осмотр, консультация) врача-акушера-гинеколога первичный (кмн, заслуж. врач, высш.кат., зав. отделением) для лиц старше 18 лет</t>
  </si>
  <si>
    <t>00416-2</t>
  </si>
  <si>
    <t>Прием (осмотр, консультация) врача-акушера-гинеколога повторный (кмн, заслуж. врач, высш.кат., зав. отделением) для лиц старше 18 лет</t>
  </si>
  <si>
    <t>Отд.патол.берем,АФО, гинекол.отд.,КДО ПЦ,приёмное акушерское,родильное,ОВРТ</t>
  </si>
  <si>
    <t>00455-1</t>
  </si>
  <si>
    <t>Прием (осмотр, консультация) врача-гематолога первичный (кмн, заслуж. врач, высш.кат., зав. отделением) для лиц старше 18 лет</t>
  </si>
  <si>
    <t>00455-2</t>
  </si>
  <si>
    <t>Прием (осмотр, консультация) врача-гематолога повторный (кмн, заслуж. врач, высш.кат., зав. отделением) для лиц старше 18 лет</t>
  </si>
  <si>
    <t>00468-1</t>
  </si>
  <si>
    <t>Прием (осмотр, консультация) врача-дерматовенеролога (трихолога)  первичный</t>
  </si>
  <si>
    <t>00468-2</t>
  </si>
  <si>
    <t>Прием (осмотр, консультация) врача-дерматовенеролога (трихолога)  повторный</t>
  </si>
  <si>
    <t>00758-1</t>
  </si>
  <si>
    <t>Прием (осмотр, консультация) врача-эндокринолога первичный для лиц старше 18 лет</t>
  </si>
  <si>
    <t>00758-2</t>
  </si>
  <si>
    <t>Прием (осмотр, консультация) врача-эндокринолога повторный для лиц старше 18 лет</t>
  </si>
  <si>
    <t>А08.20.004</t>
  </si>
  <si>
    <t>02445</t>
  </si>
  <si>
    <t>Цитологическое исследование мазков со слизистой оболочки влагалища с расчетом индекса созревания вагинального эпителия</t>
  </si>
  <si>
    <t>А09.05.201</t>
  </si>
  <si>
    <t>01287</t>
  </si>
  <si>
    <t>СА 19-9 (раковый антиген)</t>
  </si>
  <si>
    <t>А09.05.202</t>
  </si>
  <si>
    <t>01288</t>
  </si>
  <si>
    <t>СА 125 (раковый антиген)</t>
  </si>
  <si>
    <t>Инвитро</t>
  </si>
  <si>
    <t>11092</t>
  </si>
  <si>
    <t>Сухая иммерсия</t>
  </si>
  <si>
    <t>10351</t>
  </si>
  <si>
    <t>Внутриочаговое введение глюкокортикостероидных препаратов (келоидные рубцы, узлы при акне) с учетом стоимости препарата</t>
  </si>
  <si>
    <t>Выбор индивидуального врача для родоразрешения, дополнительно к услуге 24038</t>
  </si>
  <si>
    <t>Выбор индивидуального врача при родоразрешении путем операции кесарево сечение по медицинским показаниям, дополнительно к услуге 24039</t>
  </si>
  <si>
    <t>ИМЕННЫЕ КОНСУЛЬТАЦИИ</t>
  </si>
  <si>
    <t>07300</t>
  </si>
  <si>
    <t>А27.05.032.001</t>
  </si>
  <si>
    <t>02380</t>
  </si>
  <si>
    <t>Генодиагностика мышечной дистрофии Дюшена и Беккера</t>
  </si>
  <si>
    <t>1 Мед - Чезганова МЕ</t>
  </si>
  <si>
    <t xml:space="preserve">Комплексная услуга с хирургическим лечением - аденотомия в рамках хирургии 1 дня </t>
  </si>
  <si>
    <t xml:space="preserve">Комплексная услуга с хирургическим лечением - аденотонзиллотомия в рамках хирургии 1 дня </t>
  </si>
  <si>
    <t>Проведение инструментальных методов исследования в рамках подготовки к плановому хирургическому лечению</t>
  </si>
  <si>
    <t>Проведение лабораторного обследования в рамках подготовки к плановому хирургическому лечению</t>
  </si>
  <si>
    <t>00426-1</t>
  </si>
  <si>
    <t>Прием (осмотр, консультация) врача-аллерголога-пульмонолога, профессора кафедры факультетской педиатрии, д.м.н. Кузнецовой А.А. первичный</t>
  </si>
  <si>
    <t>00426-2</t>
  </si>
  <si>
    <t>Прием (осмотр, консультация) врача-аллерголога-пульмонолога, профессора кафедры факультетской педиатрии, д.м.н. Кузнецовой А.А. повторный</t>
  </si>
  <si>
    <t>новая</t>
  </si>
  <si>
    <t>00578-1</t>
  </si>
  <si>
    <t>Прием (осмотр, консультация) врача-оториноларинголога высшей категории, заведующего отделением, к.м.н. Бреусенко Д.В. первичный</t>
  </si>
  <si>
    <t>00578-2</t>
  </si>
  <si>
    <t>Прием (осмотр, консультация) врача-оториноларинголога высшей категории, заведующего отделением, к.м.н. Бреусенко Д.В. повторный</t>
  </si>
  <si>
    <t>Ботулинотерапия (Введение Диспорт 500 ЕД №1)</t>
  </si>
  <si>
    <t>Плановая телемедицинская консультация с медицинским учреждением (в формате врач-врач)</t>
  </si>
  <si>
    <t>Экстренная телемедицинская консультация с медицинским учреждением (в формате врач-врач)</t>
  </si>
  <si>
    <t>A09.20.011</t>
  </si>
  <si>
    <t>pH-метрия отделяемого влагалища</t>
  </si>
  <si>
    <t>A19.23.009</t>
  </si>
  <si>
    <t>NIRVANA (Нирвана) - лечебная физкультура с использованием тренажера и метода биологической обратной связи (тренировка поддержания состояния равновесия, баланса в движении) - 1 единица (10 минут)</t>
  </si>
  <si>
    <t>Съемная расширяющая пластинка с винтом, вестибулярной дугой</t>
  </si>
  <si>
    <t>Активатор Кламмта</t>
  </si>
  <si>
    <t>Аппарат Твин-Блок</t>
  </si>
  <si>
    <t>LM-активатор, Миобрейс</t>
  </si>
  <si>
    <t>Держатель места</t>
  </si>
  <si>
    <t xml:space="preserve">Профпротез "птичка" </t>
  </si>
  <si>
    <t>Установка и первичная активация вестибулярной металлической самолигирующей б/с Н4 (1 челюсть)</t>
  </si>
  <si>
    <t>Установка и первичная активация вестибулярной керамической лигатурной б/с 3М Clarity Advanced (1 челюсть)</t>
  </si>
  <si>
    <t>Активация к ортодонтическому микроимпланту</t>
  </si>
  <si>
    <t>Фиксация несъемного ретейнера на 1 челюсть</t>
  </si>
  <si>
    <t>Диагностика функциональная (лицевая дуга, шаблон RP, загипсовка в артикулятор, расет ТРГ в боковой проекции по Р.Славичеку)</t>
  </si>
  <si>
    <t>Аппарат Марко Роса</t>
  </si>
  <si>
    <t>Активатор Андрезена-Гойпля</t>
  </si>
  <si>
    <t>Эластопозиционер-корректор</t>
  </si>
  <si>
    <t>Аппарат Макнамара (каппа)</t>
  </si>
  <si>
    <t>Проф.протез с молочными зубами</t>
  </si>
  <si>
    <t>Установка и первичная активация вестибулярной керамической самолигирующей системы Clear 21 (1 челюсть)</t>
  </si>
  <si>
    <t>Установка и первичная активация вестибулярной металлической лигатурной б/с BioMim (1 челюсть)</t>
  </si>
  <si>
    <t>Фиксация 1 самолигирующего/керамического/лигатурного брекета</t>
  </si>
  <si>
    <t>Наложение торковой пружины</t>
  </si>
  <si>
    <t>Изготовление миорелаксирующего сплинта</t>
  </si>
  <si>
    <t>Стандартное молекулярно-генетическое исследование (анализ 1 мутации, до трех человек)</t>
  </si>
  <si>
    <t>Таргетное секвенирование панели генов «Первичные иммунодефициты»</t>
  </si>
  <si>
    <t>Диагностика муковисцидоза (поиск 11 частых мутаций в гене CFTR): Del508F, del2,3(21kb), 2184insA, L138ins, 2143delT, 1677delTA W1282X, G542X, N1303K, 3849+10kbC&gt;T, E92K</t>
  </si>
  <si>
    <t>Диагностика микроделеционных синдромов (анализ крупных перестроек отдельных генов методом  MLPA, 19 нозологий): 1p36 deletion syndrome Wolf-Hirschhorn syndrome 4p16.3; Cri-du-Chat syndrome 5p15; Sotos syndrome 5q35.3; Saethre-Chotzen syndrome 7p21.1; Williams-Beuren syndrome 7q11.23; Williams-Beuren duplication syndrome 7q11.23; Langer-Giedion syndrome; WAGR syndrome 11p13; Prader-Willi syndrome 15q11.2; Angelman syndrome 15q11.2; Rubinstein-Taybi syndrome 16p13.3; Miller-Dieker syndrome 17p13.3; Lissencephaly-1 17p13.3; Smith-Magenis syndrome 17p11.2; Potocki-Lupski syndrome 17p11.2; Alagille syndrome 20p12.2; DiGeorge syndrome 22q11.21; 22q11.2 microduplication syndrome; Phelan-McDermid syndrome</t>
  </si>
  <si>
    <t>Анализ полиморфизма c.1059G&gt;C в гене CRP (маркер эндотелиальной дисфункции)</t>
  </si>
  <si>
    <t>ДНК - секвенирование (один ген от 11 до 49 экзонов)</t>
  </si>
  <si>
    <t>13027</t>
  </si>
  <si>
    <t>Закрытие послеоперационных ран кожным высоковязким клеем Дермабонд</t>
  </si>
  <si>
    <t>Медикаментозное прерывание беременности в составе комплексной услуги</t>
  </si>
  <si>
    <t>Медикаментозное прерывание несостоявшегося выкидыша в условиях круглосуточного стационара</t>
  </si>
  <si>
    <t>10062</t>
  </si>
  <si>
    <t>24122</t>
  </si>
  <si>
    <t>24123</t>
  </si>
  <si>
    <t>11093</t>
  </si>
  <si>
    <t>65521</t>
  </si>
  <si>
    <t>65522</t>
  </si>
  <si>
    <t>65523</t>
  </si>
  <si>
    <t>65524</t>
  </si>
  <si>
    <t>65525</t>
  </si>
  <si>
    <t>65526</t>
  </si>
  <si>
    <t>65527</t>
  </si>
  <si>
    <t>65528</t>
  </si>
  <si>
    <t>65529</t>
  </si>
  <si>
    <t>65530</t>
  </si>
  <si>
    <t>65531</t>
  </si>
  <si>
    <t>65532</t>
  </si>
  <si>
    <t>65533</t>
  </si>
  <si>
    <t>65534</t>
  </si>
  <si>
    <t>35535</t>
  </si>
  <si>
    <t>65536</t>
  </si>
  <si>
    <t>65537</t>
  </si>
  <si>
    <t>65538</t>
  </si>
  <si>
    <t>65539</t>
  </si>
  <si>
    <t>65540</t>
  </si>
  <si>
    <t>65541</t>
  </si>
  <si>
    <t>13028</t>
  </si>
  <si>
    <t>13029</t>
  </si>
  <si>
    <t>Перевязка маточных артерий по медицинским показаниям при кесаревом сечении, дополнительно к услугам 24039, 24033</t>
  </si>
  <si>
    <t>Медикаментозное прерывание беременности в условиях стационара</t>
  </si>
  <si>
    <t>АКУШЕВСТВО И ГИНЕКОЛОГИЯ</t>
  </si>
  <si>
    <t>13030</t>
  </si>
  <si>
    <t>Медикаментозное прерывание беременности (в составе комплексной услуги 13029)</t>
  </si>
  <si>
    <t>Медикаментозное прерывание беременности в условиях круглосуточного стационара</t>
  </si>
  <si>
    <t>24083</t>
  </si>
  <si>
    <t>24084</t>
  </si>
  <si>
    <t>24085</t>
  </si>
  <si>
    <t>24086</t>
  </si>
  <si>
    <t>24034-1</t>
  </si>
  <si>
    <t>Прием (осмотр, консультация, мануальная терапия) врача мануального терапевта Адулас Е.И. (45 минут)</t>
  </si>
  <si>
    <t xml:space="preserve">Прием (осмотр, консультация, мануальная терапия) врача мануального терапевта (взрослые) </t>
  </si>
  <si>
    <t>Прием (осмотр, консультация) врача-аллерголога-иммунолога с проведением аллерген-специфической иммунотерапии (без стоимости препарата) первичный</t>
  </si>
  <si>
    <t>Прием (осмотр, консультация) врача-аллерголога-иммунолога с проведением аллерген-специфической иммунотерапии (без стоимости препарата) повторный</t>
  </si>
  <si>
    <t>Прием (осмотр, консультация) врача-невролога, к.м.н. Баюнчиковой Д.С., первичный</t>
  </si>
  <si>
    <t>Прием (осмотр, консультация) врача-невролога, к.м.н. Баюнчиковой Д.С., повторный</t>
  </si>
  <si>
    <t>A06.18.003.1</t>
  </si>
  <si>
    <t>Ирригография для детей весом до 11 кг с препаратом бария</t>
  </si>
  <si>
    <t>A06.18.003.2</t>
  </si>
  <si>
    <t>Ирригография для детей весом от 11 до 30 кг с препаратом бария</t>
  </si>
  <si>
    <t>A06.18.003.3</t>
  </si>
  <si>
    <t>Ирригография для детей весом от 30 до 60 кг препаратом бария</t>
  </si>
  <si>
    <t>A06.18.003.4</t>
  </si>
  <si>
    <t>Ирригография для детей весом от 60 кг с препаратом бария</t>
  </si>
  <si>
    <t>Ирригография для детей весом до 11 кг с водорастворимым контрастом</t>
  </si>
  <si>
    <t>Ирригография для детей весом от 11 до 30 кг с водорастворимым контрастом</t>
  </si>
  <si>
    <t>Ирригография для детей весом от 30 до 60 кг с водорастворимым контрастом</t>
  </si>
  <si>
    <t>Ирригография для детей весом от 60 кг с водорастворимым контрастом</t>
  </si>
  <si>
    <t>Подтверждение результатов NGS-секвенирования (1 мутация, до трех человек)</t>
  </si>
  <si>
    <t>Диагностика микроделеционных синдромов, ассоциированных с низкорослостью (анализ крупных перестроек отдельных генов методом MLPA, делеции и дупликации SHOX (Leri-Weill dyschondrosteosis (LWD), Langer mesomelic dysplasia (LMD) or Idiopathic short stature (ISS)</t>
  </si>
  <si>
    <t>Диагностика синдрома ДиДжорджи (анализ крупных перестроек отдельных генов методом MLPA, DiGeorge syndrome)</t>
  </si>
  <si>
    <t>B03.019.027.004</t>
  </si>
  <si>
    <t xml:space="preserve">Анализ мутаций митохондриальной ДНК, ответственных за развитие наследственной атрофии зрительных нервов Лебера </t>
  </si>
  <si>
    <t>Секвенирование кодонов 375 и 380 гена FGFR3 (ахондроплазия, гипохондроплазия)</t>
  </si>
  <si>
    <t>B03.019.011</t>
  </si>
  <si>
    <t>Секвенирование гена ATP7B (болезнь Вильсона - Коновалова)</t>
  </si>
  <si>
    <t>Секвенирование гена HGD1 (алкаптонурия)</t>
  </si>
  <si>
    <t>Секвенирование гена DYM (cиндром Дюггве-Мельхиор-Клаузен)</t>
  </si>
  <si>
    <t>Секвенирование генов нейрофиброматоза типа 1, 2 (NF1, NF2)</t>
  </si>
  <si>
    <t>Секвенирование гена ATM (атаксия-телеангиэктазия)</t>
  </si>
  <si>
    <t>B03.019.025</t>
  </si>
  <si>
    <t>Поиск мутаций в генах туберозного склероза (TSC1, TSC2)</t>
  </si>
  <si>
    <t>Диагностика наследственной тугоухости (мажорная мутация в гене GJB2, с.35delG)</t>
  </si>
  <si>
    <t>Диагностика гипергомоцистеинемии (MTHFR, c.677C&amp;gt;T)</t>
  </si>
  <si>
    <t>Таргетное секвенирование панели генов «Фосфат-диабет»</t>
  </si>
  <si>
    <t>Анализ частых мутаций в гене AIRE (аутоиммунный полиэндокринный синдром 1 типа; p.R257*; p.A58V; p.T16M)</t>
  </si>
  <si>
    <t>Секвенирование гена GNAS (наследственная остеодистрофия Олбрайта)</t>
  </si>
  <si>
    <t>Секвенирование 7-9 экзонов гена FGFR2 (синдромы Крузона и Аперта)</t>
  </si>
  <si>
    <t>Секвенирование гена AR (синдром нечувствительности к андрогенам)</t>
  </si>
  <si>
    <t>Секвенирование гена AIRE (аутоиммунный полиэндокринный синдром 1 типа)</t>
  </si>
  <si>
    <t>Анализ мутаций митохондриальной ДНК, ответственных за развитие синдрома MELAS</t>
  </si>
  <si>
    <t>Сухая иммерсия (абонемент на 5 процедур)</t>
  </si>
  <si>
    <t>Сухая иммерсия (абонемент на 10 процедур)</t>
  </si>
  <si>
    <t>Метропластика</t>
  </si>
  <si>
    <t>Петлевая уретропексия трансобтураторным доступом (операция TVT-O) (с учетом стоимости синтетической петли)</t>
  </si>
  <si>
    <t>Малогрупповые занятия в бассейне с тренером: разминка, обучение плаванию, лечебное плавание, гидромассаж, ритмопластика (30 минут)</t>
  </si>
  <si>
    <t>00427-1</t>
  </si>
  <si>
    <t>00427-2</t>
  </si>
  <si>
    <t>00569</t>
  </si>
  <si>
    <t>00517</t>
  </si>
  <si>
    <t>05130</t>
  </si>
  <si>
    <t>05131</t>
  </si>
  <si>
    <t>05132</t>
  </si>
  <si>
    <t>05133</t>
  </si>
  <si>
    <t>02381</t>
  </si>
  <si>
    <t>02382</t>
  </si>
  <si>
    <t>02383</t>
  </si>
  <si>
    <t>02384</t>
  </si>
  <si>
    <t>02385</t>
  </si>
  <si>
    <t>02386</t>
  </si>
  <si>
    <t>02387</t>
  </si>
  <si>
    <t>02388</t>
  </si>
  <si>
    <t>02389</t>
  </si>
  <si>
    <t>02390</t>
  </si>
  <si>
    <t>02391</t>
  </si>
  <si>
    <t>02392</t>
  </si>
  <si>
    <t>02393</t>
  </si>
  <si>
    <t>02394</t>
  </si>
  <si>
    <t>02395</t>
  </si>
  <si>
    <t>02396</t>
  </si>
  <si>
    <t>02397</t>
  </si>
  <si>
    <t>02398</t>
  </si>
  <si>
    <t>02399</t>
  </si>
  <si>
    <t>02298</t>
  </si>
  <si>
    <t>21952</t>
  </si>
  <si>
    <t>11094</t>
  </si>
  <si>
    <t>11095</t>
  </si>
  <si>
    <t>A16.03.015.001</t>
  </si>
  <si>
    <t>20443</t>
  </si>
  <si>
    <t>Секвестрэктомия торакоскопическая</t>
  </si>
  <si>
    <t>А16.20.039</t>
  </si>
  <si>
    <t>Лимфосцинтиграфия непрямая (взрослые)</t>
  </si>
  <si>
    <t>Лимфосцинтиграфия непрямая (дети)</t>
  </si>
  <si>
    <t>06038-1</t>
  </si>
  <si>
    <t>06038-2</t>
  </si>
  <si>
    <t>A16.30.007</t>
  </si>
  <si>
    <t>21446</t>
  </si>
  <si>
    <t>Дренирование брюшной полости для проведения перитонеального диализа</t>
  </si>
  <si>
    <t>ЛКИ зав.Марапулец ЛН Гурина ОП НИЦ</t>
  </si>
  <si>
    <t>Цена, руб.
2023</t>
  </si>
  <si>
    <t>Цена 2023 для сотрудников</t>
  </si>
  <si>
    <t>Изменение стоимости</t>
  </si>
  <si>
    <t>Рентгенография носоглотки (1 проекция)</t>
  </si>
  <si>
    <t>Рентген отд - зав Панунцева КК</t>
  </si>
  <si>
    <t>02290</t>
  </si>
  <si>
    <t>Исследования биологических жидкостей (молекулярно-генетическое исследование по определению 12 частых мутаций в гене CFTR для диагностики муковисцедоза)</t>
  </si>
  <si>
    <t>05064</t>
  </si>
  <si>
    <t>А03.26.010</t>
  </si>
  <si>
    <t>10660</t>
  </si>
  <si>
    <t>Подбор мягких контактных линз. В услугу входит: визометрия, авторефрактометрия, кератотопография, биомикроскопия, мягкие линзы Biofinity - 3 штуки в упаковке, инструктаж пациента по применению мягких контактных линз, обучение. Продолжительность услуги 60 минут</t>
  </si>
  <si>
    <t>10661</t>
  </si>
  <si>
    <t>Подбор мягких контактных линз . В услугу входит: визометрия, авторефрактометрия, кератотопография, биомикроскопия, мягкие линзы Biofinity - 6 штук в упаковке, инструктаж пациента по применению мягких контактных линз, обучение. Продолжительность услуги 60 минут</t>
  </si>
  <si>
    <t>10662</t>
  </si>
  <si>
    <t>Подбор мягких контактных линз. В услугу входит: визометрия, авторефрактометрия, кератотопография, биомикроскопия, мягкие контактные линзы Biofinity toric - 3 штуки в упаковке, инструктаж пациента по применению мягких контактных линз, обучение. Продолжительность услуги 60 минут</t>
  </si>
  <si>
    <t>10663</t>
  </si>
  <si>
    <t>Подбор мягких контактных линз . В услугу входит: визометрия, авторефрактометрия, кератотопография, биомикроскопия, мягкие линзы MiSight 1 day - 30 штук в упаковке, инструктаж пациента по применению мягких контактных линз, обучение. Продолжительность услуги 60 минут</t>
  </si>
  <si>
    <t>10664</t>
  </si>
  <si>
    <t>Подбор мягких контактных линз. В услугу входит: визометрия, авторефрактометрия, кератотопография, биомикроскопия,  мягкие линзы Biofinity XP - 3 штуки в упаковке, инструктаж пациента по применению мягких контактных линз, обучение. Продолжительность услуги 60 минут</t>
  </si>
  <si>
    <t>Магнитотерапия, аппарат Магнитер (1 процедура, 1 поле)</t>
  </si>
  <si>
    <t>Магнитотерапия, аппарат Магнитер (1 процедура, 2 поля)</t>
  </si>
  <si>
    <t>Воздействие переменным магнитным полем, аппарат "Полюс 101" (1 процедура, 1 поле)</t>
  </si>
  <si>
    <t>Воздействие переменным магнитным полем, аппарат "Полюс 101" (1 процедура, 2 поля)</t>
  </si>
  <si>
    <t>Общая магнитотерапия (аппарат "Колибри")</t>
  </si>
  <si>
    <t>Электронейростимуляция головного мозга (ТКПМ) аппарат "Поток-1"</t>
  </si>
  <si>
    <t>А17.30.031</t>
  </si>
  <si>
    <t>А17.30.019</t>
  </si>
  <si>
    <t>А17.30.025</t>
  </si>
  <si>
    <t>Консультация врача ЛФК Осиповой Е.А. для пациентов со сколиозом (оценка рентгенологических и клинических данных, подбор коррекции) первичная</t>
  </si>
  <si>
    <t>Консультация врача ЛФК Осиповой Е.А. для пациентов со сколиозом повторная (45 минут)</t>
  </si>
  <si>
    <t>Индивидуальное занятие с врачом ЛФК Осиповой Е.А. при сколиозе (SEAS, дыхательная гимнастика, кинезотерапия) (60 минут)</t>
  </si>
  <si>
    <t>Индивидуальное занятие с врачом ЛФК Осиповой Е.А. при сколиозе (SEAS, дыхательная гимнастика, кинезотерапия) (абонемент на 5 занятий по 60 минут)</t>
  </si>
  <si>
    <t>ТРАВМАТОЛОГИЯ И ОРТОПЕДИЯ</t>
  </si>
  <si>
    <r>
      <t xml:space="preserve">Удаление подошвенных бородавок лазером (за 1 шт) </t>
    </r>
    <r>
      <rPr>
        <vertAlign val="superscript"/>
        <sz val="11"/>
        <color theme="1"/>
        <rFont val="Times New Roman"/>
        <family val="1"/>
        <charset val="204"/>
      </rPr>
      <t>5</t>
    </r>
  </si>
  <si>
    <t>10063</t>
  </si>
  <si>
    <t>Проведение программной терапии генно-инженерным биологическим препаратом (блокатор ИЛ-1) Анакинра (Кинерет) (масса ребенка до 15 кг)</t>
  </si>
  <si>
    <t>ПО-2</t>
  </si>
  <si>
    <t>Индивидуальное занятие с тренером в бассейне: лечебное плавание, обучение плаванию, гидромассаж и ритмопластика (абонемент на 1 месяц, 4 занятия по 30 минут)*</t>
  </si>
  <si>
    <t>Индивидуальное занятие с тренером в бассейне: лечебное плавание, обучение плаванию, гидромассаж и ритмопластика (абонемент на 1 месяц, 8 занятий по 30 минут)*</t>
  </si>
  <si>
    <t xml:space="preserve">Примечание: </t>
  </si>
  <si>
    <t>*</t>
  </si>
  <si>
    <t>срок действия абонемента - 30 дней со дня 1 посещения. Пропущенные занятия возвращаются при наличии справки от врача о перенесенном заболевании в течение 45 дней после окончания срока действия абонемента.</t>
  </si>
  <si>
    <t>Лечение в условиях дневного стационара гастроэнтерологического отделения (1 койко-день) - палата категории А</t>
  </si>
  <si>
    <t>Стационарное лечение в отделении педиатрического профиля (1 койко-день)</t>
  </si>
  <si>
    <t>Стационарное лечение в отделении инфекционного профиля (1 койко-день)</t>
  </si>
  <si>
    <t>Стационарное лечение в отделении неонатологического профиля (отделение патологии новорожденных и детей грудного возраста) (1 койко-день)</t>
  </si>
  <si>
    <t>Стационарное лечение в онкогематологическом отделении (койко-день) (без стоимости химиотерапевтического лечения)</t>
  </si>
  <si>
    <t>Лечение в отделении анестезиологии – реанимации и интенсивной терапии для беременных, рожениц и родильниц (до 12 часов)</t>
  </si>
  <si>
    <t>Лечение в условиях дневного стационара онкогематологического отделения (1 койко-день) (без стоимости химиотерапевтического лечения)</t>
  </si>
  <si>
    <t>Дополнительные медицинские услуги в родах с применением спинальной анестезии с постоянным мониторированием</t>
  </si>
  <si>
    <t>Комплексная услуга по родоразрешению путем операции кесарево сечение в плановом порядке по медицинским показаниям и ведение послеродового периода в общей палате, спинальная анестезия с постоянным мониторированием, 1 койко-день в отделении анестезиологии-реанимации и интенсивной терапии (до 12 часов)</t>
  </si>
  <si>
    <t>Комплексная услуга по родоразрешению путем операции кесарево сечение по медицинским показаниям: выбор индивидуального врача, спинальная анестезия с постоянным мониторированием, 1 койко-день в отделении анестезиологии-реанимации и интенсивной терапии (до 12 часов), ведение послеродового периода в общей палате, консультация врача неонатолога после выписки (1 раз в течении 1 месяца), консультация врача акушера-гинеколога после выписки (1 раз в течении 1 месяца)</t>
  </si>
  <si>
    <t>Лечение в отделении анестезиологии – реанимации и интенсивной терапии для беременных, рожениц и родильниц (1 койко-день) (до 12 часов)</t>
  </si>
  <si>
    <t>А12.09.002.001</t>
  </si>
  <si>
    <t>Исследование дыхательных объемов с применением лекарственных препаратов (спирометрия, проба с бронхолитиком)</t>
  </si>
  <si>
    <t>А12.09.006</t>
  </si>
  <si>
    <t>Исследование диффузионной способности легких</t>
  </si>
  <si>
    <t>В03.037.002.003</t>
  </si>
  <si>
    <t>Импульсная осциллометрия с пробой с бронхолитиком</t>
  </si>
  <si>
    <t>В03.037.002.002</t>
  </si>
  <si>
    <t xml:space="preserve">Импульсная осциллометрия </t>
  </si>
  <si>
    <t>А12.09.001</t>
  </si>
  <si>
    <t>Исследование неспровоцированных дыхательных объемов и потоков (спирометрия)</t>
  </si>
  <si>
    <t>А12.09.004</t>
  </si>
  <si>
    <t>Бодиплетизмография</t>
  </si>
  <si>
    <t>Плазмотерапия (1 пробирка)</t>
  </si>
  <si>
    <t>Плазмотерапия (дополнительная пробирка)</t>
  </si>
  <si>
    <t>Криомассаж (1 зона)</t>
  </si>
  <si>
    <t>Криодеструкция 1 элемента до 0,5 см</t>
  </si>
  <si>
    <t>Комплексное скрининговое исследование вентиляционной функции (спирометрия + импульсная осциллометрия)</t>
  </si>
  <si>
    <t>Комплексное скрининговое исследование вентиляционной функции (спирометрия + импульсная осциллометрия) с пробой (БДП)</t>
  </si>
  <si>
    <t>Программа в рамках хирургии одного дня по поводу хирургического лечения варикоцеле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</si>
  <si>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фимоза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</si>
  <si>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сперматоцеле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</si>
  <si>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гидроцеле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</si>
  <si>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пупочной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</si>
  <si>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пахово-бедренной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</si>
  <si>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Предоперационное обследование (лабораторно-инструментальное обследование), включающее ПЦР-мазок на Covid-19, клинический и биохимический анализы крови (глюкоза, АЛТ, АСТ) + ВСК + ДК, общий анализ мочи, ЭКГ</t>
  </si>
  <si>
    <t>Лечение в условиях дневного стационара эндокринологического отделения (1 койко-день)</t>
  </si>
  <si>
    <t>00509-1</t>
  </si>
  <si>
    <t>00509-2</t>
  </si>
  <si>
    <t>00508-1</t>
  </si>
  <si>
    <t>00508-2</t>
  </si>
  <si>
    <t>10352</t>
  </si>
  <si>
    <t>10353</t>
  </si>
  <si>
    <t>10354</t>
  </si>
  <si>
    <t>10355</t>
  </si>
  <si>
    <t>20229</t>
  </si>
  <si>
    <t>02999</t>
  </si>
  <si>
    <t>02998</t>
  </si>
  <si>
    <t>02997</t>
  </si>
  <si>
    <t>02996</t>
  </si>
  <si>
    <t>02995</t>
  </si>
  <si>
    <t>02994</t>
  </si>
  <si>
    <t>19997</t>
  </si>
  <si>
    <t>19996</t>
  </si>
  <si>
    <t xml:space="preserve">Ведение родов с индивидуальным выбором акушерки, дополнительно к услугам 24038, 24032 </t>
  </si>
  <si>
    <t>00579-1</t>
  </si>
  <si>
    <t>Прием (осмотр, консультация) врача-оториноларинголога,  к.м.н. Верезгова В.А. первичный</t>
  </si>
  <si>
    <t>00579-2</t>
  </si>
  <si>
    <t>Прием (осмотр, консультация) врача-оториноларинголога,  к.м.н. Верезгова В.А. повторный</t>
  </si>
  <si>
    <t>00568-1</t>
  </si>
  <si>
    <t>Прием (осмотр, консультация) врача-оториноларинголога, заведующего хирургическим отделением КДЦ, к.м.н. Медведевой Н.А. первичный</t>
  </si>
  <si>
    <t>00568-2</t>
  </si>
  <si>
    <t>Прием (осмотр, консультация) врача-оториноларинголога, заведующего хирургическим отделением КДЦ, к.м.н. Медведевой Н.А. повторный</t>
  </si>
  <si>
    <t>А09.05.118</t>
  </si>
  <si>
    <t>12024</t>
  </si>
  <si>
    <t>Исследование антител к препаратам, ингибирующим фактор некроза опухолей</t>
  </si>
  <si>
    <t>А09.05.035</t>
  </si>
  <si>
    <t>Содержание остаточной концентрации инфликсимаба в сыворотке крови</t>
  </si>
  <si>
    <t>A18.30.001</t>
  </si>
  <si>
    <t>Проведение перитонеального диализа (1 сутки)</t>
  </si>
  <si>
    <t>Аденоидэктомия в рамках хирургии 1 дня</t>
  </si>
  <si>
    <t>Тонзиллотомия в рамках хирургии 1 дня</t>
  </si>
  <si>
    <t>Подслизистая вазотомия нижних носовых раковин в рамках хирургии 1 дня</t>
  </si>
  <si>
    <t>Удаление гребня носовой перегородки (кристотомия) в рамках хирургии 1 дня</t>
  </si>
  <si>
    <t>Полипотомия носа в рамках хирургии 1 дня</t>
  </si>
  <si>
    <t>A22.26.018</t>
  </si>
  <si>
    <t>Лазерная транссклеральная циклокоагуляция</t>
  </si>
  <si>
    <t>Тотальная внутривенная анестезия в рамках хирургии 1 дня</t>
  </si>
  <si>
    <t>Ингаляционная анестезия в рамках хирургии 1 дня</t>
  </si>
  <si>
    <t>Эндотрахеальная анестезия (менее 1 часа) в рамках хирургии 1 дня</t>
  </si>
  <si>
    <t>20202-1</t>
  </si>
  <si>
    <t>Эндотрахеальная анестезия (от 1 до 2 часов) в рамках хирургии 1 дня</t>
  </si>
  <si>
    <t>20202-2</t>
  </si>
  <si>
    <t>Эндотрахеальная анестезия (от 2 до 3 часов) в рамках хирургии 1 дня</t>
  </si>
  <si>
    <t>Подбор мягких контактных линз (2 глаза разная рефракция). В услугу входит: визометрия, авторефрактометрия, кератотопография, биомикроскопия, мягкие линзы Biofinity -3 штуки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</si>
  <si>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 В услугу входит: визометрия, авторефрактометрия, кератотопография, биомикроскопия, мягкие линзы Biofinity -6 штук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</si>
  <si>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toric 3 штуки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</si>
  <si>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3 штуки в упаковке, мягкие контактные линзы Biofinity toric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</si>
  <si>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линзы MiSight 1 day - 30 штук в упаковке (2 уп.), инструктаж пациента по применению мягких контактных линз, обучение. Продолжительность услуги 60 минут</t>
  </si>
  <si>
    <t>Подбор мягких контактных линз (первичный). В услугу входит: визометрия, авторефрактометрия, кератотопография, биомикроскопия, инструктаж пациента по применению мягких контактных линз, обучение. Продолжительность услуги 60 минут</t>
  </si>
  <si>
    <t xml:space="preserve">Повторный подбор мягких контактных линз (повторный прием в течение 1 мес.). </t>
  </si>
  <si>
    <t xml:space="preserve">Прием (осмотр, консультация) врача-сердечно-сосудистого хирурга, доцента кафедры, кмн В.В.Набокова, первичный </t>
  </si>
  <si>
    <t>Прием (осмотр, консультация) врача-сердечно-сосудистого хирурга, доцента кафедры, кмн В.В.Набокова, повторный</t>
  </si>
  <si>
    <t>B01.035.003</t>
  </si>
  <si>
    <t>Прием (осмотр, консультация) врача-психиатра детского  (кмн, заслуж. врач, высш.кат., зав. отделением) первичный</t>
  </si>
  <si>
    <t>B01.035.004</t>
  </si>
  <si>
    <t>Прием (осмотр, консультация) врача-психиатра детского  (кмн, заслуж. врач, высш.кат., зав. отделением) повторный</t>
  </si>
  <si>
    <t xml:space="preserve">Прием (осмотр, консультация) врача-сердечно-сосудистого хирурга, к.м.н., врача высшей категории, заведующего отделением Махина Ю.Ю., первичный </t>
  </si>
  <si>
    <t>Прием (осмотр, консультация) врача-оториноларинголога, врача высшей категории Курьяновой Ю.А. первичный</t>
  </si>
  <si>
    <t>Прием (осмотр, консультация) врача-оториноларинголога, врача высшей категории Курьяновой Ю.А. повторный</t>
  </si>
  <si>
    <t>Прием (осмотр, консультация) врача-оториноларинголога, фониатра, д.м.н., доцента, врача высшей категории Захаровой М.Л. первичный</t>
  </si>
  <si>
    <t>Прием (осмотр, консультация) врача-оториноларинголога, фониатра, д.м.н., доцента, врача высшей категории Захаровой М.Л. повторный</t>
  </si>
  <si>
    <t>Занятия с врачом ЛФК в бассейне</t>
  </si>
  <si>
    <t>Индивидуальное занятие с врачом ЛФК в бассейне: лечебное плавание, обучение плаванию, гидромассаж и ритмопластика (30 минут)</t>
  </si>
  <si>
    <t>Индивидуальное занятие с врачом ЛФК в бассейне: лечебное плавание, обучение плаванию, гидромассаж и ритмопластика (абонемент на 1 месяц, 8 занятий по 30 минут)*</t>
  </si>
  <si>
    <t>Кинезиотейпирование</t>
  </si>
  <si>
    <t>А15.02.001</t>
  </si>
  <si>
    <t>Кинезиотейпирование одна зона (дети от 0 до 3 лет)</t>
  </si>
  <si>
    <t>Кинезиотейпирование одна зона (дети от 3 до 12 лет)</t>
  </si>
  <si>
    <t>Кинезиотейпирование одна зона (дети от 12 до 17 лет)</t>
  </si>
  <si>
    <t>Кинезиотейпирование одна зона (взрослые)</t>
  </si>
  <si>
    <t>Кинезиотейпирование одна зона (тейпом пациента)</t>
  </si>
  <si>
    <t>Исследования костной системы</t>
  </si>
  <si>
    <t>А04.03.003</t>
  </si>
  <si>
    <t>Снятие ретейнера</t>
  </si>
  <si>
    <t>Разобщающая ортодонтическая накладка</t>
  </si>
  <si>
    <t>Переклейка одного брекета</t>
  </si>
  <si>
    <t>Магнитно-резонансная томография тонкой и толстой кишки с контрастированием</t>
  </si>
  <si>
    <t>Комплексная программа ведения детей «Здоровый малыш - СТАНДАРТ» от 0 до 1 года (педиатр, детский невролог, детский хирург, травматолог-ортопед, офтальмолог, ультрозвуковое исследование головного мозга, электрокардиография (ЭКГ), ультразвуковое исследование тазобедренных суставов, ультразвуковое исследование органов брюшной полости (печень, желчный пузырь, поджелудочная железа, селезенка), анализ мочи общий, проба Сулковича,общий клинический анализ крови (гемоцитометрия, лейкоцитарная формула, СОЭ), забор крови из пальца, копрограмма)</t>
  </si>
  <si>
    <t>Лапароскопический забор ткани яичника для криоконсервации</t>
  </si>
  <si>
    <t>Применение противоспаечного барьера при лапароскопических операциях</t>
  </si>
  <si>
    <t>A11.20.001</t>
  </si>
  <si>
    <t>А16.20.*</t>
  </si>
  <si>
    <t>A19.23.004</t>
  </si>
  <si>
    <t>Коррекция нарушений двигательных функций с использованием "HandTutor" на лучезапястный сустав</t>
  </si>
  <si>
    <t>Коррекция нарушений двигательных функций с использованием "HandTutor" на локтевой сустав</t>
  </si>
  <si>
    <t>Индивидуальное занятие с Врачом ЛФК в бассейне: лечебное плавание, обучение плаванию, гидромассаж и ритмопластика (абонемент на 1 месяц, 4 занятия по 30 минут)*</t>
  </si>
  <si>
    <t>Прием (тестирование, консультация) медицинского психолога Никулиной И.В. (семейное посещение*)</t>
  </si>
  <si>
    <t>Семейное посещение предполагает присутствие ребенка и более одного взрослого</t>
  </si>
  <si>
    <t>Комплексная программа ведения детей «Здоровый малыш - СТАНДАРТ» от 0 до 1 года (педиатр, детский невролог, детский хирург, травматолог-ортопед, офтальмолог, оториноларинголог, детский стоматолог, ультрозвуковое исследование головного мозга, электрокардиография (ЭКГ), ультразвуковое исследование тазобедренных суставов, ультразвуковое исследование органов брюшной полости (печень, желчный пузырь, поджелудочная железа, селезенка), ультразвуковое исследование почек и мочевого пузыря, анализ мочи общий, общий клинический анализ крови (гемоцитометрия, лейкоцитарная формула, СОЭ), забор крови из пальца)</t>
  </si>
  <si>
    <t>Приём (осмотр, консультация) врача-психиатра детского (врача высшей категории, к.м.н.) первичный</t>
  </si>
  <si>
    <t xml:space="preserve">Прием (осмотр, консультация) врача-невролога первичный </t>
  </si>
  <si>
    <t xml:space="preserve">Прием (осмотр, консультация) врача-оториноларинголога первичный </t>
  </si>
  <si>
    <t>Прием (осмотр, консультация) врача-гинеколога детского первичный или Прием (осмотр, консультация) врача-детского уролога-андролога первичный</t>
  </si>
  <si>
    <t xml:space="preserve">Прием (осмотр, консультация) врача-травматолога-ортопеда первичный </t>
  </si>
  <si>
    <t xml:space="preserve">Прием (осмотр, консультация) врача-детского эндокринолога первичный </t>
  </si>
  <si>
    <t xml:space="preserve">Прием (осмотр, консультация) врача-педиатра первичный </t>
  </si>
  <si>
    <t>Прием (осмотр, консультация) врача-невролога первичный (к</t>
  </si>
  <si>
    <t xml:space="preserve">Прием (осмотр, консультация) врача-детского хирурга первичный </t>
  </si>
  <si>
    <t>Комплексная программа обследования ребенка перед поступлением в детское дошкольное учреждение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</si>
  <si>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Комплексная программа обследования ребенка перед школой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</si>
  <si>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Комплексный осмотр ребенка в 1 месяц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</si>
  <si>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Комплексный осмотр ребенка в 1 год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</si>
  <si>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07190</t>
  </si>
  <si>
    <t>Прием (осмотр, консультация) врача-сердечно-сосудистого хирурга, к.м.н., врача высшей категории, заведующего отделением Махина Ю.Ю., повторный</t>
  </si>
  <si>
    <t>00655-1</t>
  </si>
  <si>
    <t>00655-2</t>
  </si>
  <si>
    <t>00607-1</t>
  </si>
  <si>
    <t>00607-3</t>
  </si>
  <si>
    <t>00567-1</t>
  </si>
  <si>
    <t>00567-2</t>
  </si>
  <si>
    <t>00566-1</t>
  </si>
  <si>
    <t>00566-2</t>
  </si>
  <si>
    <t>00533-1</t>
  </si>
  <si>
    <t>00519-1</t>
  </si>
  <si>
    <t>00519-2</t>
  </si>
  <si>
    <t>ОНКОГЕМАТОЛОГИЯ</t>
  </si>
  <si>
    <t>Химиотерапевтическое лечение</t>
  </si>
  <si>
    <t>А25.30.014</t>
  </si>
  <si>
    <t>Полихимиотерапия при интраокулярной ретинобластоме</t>
  </si>
  <si>
    <t>Вакцинация препаратом Рота-V-Эйд (вакциной для профилактики ротавирусной инфекции, пентавалентной, живой)</t>
  </si>
  <si>
    <t>A16.07.053.001.001</t>
  </si>
  <si>
    <t>A16.07.028.001</t>
  </si>
  <si>
    <t>Исследование уровня сиролимуса в крови</t>
  </si>
  <si>
    <t>А09.05.035**</t>
  </si>
  <si>
    <t>ВНУТРИУТРОБНЫЕ ВМЕШАТЕЛЬСТВА</t>
  </si>
  <si>
    <t>Внутрисосудистое переливание отмытых донорских эритроцитов плоду</t>
  </si>
  <si>
    <t>А16.30.082.003</t>
  </si>
  <si>
    <t>Применение орошения брюшной полости растворами  местного анестетика при лапароскопических и/или лапаротомных операциях</t>
  </si>
  <si>
    <t>Применение пудендальной блокады местными анестетиками при операциях по пластике тазового дна</t>
  </si>
  <si>
    <t>A21.12.002</t>
  </si>
  <si>
    <t>Аппаратная пневмокомпрессия</t>
  </si>
  <si>
    <t>A12.22.007</t>
  </si>
  <si>
    <t>Стимуляционная проба с трипторелином (включает трехкратное взятие крови на лютеинизирующий  и фолликулостимулирующий гормоны)</t>
  </si>
  <si>
    <t>B01.003.004.003</t>
  </si>
  <si>
    <t>B01.003.004.001</t>
  </si>
  <si>
    <t>Эндотрахеальная анестезия при операциях длительностью более 3 часов за каждые последующие 30 минут</t>
  </si>
  <si>
    <t>Полихимиотерапия при остеогенной саркоме предоперационная</t>
  </si>
  <si>
    <t>Прием (осмотр, консультация) врача-невролога, к.м.н. Юрьевой Д.С., первичный</t>
  </si>
  <si>
    <t>Прием (осмотр, консультация) врача-невролога, к.м.н. Юрьевой Д.С., повторный</t>
  </si>
  <si>
    <t>A11.30.010</t>
  </si>
  <si>
    <t>Биопсия трофэктодермы эмбриона</t>
  </si>
  <si>
    <t>Биопсия трофэктодермы эмбриона (2-4 штуки)</t>
  </si>
  <si>
    <t>A10.20.001</t>
  </si>
  <si>
    <t>Предимплантационная генетическая диагностика эмбриона</t>
  </si>
  <si>
    <t>Исследования</t>
  </si>
  <si>
    <t>02621</t>
  </si>
  <si>
    <t>02622</t>
  </si>
  <si>
    <t>02623</t>
  </si>
  <si>
    <t>02624</t>
  </si>
  <si>
    <t>Хорионбиопсия</t>
  </si>
  <si>
    <t>Прием (осмотр, консультация) врача-колопроктолога, кмн Колесниковой Н.Г. первичный</t>
  </si>
  <si>
    <t>Прием (осмотр, консультация) врача-колопроктолога, кмн Колесниковой Н.Г. повторный</t>
  </si>
  <si>
    <t>Пластика диафрагмы с использованием видеоэндоскопических технологий</t>
  </si>
  <si>
    <t>A16.09.026.004</t>
  </si>
  <si>
    <t>В01.001.004</t>
  </si>
  <si>
    <t>В01.001.005</t>
  </si>
  <si>
    <t>В01.070.009</t>
  </si>
  <si>
    <t>В01.070.010</t>
  </si>
  <si>
    <t>B01.046.001</t>
  </si>
  <si>
    <t>B01.046.002</t>
  </si>
  <si>
    <t>B01.041.001</t>
  </si>
  <si>
    <t>B01.041.002</t>
  </si>
  <si>
    <t>B01.053.001</t>
  </si>
  <si>
    <t>B01.053.002</t>
  </si>
  <si>
    <t>B01.035.001</t>
  </si>
  <si>
    <t>B01.035.002</t>
  </si>
  <si>
    <t>B01.070.009</t>
  </si>
  <si>
    <t>B01.070.010</t>
  </si>
  <si>
    <t>A02.12.002.001</t>
  </si>
  <si>
    <t>A05.10.008</t>
  </si>
  <si>
    <t>A02.12.002.001
A05.10.008</t>
  </si>
  <si>
    <t>A05.30.017</t>
  </si>
  <si>
    <t>A12.09.001.002</t>
  </si>
  <si>
    <t>A12.09.002
A12.09.001.002</t>
  </si>
  <si>
    <t>A02.30.006</t>
  </si>
  <si>
    <t>A06.08.001</t>
  </si>
  <si>
    <t>A06.09.007</t>
  </si>
  <si>
    <t>A06.03.015
A06.03.019</t>
  </si>
  <si>
    <t>A06.03.007</t>
  </si>
  <si>
    <t>A06.03.033
A06.03.054</t>
  </si>
  <si>
    <t>А06.04</t>
  </si>
  <si>
    <t>A04.21.001</t>
  </si>
  <si>
    <t>A04.12.001
A04.12.001.001</t>
  </si>
  <si>
    <t>A04.12.002.002 
A04.12.002.003</t>
  </si>
  <si>
    <t>A04.30.001.001</t>
  </si>
  <si>
    <t>A04.30.001.003</t>
  </si>
  <si>
    <t>A04.30.001.004</t>
  </si>
  <si>
    <t>A04.30.001.005</t>
  </si>
  <si>
    <t>A04.30.001.006</t>
  </si>
  <si>
    <t>A04.30.001.002</t>
  </si>
  <si>
    <t>A04.10.002 
B01.015.003</t>
  </si>
  <si>
    <t>A04.10.002 
A05.10.006
B01.015.003</t>
  </si>
  <si>
    <t>Неинвазивный пренатальный скрининг Firsttest (с учетом взятия крови): 
- синдром Дауна (21 хромосома);
- синдром Эдвардса (18 хромосома);
- синдром Патау (13 хромосома);
- синдром Шерешевского-Тернера (Х хромосома);
- синдром Клайнфельтера (Y - хромосома);
- трисомия Х;
- синдром Джейкобса (дисомия Y);
- XXYY;
- определение пола.</t>
  </si>
  <si>
    <t>Неинвазивный пренатальный скрининг Firsttest (с учетом взятия крови): 
- синдром Дауна (21 хромосома);
- синдром Шерешевского-Тернера (Х хромосома);
- синдром Клайнфельтера (Y - хромосома);
- трисомия Х;
- синдром Джейкобса (дисомия Y);
- XXYY;
- определение пола.</t>
  </si>
  <si>
    <t>Неинвазивный пренатальный скрининг Firsttest (с учетом взятия крови): 
- синдром Дауна (21 хромосома);
- синдром Эдвардса (18 хромосома);
- синдром Патау (13 хромосома);
- определение пола.</t>
  </si>
  <si>
    <t>A27.20.001</t>
  </si>
  <si>
    <t>A06.03.058.003</t>
  </si>
  <si>
    <t>A06.12.001</t>
  </si>
  <si>
    <t>A05.30.012.002</t>
  </si>
  <si>
    <t>A05.30.007</t>
  </si>
  <si>
    <t>A05.17.001.001 
A05.18.001.001</t>
  </si>
  <si>
    <t>A03.16.001.004</t>
  </si>
  <si>
    <t>A11.08.010.001
А11.01.009
А11.19.011.001
А11.20.039
A11.08.010.002</t>
  </si>
  <si>
    <t>A11.21.006</t>
  </si>
  <si>
    <t>A11.04.003</t>
  </si>
  <si>
    <t>A25.30.001</t>
  </si>
  <si>
    <t>A11.05.004</t>
  </si>
  <si>
    <t>A05.23.007.001</t>
  </si>
  <si>
    <t>A24.01.004</t>
  </si>
  <si>
    <t>A22.01.002</t>
  </si>
  <si>
    <t>A17.01.002.003</t>
  </si>
  <si>
    <t>A22.01.003</t>
  </si>
  <si>
    <t>А11.28.006.001</t>
  </si>
  <si>
    <t>A21.21.001</t>
  </si>
  <si>
    <t>В05.053.001</t>
  </si>
  <si>
    <t>В01.063.001</t>
  </si>
  <si>
    <t>В01.063.002</t>
  </si>
  <si>
    <t>В01.064.003</t>
  </si>
  <si>
    <t>В01.064.004</t>
  </si>
  <si>
    <t>A06.07.010</t>
  </si>
  <si>
    <t>A15.04.003</t>
  </si>
  <si>
    <t>A15.30.004</t>
  </si>
  <si>
    <t>A05.10.009</t>
  </si>
  <si>
    <t>A05.10.009.001</t>
  </si>
  <si>
    <t>Закрытие хирургической раны после операции кесарева сечения с использованием кожного клея</t>
  </si>
  <si>
    <t>Применение противоспаечного барьера при родоразрешении путем операции кесарева сечения</t>
  </si>
  <si>
    <t>Тотальная внутривенная анестезия (до 30 минут) в рамках хирургии 1 дня</t>
  </si>
  <si>
    <t>Ингаляционная анестезия  (до 30 минут) в рамках хирургии 1 дня</t>
  </si>
  <si>
    <t xml:space="preserve">Магнитно-резонансная томография сердца с ЭКГ-синхронизацией </t>
  </si>
  <si>
    <t>Магнитно-резонансная томография сердца с ЭКГ-синхронизацией и внутривенным контрастированием</t>
  </si>
  <si>
    <t xml:space="preserve">Стентирование сосуда двумя потокотклоняющими стентами </t>
  </si>
  <si>
    <t>07188</t>
  </si>
  <si>
    <t>07189</t>
  </si>
  <si>
    <t>07478</t>
  </si>
  <si>
    <t>Прием (осмотр, консультация) врача-генетика дмн Суспицина Е.Н. первичный</t>
  </si>
  <si>
    <t>Прием (осмотр, консультация) врача-генетика дмн Суспицина Е.Н. повторный</t>
  </si>
  <si>
    <t>Прием (осмотр, консультация) врача-акушера-гинеколога, к.м.н. Романовой Л.А. первичный</t>
  </si>
  <si>
    <t>Прием (осмотр, консультация) врача-акушера-гинеколога, к.м.н. Романовой Л.А. повторный</t>
  </si>
  <si>
    <t>Прием (осмотр, консультация) врача-акушера-гинеколога, заместителя главного врача по акушерству-гинекологии Тайц А.Н. первичный</t>
  </si>
  <si>
    <t>Прием (осмотр, консультация) врача-акушера-гинеколога, заместителя главного врача по акушерству-гинекологии Тайц А.Н. повторный</t>
  </si>
  <si>
    <t>Прием (осмотр, консультация) врача-аллерголога-иммунолога, к.м.н., врача высшей категории, Гусевой М.Н. первичный</t>
  </si>
  <si>
    <t>Прием (осмотр, консультация) врача-аллерголога-иммунолога, к.м.н., врача высшей категории, Гусевой М.Н.  повторный</t>
  </si>
  <si>
    <t>Прием (осмотр, консультация) врача-гастроэнтеролога, врача высшей категории, Шац И.А. первичный</t>
  </si>
  <si>
    <t>Прием (осмотр, консультация) врача-гастроэнтеролога, врача высшей категории, Шац И.А. повторный</t>
  </si>
  <si>
    <t>Прием (осмотр, консультация) врача-невролога, д.м.н., профессора Фоминой М.Ю., первичный</t>
  </si>
  <si>
    <t>Прием (осмотр, консультация) врача-невролога,  д.м.н., профессора Фоминой М.Ю., повторный</t>
  </si>
  <si>
    <t>Прием (осмотр, консультация) врача-невролога, к.м.н. Суслова В.М., первичный</t>
  </si>
  <si>
    <t>Прием (осмотр, консультация) врача-невролога, к.м.н.  Суслова В.М., повторный</t>
  </si>
  <si>
    <t>A16.23.011</t>
  </si>
  <si>
    <t>A16.12.040</t>
  </si>
  <si>
    <t>A16.12.014.003</t>
  </si>
  <si>
    <t>A16.12.005</t>
  </si>
  <si>
    <t>A16.06.010</t>
  </si>
  <si>
    <t>Прием (осмотр, консультация, мануальная терапия) врача мануального терапевта (взрослые), 30 минут</t>
  </si>
  <si>
    <t>Прием (осмотр, консультация, мануальная терапия) врача мануального терапевта (дети), 30 минут</t>
  </si>
  <si>
    <t>Прием (осмотр, консультация, мануальная терапия, остеопатическая коррекция) врача мануального терапевта, 45 минут</t>
  </si>
  <si>
    <t>Прием (осмотр, консультация, восстановление магистрального кровотока и нейрососудистой трофики) врача по лечебной физкультуре Графовой А.И. взрослые, первичный</t>
  </si>
  <si>
    <t>Прием (осмотр, консультация, восстановление магистрального кровотока и нейрососудистой трофики) врача по лечебной физкультуре Графовой А.И. взрослые, повторный</t>
  </si>
  <si>
    <t>A19.30.008
А19.30.009</t>
  </si>
  <si>
    <t>Прием (осмотр, консультация) врача по лечебной физкультуре первичный</t>
  </si>
  <si>
    <t>Прием (осмотр, консультация) врача по лечебной физкультуре повторный</t>
  </si>
  <si>
    <t>Прием (осмотр, консультация) врача по лечебной физкультуре первичный (кмн, заслуж. врач, высш.кат., зав. отделением)</t>
  </si>
  <si>
    <t>Прием (осмотр, консультация) врача по лечебной физкультуре повторный (кмн, заслуж. врач, высш.кат., зав. отделением)</t>
  </si>
  <si>
    <t>Прием (осмотр, консультация) врача по лечебной физкультуре первичный (профессор, дмн)</t>
  </si>
  <si>
    <t>Прием (осмотр, консультация) врача по лечебной физкультуре повторный (профессор, дмн)</t>
  </si>
  <si>
    <t>Прием (осмотр, консультация, лечебная физкультура, подбор комплекса упражнений) врача по лечебной физкультуре первичный, 60 мин</t>
  </si>
  <si>
    <t>Прием (осмотр, консультация, лечебная физкультура, подбор комплекса упражнений) врача по лечебной физкультуре повторный, 60 мин</t>
  </si>
  <si>
    <t>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по лечебной физкультуре Тюриной А.И., 45 минут (1 занятие)</t>
  </si>
  <si>
    <t>A17.30.009.001</t>
  </si>
  <si>
    <t>Абдоминальная декомпрессия</t>
  </si>
  <si>
    <t>A19.23.006</t>
  </si>
  <si>
    <t>Динамическая проприокоррекция в костюме "Атлант", 30 минут</t>
  </si>
  <si>
    <t>Динамическая проприокоррекция в костюме "Атлант", 60 минут</t>
  </si>
  <si>
    <t>Лечебная физкультура в костюме "Атлант", 60 минут</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</si>
  <si>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6 мес) (1 занятие)</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</si>
  <si>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6 мес) (5 занятий)</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</si>
  <si>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6 мес) (10 занятий)</t>
  </si>
  <si>
    <t xml:space="preserve">Программа "Умные рыбки"  рассчитана на детей до 6 мес. Срок действия абонемента на 5 занятий - 2 месяца, срок действвия абонемента на 10 занятий - 3 мес. </t>
  </si>
  <si>
    <t>А20.30.037</t>
  </si>
  <si>
    <t>А19.30.003</t>
  </si>
  <si>
    <t>B02.070*</t>
  </si>
  <si>
    <t>Медицинское сопровождение пациента</t>
  </si>
  <si>
    <t>A12.05.013</t>
  </si>
  <si>
    <t>Кариотипирование пренатального материала</t>
  </si>
  <si>
    <t>Исследование числа хромосом КФ ПЦР (QF-PCR)</t>
  </si>
  <si>
    <t>Хромосомный микроматричный анализ, стандартный (ARRAY-CGH)</t>
  </si>
  <si>
    <t>Полный экзом (более 20 000 генов) CITO для пренатальной диагностики</t>
  </si>
  <si>
    <t>В03.045.039</t>
  </si>
  <si>
    <t>Выделение ДНК из крови</t>
  </si>
  <si>
    <t>Выделение ДНК из ворсин хориона, ворсин плаценты, амниотической жидкости</t>
  </si>
  <si>
    <t>CITO кариотипирование</t>
  </si>
  <si>
    <t>Идентификация маркерной хромосомы методом FISH</t>
  </si>
  <si>
    <t>FISH Уточнение точек разрывов при перестройках</t>
  </si>
  <si>
    <t>FISH Диагностика Микроделеционных синдромов</t>
  </si>
  <si>
    <t>A27.30.067</t>
  </si>
  <si>
    <t>Муковисцидоз (35 мутаций)</t>
  </si>
  <si>
    <t xml:space="preserve">Муковисцидоз  </t>
  </si>
  <si>
    <t>Срочный клинический экзом</t>
  </si>
  <si>
    <t>А.16.07.041.001</t>
  </si>
  <si>
    <t>Пластика альвеолярного отростка с помощью технологии аутоплазмотерапии APRF</t>
  </si>
  <si>
    <t>ТРАВМАТОЛОГИЯ И ОРТОПЕДИЧЕСКАЯ ХИРУРГИЯ*</t>
  </si>
  <si>
    <t>Без стоимости имплантируемых систем.</t>
  </si>
  <si>
    <t>00514-1</t>
  </si>
  <si>
    <t>00514-2</t>
  </si>
  <si>
    <t>00559</t>
  </si>
  <si>
    <t>00413-1</t>
  </si>
  <si>
    <t>00413-2</t>
  </si>
  <si>
    <t>00428-1</t>
  </si>
  <si>
    <t>00428-2</t>
  </si>
  <si>
    <t>00446-1</t>
  </si>
  <si>
    <t>00446-2</t>
  </si>
  <si>
    <t>00465-1</t>
  </si>
  <si>
    <t>00465-2</t>
  </si>
  <si>
    <t>00506-1</t>
  </si>
  <si>
    <t>00506-2</t>
  </si>
  <si>
    <t>00526-1</t>
  </si>
  <si>
    <t>00526-2</t>
  </si>
  <si>
    <t>00525-1</t>
  </si>
  <si>
    <t>00525-2</t>
  </si>
  <si>
    <t>05134</t>
  </si>
  <si>
    <t>05135</t>
  </si>
  <si>
    <t>05136</t>
  </si>
  <si>
    <t>05137</t>
  </si>
  <si>
    <t>05138</t>
  </si>
  <si>
    <t>05139</t>
  </si>
  <si>
    <t>05140</t>
  </si>
  <si>
    <t>05141</t>
  </si>
  <si>
    <t>09999</t>
  </si>
  <si>
    <t>02625</t>
  </si>
  <si>
    <t>02626</t>
  </si>
  <si>
    <t>02627</t>
  </si>
  <si>
    <t>02628</t>
  </si>
  <si>
    <t>02629</t>
  </si>
  <si>
    <t>02631</t>
  </si>
  <si>
    <t>02632</t>
  </si>
  <si>
    <t>02633</t>
  </si>
  <si>
    <t>02634</t>
  </si>
  <si>
    <t>02635</t>
  </si>
  <si>
    <t>02636</t>
  </si>
  <si>
    <t>02637</t>
  </si>
  <si>
    <t>02638</t>
  </si>
  <si>
    <t>FISH Кариотипирование пренатального материала</t>
  </si>
  <si>
    <t>09800</t>
  </si>
  <si>
    <t>09801</t>
  </si>
  <si>
    <t>09802</t>
  </si>
  <si>
    <t>02639</t>
  </si>
  <si>
    <t>A18.05.019</t>
  </si>
  <si>
    <t>Низкоинтенсивная лазеротерапия (внутривенное облучение крови)</t>
  </si>
  <si>
    <t xml:space="preserve">Индивидуальное занятие на тренажере «Артромот» (1 занятие) </t>
  </si>
  <si>
    <r>
      <rPr>
        <b/>
        <i/>
        <sz val="11"/>
        <rFont val="Times New Roman"/>
        <family val="1"/>
        <charset val="204"/>
      </rPr>
      <t>7</t>
    </r>
    <r>
      <rPr>
        <b/>
        <i/>
        <sz val="11"/>
        <rFont val="Calibri"/>
        <family val="2"/>
        <charset val="204"/>
        <scheme val="minor"/>
      </rPr>
      <t xml:space="preserve"> </t>
    </r>
    <r>
      <rPr>
        <sz val="11"/>
        <rFont val="Times New Roman"/>
        <family val="1"/>
        <charset val="204"/>
      </rPr>
      <t>- состав Комплексных программ представлен в Приложении 2;</t>
    </r>
  </si>
  <si>
    <t>Применение противоспаечного геля при оперативных вмешательствах в акушерстве и гинекологии</t>
  </si>
  <si>
    <t>A04.09.002</t>
  </si>
  <si>
    <t>Ультразвуковое исследование легких</t>
  </si>
  <si>
    <t>Анестезиологическое обеспечение для проведения МРТ головного мозга эпипрограмма</t>
  </si>
  <si>
    <t>Магнитно-резонансная томография головного мозга эпипрограмма</t>
  </si>
  <si>
    <t>Магнитно-резонансная томография головного мозга эпипрограмма (гиппокамп)</t>
  </si>
  <si>
    <t xml:space="preserve">Дефекопроктография с препаратом бария для детей весом до 11 кг </t>
  </si>
  <si>
    <t xml:space="preserve">Дефекопроктография с препаратом бария для детей весом от 11 до 30 кг </t>
  </si>
  <si>
    <t xml:space="preserve">Дефекопроктография для детей с препаратом бария весом от 30 до 60 кг </t>
  </si>
  <si>
    <t xml:space="preserve">Дефекопроктография с препаратом бария для детей весом от 60 кг </t>
  </si>
  <si>
    <t xml:space="preserve">Дефекопроктоскопия с препаратом бария для детей весом до 11 кг </t>
  </si>
  <si>
    <t xml:space="preserve">Дефекопроктоскопия с препаратом бария для детей весом от 11 до 30 кг </t>
  </si>
  <si>
    <t xml:space="preserve">Дефекопроктоскопия для детей с препаратом бария весом от 30 до 60 кг </t>
  </si>
  <si>
    <t xml:space="preserve">Дефекопроктоскопия с препаратом бария для детей весом от 60 кг </t>
  </si>
  <si>
    <t>ВидеоЭЭГ-мониторинг суточный</t>
  </si>
  <si>
    <t>03028</t>
  </si>
  <si>
    <t>04017</t>
  </si>
  <si>
    <t>07206</t>
  </si>
  <si>
    <t>07205</t>
  </si>
  <si>
    <t>07204</t>
  </si>
  <si>
    <t>A13.23.003</t>
  </si>
  <si>
    <t>A05.23.009.006</t>
  </si>
  <si>
    <t>A04.10.002
A04.12.003</t>
  </si>
  <si>
    <t>Консультация логопеда (фонопеда) первичная</t>
  </si>
  <si>
    <t>Консультация логопеда (фонопеда) повторная</t>
  </si>
  <si>
    <t>A16.20.019</t>
  </si>
  <si>
    <t>Коррекция апикального пролапса с применением сетчатого импланта</t>
  </si>
  <si>
    <t>Коррекция цистоцеле тяжелой степени с применением сетчатого импланта</t>
  </si>
  <si>
    <t>Коррекция ректоцеле тяжелой степени с применением сетчатого импланта</t>
  </si>
  <si>
    <t>Ингаляционная анестезия  (до 15 минут) в рамках хирургии 1 дня</t>
  </si>
  <si>
    <t>11998</t>
  </si>
  <si>
    <t>11999</t>
  </si>
  <si>
    <t>РЕНТГЕНООСТЕОДЕНСИТОМЕТРИЯ</t>
  </si>
  <si>
    <t>Рентгеноостеоденситометрия (1 область)</t>
  </si>
  <si>
    <t>Рентгеноостеоденситометрия (2 области)</t>
  </si>
  <si>
    <t>Рентгеноостеоденситометрия (3 области)</t>
  </si>
  <si>
    <t>Рентгеноостеоденситометрия тазобедренного сустава (1 сустав)</t>
  </si>
  <si>
    <t>Рентгеноостеоденситометрия FRAX (женщины старше 40 лет, мужчины старше 50 лет) расчет 10-летней вероятности перелома проксимального отдела бедра и 10-летней вероятности основных остеопоротических переломов</t>
  </si>
  <si>
    <t>Рентгеноостеоденситометрия тазобедренного сустава (2 сустава)</t>
  </si>
  <si>
    <t>Рентгеноостеоденситометрия лучевой кости</t>
  </si>
  <si>
    <t>Рентгеноостеоденситометрия кисти</t>
  </si>
  <si>
    <t>Рентгеноостеоденситометрия обеих кистей</t>
  </si>
  <si>
    <t>Рентгеноостеоденситометрия поясничного отдела позвоночника с расчетом трабекулярного костного индекса</t>
  </si>
  <si>
    <t>Рентгеноостеоденситометрия поясничного отдела позвоночника и лучевой кости</t>
  </si>
  <si>
    <t>Рентгеноостеоденситометрия поясничного отдела позвоночника и проксимального отдела бедренной кости</t>
  </si>
  <si>
    <t>Рентгеноостеоденситометрия поясничного отдела позвоночника и проксимального отдела бедренной кости с расчетом FRAX</t>
  </si>
  <si>
    <t>Рентгеноостеоденситометрия поясничного отдела позвоночника и тазобедренных суставов</t>
  </si>
  <si>
    <t>Рентгеноостеоденситометрия поясничного отдела позвоночника и тазобедренных суставов с расчетом FRAX</t>
  </si>
  <si>
    <t>Рентгеноостеоденситометрия поясничного отдела позвоночника с расчетом трабекулярного костного индекса, тазобедренный сустав с расчетом FRAX</t>
  </si>
  <si>
    <t>Рентгеноостеоденситометрия и рентгеноморфометрия позвоночника</t>
  </si>
  <si>
    <t>Рентгеноостеоденситометрия всего тела (композиционный состав тела) дети</t>
  </si>
  <si>
    <t>Рентгеноостеоденситометрия всего тела (композиционный состав тела) взрослые + Core Scan</t>
  </si>
  <si>
    <t>Рентгеноостеоденситометрия всего тела (композиционный состав тела) взрослые + Core Scan + рентгеноостеоденситометрия (2 области)</t>
  </si>
  <si>
    <t>Рентгеноостеоденситометрия всего тела (композиционный состав тела) взрослые Sport</t>
  </si>
  <si>
    <t>Рентгеноостеоденситометрия всего тела (композиционный состав тела) дети + рентгеноостеоденситометрия (2 области)</t>
  </si>
  <si>
    <t>A06.03.061.001</t>
  </si>
  <si>
    <t>A06.03.061.002</t>
  </si>
  <si>
    <t>A06.03.061.003</t>
  </si>
  <si>
    <t>A06.03.061</t>
  </si>
  <si>
    <t>Применение эластомерной помпы в родах и послеоперационном периоде</t>
  </si>
  <si>
    <t>Стационарное лечение в отделении неонатологического профиля (отделение патологии новорожденных и детей грудного возраста)                (1 койко-день)</t>
  </si>
  <si>
    <t>Прием (осмотр, консультация, нейроразвивающая терапия) врача по лечебной физкультуре Тюриной А.И.</t>
  </si>
  <si>
    <t>00507-1</t>
  </si>
  <si>
    <t>Прием (индивидуальное консультирование) врача по лечебной физкультуре  Графовой А.И. (взрослые, 60 минут)</t>
  </si>
  <si>
    <t xml:space="preserve">Прием (осмотр, консультация) врача-офтальмолога, врача первой категории Колотушкиной Е.Ю. первичный </t>
  </si>
  <si>
    <t>Прием (осмотр, консультация) врача-офтальмолога, врача первой категории Колотушкиной Е.Ю. повторный</t>
  </si>
  <si>
    <t>00585-1</t>
  </si>
  <si>
    <t>00585-2</t>
  </si>
  <si>
    <t>05065</t>
  </si>
  <si>
    <t>Прицельная рентгенография зуба</t>
  </si>
  <si>
    <t>Прицельная рентгенография зуба.</t>
  </si>
  <si>
    <t>Цифровая дерматоскопия (1 образование)</t>
  </si>
  <si>
    <t>Цифровая дерматоскопия (до 4-х образований)</t>
  </si>
  <si>
    <t>Цифровая дерматоскопия (от 5 до 20 образований)</t>
  </si>
  <si>
    <t>Качественное определение антител к Varicella Zoster Virus, IgM (anti-VZV IgM)</t>
  </si>
  <si>
    <t>Качественное определение антител к Varicella Zoster Virus, IgG (anti-VZV IgG)</t>
  </si>
  <si>
    <t>A26.06.084.002</t>
  </si>
  <si>
    <t>A26.06.084.001</t>
  </si>
  <si>
    <t>02369</t>
  </si>
  <si>
    <t>02368</t>
  </si>
  <si>
    <t>02367</t>
  </si>
  <si>
    <t>Пересмотр "сырых данных" секвенирования по Сэнгеру</t>
  </si>
  <si>
    <t>Пересмотр "сырых данных" секвенирования экзома</t>
  </si>
  <si>
    <t>Пересмотр "сырых данных" секвенирования генома</t>
  </si>
  <si>
    <t>10079</t>
  </si>
  <si>
    <t>Подкожное введение лекарственного препарата Зарсио (МНН филграстим) (1 доза)</t>
  </si>
  <si>
    <t>Внутривенное введение лекарственного препарата Альбумин 20% (МНН альбумин человека) 50мл инф.р-р (1 доза)</t>
  </si>
  <si>
    <t>Внутривенное введение лекарственного препарата Цитарабин (МНН цитарабин) до 100 мг (1 доза)</t>
  </si>
  <si>
    <t>Внутривенное введение лекарственного препарата Цитозар (МНН цитарабин) от 100 мг до 500 мг (1 доза)</t>
  </si>
  <si>
    <t>Внутривенное введение лекарственного препарата Цитозар (МНН цитарабин) от 500 мг до 1000 мг (1 доза)</t>
  </si>
  <si>
    <t>Внутривенное введение лекарственного препарата Этопозид (МНН этопозид) (1 доза)</t>
  </si>
  <si>
    <t>Внутривенное введение лекарственного препарата Циклофоцил 200 мг (МНН циклофосфамид) (1 доза)</t>
  </si>
  <si>
    <t>Внутривенное введение лекарственного препарата Дарбинес (МНН флударабин) (1 доза)</t>
  </si>
  <si>
    <t>Внутривенное введение лекарственного препарата Микамин (МНН микафунгин) (1 доза)</t>
  </si>
  <si>
    <t>Внутривенное введение лекарственного препарата Меронем (МНН меропенем) (1 доза)</t>
  </si>
  <si>
    <t>Внутривенное введение лекарственного препарата Рубида (МНН идарубицин) (1 доза)</t>
  </si>
  <si>
    <t>Внутривенное введение лекарственного препарата Даунорубицин (МНН даунорубицин) (1 доза)</t>
  </si>
  <si>
    <t>Внутривенное введение лекарственного препарата Вориконазол (МНН вориконазол)  (1 доза)</t>
  </si>
  <si>
    <t>Внутривенное введение лекарственного препарата Ванкорус (МНН ванкомицин) (1 доза)</t>
  </si>
  <si>
    <t>Внутривенное введение лекарственного препарата Антитромбин III (МНН антитромбин III) до 500 ед (1 доза)</t>
  </si>
  <si>
    <t>Транстимпанальное шунтирование (одностороннее) силиконовыми шунтами длительного ношения (без учета стоимости анестезии)</t>
  </si>
  <si>
    <t>01672</t>
  </si>
  <si>
    <t>01673</t>
  </si>
  <si>
    <t>А03.01.001</t>
  </si>
  <si>
    <t>Автоматическое картирование всего тела с применением цифровой дерматоскопии с консультацией врача-дерматовенеролога:</t>
  </si>
  <si>
    <t>Автоматическое картирование всего тела с применением цифровой дерматоскопии (в составе услуги 10359)</t>
  </si>
  <si>
    <t>Консультация врача-дерматовенеролога (в составе услуги 10359)</t>
  </si>
  <si>
    <t>А03.01.001  В01.008.001</t>
  </si>
  <si>
    <t xml:space="preserve">А03.01.001 </t>
  </si>
  <si>
    <t>В01.008.001</t>
  </si>
  <si>
    <t>А03.01.001 В04.009.002</t>
  </si>
  <si>
    <t>Автоматическое картирование всего тела с применением цифровой дерматоскопии с консультацией врача-детского онколога:</t>
  </si>
  <si>
    <t>Автоматическое картирование всего тела с применением цифровой дерматоскопии (в составе услуги 10360)</t>
  </si>
  <si>
    <t>В04.009.002</t>
  </si>
  <si>
    <t>Консультация врача-детского онколога (в составе услуги 10360)</t>
  </si>
  <si>
    <t>07479</t>
  </si>
  <si>
    <t>Эндоваскулярная окклюзия аневризм сосудов головного мозга с применением микроспиралей в условиях стент и баллон ассистенции</t>
  </si>
  <si>
    <t>Внутривенное введение лекарственного препарата Винкристин 0,5 мг/мл  2 мл (МНН Винкристин) (1 доза)</t>
  </si>
  <si>
    <t>Внутривенное введение лекарственного препарата Метотрексат 10 мг/мл  5 мл (МНН Метотрексат) (1 доза)</t>
  </si>
  <si>
    <t>Внутривенное введение лекарственного препарата Онкаспар 750 МЕ/мл  3750 МЕ (МНН Пэгаспаргаза) (1 доза)</t>
  </si>
  <si>
    <t>Секвенирование генов PKD1, PKD2, PKHD1 (поликистозная болезнь почек)</t>
  </si>
  <si>
    <t>Секвенирование генов COL4A3, COL4A4, COL4A5 (синдром Альпорта)</t>
  </si>
  <si>
    <t>Таргетное секвенирование панели генов "Рахит" (8 генов, включая: CLCN5,CYP27B1, DMP1, ENPP1, FGF23, PHEX, SCL34A3, VDR)</t>
  </si>
  <si>
    <t>ЦЕНА, руб.
2025</t>
  </si>
  <si>
    <t>05500</t>
  </si>
  <si>
    <t>05501</t>
  </si>
  <si>
    <t>05502</t>
  </si>
  <si>
    <t>05503</t>
  </si>
  <si>
    <t>05504</t>
  </si>
  <si>
    <t>05505</t>
  </si>
  <si>
    <t>05506</t>
  </si>
  <si>
    <t>05507</t>
  </si>
  <si>
    <t>05508</t>
  </si>
  <si>
    <t>05509</t>
  </si>
  <si>
    <t>05510</t>
  </si>
  <si>
    <t>05511</t>
  </si>
  <si>
    <t>05512</t>
  </si>
  <si>
    <t>05513</t>
  </si>
  <si>
    <t>05514</t>
  </si>
  <si>
    <t>05515</t>
  </si>
  <si>
    <t>05516</t>
  </si>
  <si>
    <t>05517</t>
  </si>
  <si>
    <t>05518</t>
  </si>
  <si>
    <t>05519</t>
  </si>
  <si>
    <t>05520</t>
  </si>
  <si>
    <t>05521</t>
  </si>
  <si>
    <t>10065</t>
  </si>
  <si>
    <t>10066</t>
  </si>
  <si>
    <t>10067</t>
  </si>
  <si>
    <t>10068</t>
  </si>
  <si>
    <t>10069</t>
  </si>
  <si>
    <t>10070</t>
  </si>
  <si>
    <t>10071</t>
  </si>
  <si>
    <t>10072</t>
  </si>
  <si>
    <t>10073</t>
  </si>
  <si>
    <t>10074</t>
  </si>
  <si>
    <t>10075</t>
  </si>
  <si>
    <t>10076</t>
  </si>
  <si>
    <t>10077</t>
  </si>
  <si>
    <t>10078</t>
  </si>
  <si>
    <t>10080</t>
  </si>
  <si>
    <t>10081</t>
  </si>
  <si>
    <t>10082</t>
  </si>
  <si>
    <t>10356</t>
  </si>
  <si>
    <t>02366</t>
  </si>
  <si>
    <t>02365</t>
  </si>
  <si>
    <t>02364</t>
  </si>
  <si>
    <t>00801-2</t>
  </si>
  <si>
    <t>Консультация врача-клинического фармаколога первичная</t>
  </si>
  <si>
    <t>Консультация врача-клинического фармаколога повторная</t>
  </si>
  <si>
    <t>В01.017.002</t>
  </si>
  <si>
    <t>Прием (осмотр, консультация, составление программы реабилитации, подбор упражнений) врача травматолога-ортопеда к.м.н. Адулас Е.И. Первичный</t>
  </si>
  <si>
    <t>Прием (осмотр, консультация, коррекция комплекса упражнений) врача травматолога-ортопеда к.м.н. Адулас Е.И. повторный</t>
  </si>
  <si>
    <t xml:space="preserve">Абонемент на 5 сеансов логопедического артикуляционного массажа (массаж артикуляционных зон и речевых точек) 
</t>
  </si>
  <si>
    <t>Прием (тестирование, консультация) медицинского психолога Никулиной И.В.</t>
  </si>
  <si>
    <t>Фиксация щечной трубки (замка) на молярах</t>
  </si>
  <si>
    <t xml:space="preserve">Прием (осмотр, консультация) врача по лечебной физкультуре перед посещением бассейна </t>
  </si>
  <si>
    <t>A19.30.003</t>
  </si>
  <si>
    <t>Абонемент на 5 занятий по лечебной физкультуре с врачом (5 занятий по 60 минут)</t>
  </si>
  <si>
    <t xml:space="preserve">Прием (осмотр, консультация, мануальная терапия, остеопатическая коррекция) врача мануального терапевта  Адулас Е.И. (взрослые)  </t>
  </si>
  <si>
    <t>Прием (осмотр, консультация, мануальная терапия, остеопатическая коррекция) врача мануального терапевта Шульгиной С.Н. (дети) (30  мин)</t>
  </si>
  <si>
    <t>Прием (осмотр, консультация, мануальная терапия, остеопатическая коррекция) врача мануального терапевта Шульгиной С.Н. (взрослые) (45 мин)</t>
  </si>
  <si>
    <t>В01.041.001</t>
  </si>
  <si>
    <t>В01.041.002</t>
  </si>
  <si>
    <t>Прием (осмотр, консультация) врача рефлексотерапевта,  к.м.н. Суслова В.М. первичный</t>
  </si>
  <si>
    <t>Прием (осмотр, консультация) врача рефлексотерапевта, к.м.н. Суслова В.М., повторный</t>
  </si>
  <si>
    <t>В05***</t>
  </si>
  <si>
    <t>Прием (осмотр, консультация, составление программы реабилитации, подбор упражнений) врача реабилитолога, к.м.н., Адулас Е.И. первичный</t>
  </si>
  <si>
    <t>Прием (осмотр, консультация, коррекция комплекса упражнений) врача реабилитолога, к.м.н., Адулас Е.И. повторный</t>
  </si>
  <si>
    <t>Прием (осмотр, консультация, составление программы реабилитации, подбор упражнений) врача реабилитолога Либерман Л.Н. первичный</t>
  </si>
  <si>
    <t>Прием (осмотр, консультация, коррекция комплекса упражнений) врача реабилитолога Либерман Л.Н., повторный</t>
  </si>
  <si>
    <t>Абонемент на 5 консультаций психолога Никулиной И.В. (посещение 1 раз в неделю, сроком на 1,5 месяца)</t>
  </si>
  <si>
    <t>Абонемент на 10 консультаций психолога Никулиной И.В. (посещение 1 раз в неделю, сроком на 3 месяца)</t>
  </si>
  <si>
    <t>Абонемент на 5 семейных консультаций психолога Никулиной И.В. (посещение 1 раз в неделю, на 2 месяца)</t>
  </si>
  <si>
    <t>Прием (осмотр, консультация, Войта-терапия) врача по лечебной физкультуре Либерман Л.Н.</t>
  </si>
  <si>
    <t>Прием (осмотр, консультация, диагностика двигательного развития, подбор двигательной терапии) врача по лечебной физкультуре Либерман Л.Н.</t>
  </si>
  <si>
    <t>Прием (осмотр, консультация, терапия при сколиозе по методике ШРОТ) врача по лечебной физкультуре Либерман Л.Н.</t>
  </si>
  <si>
    <t>Прием (осмотр, консультация, диагностика двигательного развития, нейроразвивающая терапия) врача по лечебной физкультуре, к.м.н. Адулас Е.И.</t>
  </si>
  <si>
    <t>A19.23.005</t>
  </si>
  <si>
    <t>Войта-терапия, 1 процедура</t>
  </si>
  <si>
    <t xml:space="preserve">Прием (осмотр, консультация, составление программы для занятия с использованием экзоскелета Remotion) врача по лечебной физкультуры 60 мин </t>
  </si>
  <si>
    <t>Коррекция нарушения двигательной функций  использованием экзоскелета Remotion, 30 мин</t>
  </si>
  <si>
    <t>Коррекция нарушения двигательной функций  использованием экзоскелета Remotion, 45 мин</t>
  </si>
  <si>
    <t>Абонемент на 5 сеансов логопедического артикуляционного массажа (массаж артикуляционных зон, речевых точек, массаж шейно-воротниковой зоны)</t>
  </si>
  <si>
    <t>Общий массаж (взрослые) (6 МЕ)</t>
  </si>
  <si>
    <t>Массаж воротниковой зоны (взрослые) (2,5 МЕ)</t>
  </si>
  <si>
    <t>Массаж верхней конечности, надплечья и области лопатки  (взрослые) (2,5 МЕ)</t>
  </si>
  <si>
    <t>Массаж нижней конечности (взрослые) (2,5 МЕ)</t>
  </si>
  <si>
    <t>Массаж шейно-грудного отдела позвоночника (взрослые) (3,5 МЕ)</t>
  </si>
  <si>
    <t>Массаж пояснично-крестцовой области  (взрослые) (2,5 МЕ)</t>
  </si>
  <si>
    <t>Массаж спины и поясничной области (взрослые) (3,5 МЕ)</t>
  </si>
  <si>
    <t>Массаж спины (шейного, грудного и пояснично-крестцового отделов) (взрослые) (4,5 МЕ)</t>
  </si>
  <si>
    <t>Массаж спины (дети от 3 до 7 лет) (2 МЕ)</t>
  </si>
  <si>
    <t>Массаж спины (взрослые) (3 МЕ)</t>
  </si>
  <si>
    <t>Всего, руб.
2025</t>
  </si>
  <si>
    <t>Рентгенэндоваскулярная хирургия</t>
  </si>
  <si>
    <t>B01.043.003</t>
  </si>
  <si>
    <t>B01.043.004</t>
  </si>
  <si>
    <t>Прием (осмотр, консультация) врача по рентгенэндоваскулярным диагностике и лечению первичный</t>
  </si>
  <si>
    <t>Прием (осмотр, консультация) врача по рентгенэндоваскулярным диагностике и лечению повторный</t>
  </si>
  <si>
    <t>Подготовка эмбриона к переносу (культивирование и перенос в среде с гиалуроновой кислотой с выполнением вспомогательного хетчинга, для эмбрионов 5 дня развития)</t>
  </si>
  <si>
    <t>ГЕНЕТИЧЕСКИЕ ИССЛЕДОВАНИЯ</t>
  </si>
  <si>
    <t>Исследование (верификация) ранее выявленных вариантов</t>
  </si>
  <si>
    <t>Наследственные заболевания</t>
  </si>
  <si>
    <t>Исследования митохондриальных заболеваний</t>
  </si>
  <si>
    <t>Исследования состояния иммунной системы</t>
  </si>
  <si>
    <t>Исследования методом MLPA</t>
  </si>
  <si>
    <t>Секвенирование генов</t>
  </si>
  <si>
    <t>Клиническое секвенирование экзома и таргетное секвенирование панелей генов</t>
  </si>
  <si>
    <t>Пересмотр сырых данных</t>
  </si>
  <si>
    <t>Цитогенетические методыы исследования</t>
  </si>
  <si>
    <t>Стандартное молекулярно-генетическое исследование (1 мутация, 1 человек) секвенирование по Сэнгеру</t>
  </si>
  <si>
    <t>Интерфероновый профиль (IFNI-score): количественный анализ РНК-экспрессии генов, индуцированных интерферонами I типа</t>
  </si>
  <si>
    <t>Диагностика недостаточности альфа-1-антитрипсина (поиск частых мутаций в гене SERPINIA1: c.1096G&gt;A, p.E366K/p.Glu342Lys, аллель PI*Z;c.863A&gt;T,p.E288V/p.Glu264Val, аллель PI*S)</t>
  </si>
  <si>
    <t>Диагностика синдрома Жильбера (исследование (ТА) повторов промоторной области гена UGT1A1)</t>
  </si>
  <si>
    <t>Секвенирование гена SLC5A1, SI (мальабсорбция глюкозо-галактозы)</t>
  </si>
  <si>
    <t>Секвенирование 10 экзона гена MEFV (семейная средиземноморская лихорадка)</t>
  </si>
  <si>
    <t>Таргетное секвенирование панели генов "Первичные иммунодефициты" (350 генов)</t>
  </si>
  <si>
    <t>Стандартное молекулярно-генетическое исследование (1 мутация, до 5 человек), секвенирование по Сэнгеру</t>
  </si>
  <si>
    <t>Диагностика микроделеционных и микродупликационных синдромов (19 нозологий: 1p36 deletion syndrome Wolf-Hirschhorn syndrome 4p16.3; Cri-du-Chat syndrome 5p15; Sotos syndrome 5q35.3; Saethre-Chotzen syndrome 7p21.1; Williams-Beuren syndrome 7q11.23; Williams-Beuren duplication syndrome 7q11.23; Langer-Giedion syndrome; WAGR syndrome 11p13; Prader-Willi syndrome 15q11.2; Angelman syndrome 15q11.2; Rubinstein-Taybi syndrome 16p13.3; Miller-Dieker syndrome 17p13.3; Lissencephaly-1 17p13.3; Smith-Magenis syndrome 17p11.2; Potocki-Lupski syndrome 17p11.2; Alagille syndrome 20p12.2; DiGeorge syndrome 22q11.21; 22q11.2 microduplication syndrome; Phelan-McDermid syndrome)</t>
  </si>
  <si>
    <t>Диагностика аутоимунного полиэндокринного синдрома 1 типа (поиск частых мутаций в гене AIRE: p.R257*, p.A58V, p.T16M)</t>
  </si>
  <si>
    <t>Анализ мутаций митохондриальной ДНК (ответственных за развитие наследственной атрофии зрительных нервов Лебера, MT-ND4 m.11778G&gt;A, MT-ND6 m.14484T&gt;C, MT-ND1 m.3460G&gt;A, DNAJC30 c.152A&gt;G p.Tyr51Cys)</t>
  </si>
  <si>
    <t>Секвенирование генов туберозного склероза (TSC1, TSC2)</t>
  </si>
  <si>
    <t>Диагностика наследственных тромбофилий (поиск частых мутаций в генах MTHFR: c.677C&gt;T, F2: 20210G&gt;A, F5: c.1601G&gt;T, c.1601G&gt;A)</t>
  </si>
  <si>
    <t>Анализ мутаций митохондриальной ДНК (ответственных за развитие синдрома MELAS, MT-TL1 m.3243A&gt;G, MT-TL1 m.3271T&gt;C, MT-TL1 m.3252A&gt;G, MT-ND5 m.13513G&gt;A)</t>
  </si>
  <si>
    <t>Диагностика наследственного панкреатита (поиск частых мутаций в генах SPINK1: c.101A&gt;G, c.194+2T.C и PRSS1: c.47C&gt;T Ala16Val, c.86A&gt;T Asn29Thr, c.86A&gt;C Asn29Thr, c.365G&gt;A Arg122His, c.623G&gt;C p.Gly208Ala)</t>
  </si>
  <si>
    <t>Диагностика микроделеционных синдромов, ассоциированных с низкорослостью (ген SHOX и его регулярные области на Xp22.33/Yp11.32, дисхондростеоз Лери-Вейля, мезомелическая дисплазия Лангера, идиопатическая низкорослость)</t>
  </si>
  <si>
    <t>Стандартное молекулярно-генетическое исследование (1 мутация, до 3 человек), секвенирование по Сэнгеру</t>
  </si>
  <si>
    <t>Диагностика аутосомно-рецессивного MUTYH-ассоциированного аденоматозного полипоза (поиск частых мутаций в гене MUTYH, p.Tyr179Cys, p.Arg245His, p.G396Asp)</t>
  </si>
  <si>
    <t>Диагностика болезнь Вильсона-Коновалова (поиск частых мутаций в гене ATP7B, c.3207C&gt;A p.His1069Gln, c.1770insT, c.2304insC p.Met769HisfsX26, c.2532delA p.Val845SerfsX28, c.3402delC p.Ala1135GlnfsX13, c.3627_3630del4 p.Gln1210AlafsX8, c.3190G&gt;A p.Glu1064Lys)</t>
  </si>
  <si>
    <t>Диагностика дефицита поздних компонентов системы комплемента: менингококковый менингит, менингоэнцефалит, менингококкцемия (поиск частых мутаций в гене C8, p.Arg428*, p.Arg121*)</t>
  </si>
  <si>
    <t>Диагностика синдрома Ниймегена (мажорная мутация в гене NBN, 657del5)</t>
  </si>
  <si>
    <t>Диагностика муковисцидоза (поиск 11 частых мутаций в гене CFTR): Del508F, del2,3(21kb), 2184insA, L138ins, 2143delT, 1677delTA W1282X, G542X, N1303K, 3849+10kbC&amp;gt;T, E92K)</t>
  </si>
  <si>
    <t>Диагностика нарушений дифференцировки пола: анализ микроделеций и микродупликаций в генах DAX1, SOX9, SRY, WNT4, NR5A1 (MLPA)</t>
  </si>
  <si>
    <t>Секвенирование экзонов 4,6,7,9 гена DHCR7 (синдром Смита – Леммли – Опица)</t>
  </si>
  <si>
    <t>Секвенирование экзона 10 гена FLG (врожденный ихтиоз)</t>
  </si>
  <si>
    <t>Секвенирование гена APC (семейный полипоз толстой кишки)</t>
  </si>
  <si>
    <t>Секвенирование генов AR, SRD5A2 (нечувствительность к андрогенам: “псевдогермафродитизм”, синдром Морриса, синдром тестикулярной феминизации)</t>
  </si>
  <si>
    <t>Секвенирование гена AVP (врожденный нейрогипофизарный (гипоталамический) несахарный диабет)</t>
  </si>
  <si>
    <t>Секвенирование гена AVPR2 (врожденный нефрогенный несахарный диабет)</t>
  </si>
  <si>
    <t>Секвенирование гена BLM (синдром Блума)</t>
  </si>
  <si>
    <t>Секвенирование гена C8 (дефицит поздних компонентов системы комплемента: менингококковый менингит, менингоэнцефалит, менингококкцемия)</t>
  </si>
  <si>
    <t>Секвенирование генов COL2A1, COL2A2 (основные разновидности несовершенного остеогенеза)</t>
  </si>
  <si>
    <t>Секвенирование гена GCH1 (болезнь Сегавы)</t>
  </si>
  <si>
    <t>Секвенирование гена MEN1 (cиндром множественных эндокринных неоплазий 1 типа)</t>
  </si>
  <si>
    <t>Секвенирование гена MET (папиллярная почечно-клеточная карцинома)</t>
  </si>
  <si>
    <t>Секвенирование гена MUTYH (аутосомно-рецессивный MUTYH-ассоциированный аденоматозный полипоз)</t>
  </si>
  <si>
    <t>Секвенирование гена NBN (синдром Ниймегена)</t>
  </si>
  <si>
    <t>Секвенирование генов MKRN3, MAPK8IP3, POU1F1, NPFFR1 (преждевременное половое развитие)</t>
  </si>
  <si>
    <t>Секвенирование генов POLE, POLD1 (POLE и POLD1-ассоциированный полипоз)</t>
  </si>
  <si>
    <t>Секвенирование гена PTEN (cиндром Коудена)</t>
  </si>
  <si>
    <t>Секвенирование генов SMAD4, BMPR1A (ювенильный полипоз толстой кишки)</t>
  </si>
  <si>
    <t>Секвенирование гена STK11 (синдром Пейтца – Егерса)</t>
  </si>
  <si>
    <t>Секвенирование гена TP53 (синдром Ли – Фраумени)</t>
  </si>
  <si>
    <t>Секвенирование гена VHL (cиндром Гиппеля – Линдау)</t>
  </si>
  <si>
    <t>Секвенирование гена VWF (болезнь фон Виллебранда)</t>
  </si>
  <si>
    <t>Секвенирование гена WT1 (опухоль Вильмса)</t>
  </si>
  <si>
    <t>Таргетное секвенирование панели генов " Наследственные полипозы" (9 генов, включая APC, MUTYH, POLE, POLD1, SMAD4, BMPR1A, NTHL1, MSH3, RNF43)</t>
  </si>
  <si>
    <t>Таргетное секвенирование панели генов "Различные разновидности неонатального сахарного диабета, MODY, гиперинсулинизма" (6 генов, включая ABCC8, KCNJ11, GCK, HNF1A, HNF1B, HNF4A)</t>
  </si>
  <si>
    <t>Таргетное секвенирование панели генов "Синдром Линча. Наследственный неполипозный рак толстой кишки" (5 генов, включая MLH1, MSH2, MSH6, PMS2, EPCAM)</t>
  </si>
  <si>
    <t>Таргетное секвенирование панели генов "Синдром Нунан, cиндром LEOPARD, cиндром Костелло" (4 генов, включая PTPN11, KRAS, NRAS, BRAF)</t>
  </si>
  <si>
    <t>Таргетное секвенирование панели генов “Стероидрезистентный нефротический синдром (СРНС)” (13 генов, включая NPHSI, NPHS2, WTI, LAMB2, PLCE1, TRPC6, ACTN4, INF2, ADCK4, COQ2, COQ6, LMXIB, APOLI)</t>
  </si>
  <si>
    <t>ХИРУРГИЯ НОВОРОЖДЕННЫХ</t>
  </si>
  <si>
    <t>А16.17.012</t>
  </si>
  <si>
    <t>40500</t>
  </si>
  <si>
    <t>Лапаротомия. Наложение энтеро-энтероанастомоза</t>
  </si>
  <si>
    <t>00850-1</t>
  </si>
  <si>
    <t>00850-2</t>
  </si>
  <si>
    <t>А09.05.023</t>
  </si>
  <si>
    <t>Измерение уровня глюкозы капиллярной крови с помощью портативного глюкометра в стационаре (8 измерений в сутки)</t>
  </si>
  <si>
    <t>Измерение артериального давления в стационаре</t>
  </si>
  <si>
    <t>А02.12.002</t>
  </si>
  <si>
    <t>B04.012.001</t>
  </si>
  <si>
    <t>Обучение в «Школе для пациентов с сахарным диабетом» по структурированной программе</t>
  </si>
  <si>
    <t>ОБУЧАЮЩИЕ ПРОГРАММЫ</t>
  </si>
  <si>
    <t>11176</t>
  </si>
  <si>
    <t>02599</t>
  </si>
  <si>
    <t>Прием (осмотр, консультация) врача-инфекциониста (гепатолога) первичный</t>
  </si>
  <si>
    <t>Прием (осмотр, консультация) врача-инфекциониста (гепатолога) повторный</t>
  </si>
  <si>
    <t>25037</t>
  </si>
  <si>
    <t>09820</t>
  </si>
  <si>
    <t>00518-1</t>
  </si>
  <si>
    <t>00518-2</t>
  </si>
  <si>
    <t>00669-1</t>
  </si>
  <si>
    <t>00669-2</t>
  </si>
  <si>
    <t>00779-1</t>
  </si>
  <si>
    <t>00779-2</t>
  </si>
  <si>
    <t>00778-1</t>
  </si>
  <si>
    <t>00778-2</t>
  </si>
  <si>
    <t>00604-1</t>
  </si>
  <si>
    <t>00604-3</t>
  </si>
  <si>
    <t>00604-2</t>
  </si>
  <si>
    <t>00534-1</t>
  </si>
  <si>
    <t>00535-1</t>
  </si>
  <si>
    <t>00536-1</t>
  </si>
  <si>
    <t>00537-1</t>
  </si>
  <si>
    <t>09799</t>
  </si>
  <si>
    <t>25038-1</t>
  </si>
  <si>
    <t>25038-2</t>
  </si>
  <si>
    <t>11050</t>
  </si>
  <si>
    <t>11051</t>
  </si>
  <si>
    <t>11052</t>
  </si>
  <si>
    <t>11053</t>
  </si>
  <si>
    <t>11054</t>
  </si>
  <si>
    <t>11055</t>
  </si>
  <si>
    <t>11049</t>
  </si>
  <si>
    <t>11056</t>
  </si>
  <si>
    <t>11057</t>
  </si>
  <si>
    <t>11058</t>
  </si>
  <si>
    <t>00493-1</t>
  </si>
  <si>
    <t>00493-2</t>
  </si>
  <si>
    <t>02460</t>
  </si>
  <si>
    <t>02461</t>
  </si>
  <si>
    <t>02463</t>
  </si>
  <si>
    <t>02465</t>
  </si>
  <si>
    <t>02464</t>
  </si>
  <si>
    <t>02462</t>
  </si>
  <si>
    <t>02493</t>
  </si>
  <si>
    <t>02466</t>
  </si>
  <si>
    <t>02467</t>
  </si>
  <si>
    <t>02480</t>
  </si>
  <si>
    <t>02481</t>
  </si>
  <si>
    <t>02471</t>
  </si>
  <si>
    <t>02472</t>
  </si>
  <si>
    <t>02484</t>
  </si>
  <si>
    <t>02488</t>
  </si>
  <si>
    <t>02482</t>
  </si>
  <si>
    <t>02476</t>
  </si>
  <si>
    <t>02477</t>
  </si>
  <si>
    <t>02485</t>
  </si>
  <si>
    <t>02483</t>
  </si>
  <si>
    <t>02486</t>
  </si>
  <si>
    <t>02469</t>
  </si>
  <si>
    <t>02478</t>
  </si>
  <si>
    <t>02473</t>
  </si>
  <si>
    <t>02479</t>
  </si>
  <si>
    <t>02474</t>
  </si>
  <si>
    <t>02487</t>
  </si>
  <si>
    <t>02470</t>
  </si>
  <si>
    <t>02468</t>
  </si>
  <si>
    <t>02475</t>
  </si>
  <si>
    <t>02492</t>
  </si>
  <si>
    <t>02490</t>
  </si>
  <si>
    <t>02491</t>
  </si>
  <si>
    <t>02489</t>
  </si>
  <si>
    <t>20237</t>
  </si>
  <si>
    <t>Анастезиологическое пособие для проведения комбинированной эндоваскулярной эмболизации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 (для услуги 07480)</t>
  </si>
  <si>
    <t>A16.12.041.***</t>
  </si>
  <si>
    <t>07480</t>
  </si>
  <si>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</si>
  <si>
    <t>07481</t>
  </si>
  <si>
    <r>
      <rPr>
        <b/>
        <sz val="11"/>
        <color theme="1"/>
        <rFont val="Times New Roman"/>
        <family val="1"/>
        <charset val="204"/>
      </rPr>
      <t xml:space="preserve">Комплексная услуга: </t>
    </r>
    <r>
      <rPr>
        <sz val="11"/>
        <color theme="1"/>
        <rFont val="Times New Roman"/>
        <family val="1"/>
        <charset val="204"/>
      </rPr>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r>
  </si>
  <si>
    <t>01197</t>
  </si>
  <si>
    <t>Исследование уровня общего билирубина в пуповинной крови</t>
  </si>
</sst>
</file>

<file path=xl/styles.xml><?xml version="1.0" encoding="utf-8"?>
<styleSheet xmlns="http://schemas.openxmlformats.org/spreadsheetml/2006/main">
  <numFmts count="5">
    <numFmt numFmtId="43" formatCode="_-* #,##0.00\ _₽_-;\-* #,##0.00\ _₽_-;_-* &quot;-&quot;??\ _₽_-;_-@_-"/>
    <numFmt numFmtId="164" formatCode="_-* #,##0.0\ _₽_-;\-* #,##0.0\ _₽_-;_-* &quot;-&quot;??\ _₽_-;_-@_-"/>
    <numFmt numFmtId="165" formatCode="#,##0_ ;\-#,##0\ "/>
    <numFmt numFmtId="166" formatCode="_-* #,##0\ _₽_-;\-* #,##0\ _₽_-;_-* &quot;-&quot;??\ _₽_-;_-@_-"/>
    <numFmt numFmtId="167" formatCode="0.0%"/>
  </numFmts>
  <fonts count="34">
    <font>
      <sz val="11"/>
      <color theme="1"/>
      <name val="Calibri"/>
      <family val="2"/>
      <charset val="204"/>
      <scheme val="minor"/>
    </font>
    <font>
      <sz val="11"/>
      <color theme="1"/>
      <name val="Calibri"/>
      <family val="2"/>
      <charset val="204"/>
      <scheme val="minor"/>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b/>
      <sz val="11"/>
      <color theme="1"/>
      <name val="Times New Roman"/>
      <family val="1"/>
      <charset val="204"/>
    </font>
    <font>
      <sz val="11"/>
      <color theme="1"/>
      <name val="Times New Roman"/>
      <family val="1"/>
      <charset val="204"/>
    </font>
    <font>
      <b/>
      <i/>
      <sz val="11"/>
      <color theme="1"/>
      <name val="Times New Roman"/>
      <family val="1"/>
      <charset val="204"/>
    </font>
    <font>
      <i/>
      <sz val="11"/>
      <color theme="1"/>
      <name val="Times New Roman"/>
      <family val="1"/>
      <charset val="204"/>
    </font>
    <font>
      <b/>
      <sz val="9"/>
      <color indexed="81"/>
      <name val="Tahoma"/>
      <family val="2"/>
      <charset val="204"/>
    </font>
    <font>
      <sz val="8"/>
      <name val="Calibri"/>
      <family val="2"/>
      <charset val="204"/>
      <scheme val="minor"/>
    </font>
    <font>
      <sz val="11"/>
      <name val="Times New Roman"/>
      <family val="1"/>
      <charset val="204"/>
    </font>
    <font>
      <b/>
      <sz val="11"/>
      <name val="Times New Roman"/>
      <family val="1"/>
      <charset val="204"/>
    </font>
    <font>
      <b/>
      <i/>
      <sz val="11"/>
      <name val="Times New Roman"/>
      <family val="1"/>
      <charset val="204"/>
    </font>
    <font>
      <b/>
      <i/>
      <sz val="11"/>
      <name val="Calibri"/>
      <family val="2"/>
      <charset val="204"/>
      <scheme val="minor"/>
    </font>
    <font>
      <b/>
      <vertAlign val="superscript"/>
      <sz val="11"/>
      <color theme="1"/>
      <name val="Times New Roman"/>
      <family val="1"/>
      <charset val="204"/>
    </font>
    <font>
      <vertAlign val="superscript"/>
      <sz val="11"/>
      <color theme="1"/>
      <name val="Times New Roman"/>
      <family val="1"/>
      <charset val="204"/>
    </font>
    <font>
      <sz val="11"/>
      <name val="Times New Roman"/>
      <family val="1"/>
    </font>
    <font>
      <sz val="11"/>
      <name val="Calibri"/>
      <family val="2"/>
      <charset val="204"/>
      <scheme val="minor"/>
    </font>
    <font>
      <b/>
      <u/>
      <sz val="11"/>
      <name val="Times New Roman"/>
      <family val="1"/>
      <charset val="204"/>
    </font>
    <font>
      <b/>
      <i/>
      <vertAlign val="superscript"/>
      <sz val="11"/>
      <color theme="1"/>
      <name val="Times New Roman"/>
      <family val="1"/>
      <charset val="204"/>
    </font>
    <font>
      <b/>
      <sz val="8"/>
      <color theme="1"/>
      <name val="Times New Roman"/>
      <family val="1"/>
      <charset val="204"/>
    </font>
    <font>
      <b/>
      <u/>
      <sz val="11"/>
      <color rgb="FFFF0000"/>
      <name val="Times New Roman"/>
      <family val="1"/>
      <charset val="204"/>
    </font>
    <font>
      <sz val="10"/>
      <name val="Arial"/>
      <family val="2"/>
      <charset val="204"/>
    </font>
    <font>
      <sz val="9"/>
      <color indexed="81"/>
      <name val="Tahoma"/>
      <family val="2"/>
      <charset val="204"/>
    </font>
    <font>
      <sz val="11"/>
      <color indexed="8"/>
      <name val="Times New Roman"/>
      <family val="1"/>
      <charset val="204"/>
    </font>
    <font>
      <sz val="14"/>
      <color theme="1"/>
      <name val="Times New Roman"/>
      <family val="1"/>
      <charset val="204"/>
    </font>
    <font>
      <b/>
      <sz val="11"/>
      <color rgb="FFFF0000"/>
      <name val="Times New Roman"/>
      <family val="1"/>
      <charset val="204"/>
    </font>
    <font>
      <sz val="11"/>
      <color rgb="FFFF0000"/>
      <name val="Times New Roman"/>
      <family val="1"/>
      <charset val="204"/>
    </font>
    <font>
      <i/>
      <sz val="11"/>
      <name val="Times New Roman"/>
      <family val="1"/>
      <charset val="204"/>
    </font>
    <font>
      <sz val="8"/>
      <color theme="1"/>
      <name val="Times New Roman"/>
      <family val="1"/>
      <charset val="204"/>
    </font>
    <font>
      <sz val="8"/>
      <color theme="1"/>
      <name val="Calibri"/>
      <family val="2"/>
      <charset val="204"/>
      <scheme val="minor"/>
    </font>
    <font>
      <b/>
      <sz val="11"/>
      <color theme="1"/>
      <name val="Calibri"/>
      <family val="2"/>
      <charset val="204"/>
      <scheme val="minor"/>
    </font>
  </fonts>
  <fills count="13">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rgb="FFFFFFCC"/>
        <bgColor indexed="64"/>
      </patternFill>
    </fill>
    <fill>
      <patternFill patternType="solid">
        <fgColor rgb="FFC9FFE4"/>
        <bgColor indexed="64"/>
      </patternFill>
    </fill>
    <fill>
      <patternFill patternType="solid">
        <fgColor rgb="FFE8D1FF"/>
        <bgColor indexed="64"/>
      </patternFill>
    </fill>
    <fill>
      <patternFill patternType="solid">
        <fgColor rgb="FFCC99FF"/>
        <bgColor indexed="64"/>
      </patternFill>
    </fill>
    <fill>
      <patternFill patternType="solid">
        <fgColor rgb="FFCCFFCC"/>
        <bgColor indexed="64"/>
      </patternFill>
    </fill>
    <fill>
      <patternFill patternType="solid">
        <fgColor rgb="FFFFFF00"/>
        <bgColor indexed="64"/>
      </patternFill>
    </fill>
    <fill>
      <patternFill patternType="solid">
        <fgColor rgb="FFFF0066"/>
        <bgColor indexed="64"/>
      </patternFill>
    </fill>
    <fill>
      <patternFill patternType="solid">
        <fgColor theme="9" tint="0.79998168889431442"/>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0" fontId="1" fillId="0" borderId="0"/>
    <xf numFmtId="0" fontId="24" fillId="0" borderId="0"/>
    <xf numFmtId="9" fontId="1" fillId="0" borderId="0" applyFont="0" applyFill="0" applyBorder="0" applyAlignment="0" applyProtection="0"/>
  </cellStyleXfs>
  <cellXfs count="350">
    <xf numFmtId="0" fontId="0" fillId="0" borderId="0" xfId="0"/>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64" fontId="2" fillId="2" borderId="1" xfId="1"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xf numFmtId="49" fontId="2" fillId="3" borderId="2" xfId="0" applyNumberFormat="1" applyFont="1" applyFill="1" applyBorder="1" applyAlignment="1">
      <alignment horizontal="left" vertical="center"/>
    </xf>
    <xf numFmtId="0" fontId="2" fillId="3" borderId="2" xfId="0" applyFont="1" applyFill="1" applyBorder="1" applyAlignment="1">
      <alignment vertical="center" wrapText="1"/>
    </xf>
    <xf numFmtId="164" fontId="2" fillId="3" borderId="2" xfId="1" applyNumberFormat="1" applyFont="1" applyFill="1" applyBorder="1" applyAlignment="1">
      <alignment horizontal="center" vertical="center"/>
    </xf>
    <xf numFmtId="164" fontId="2" fillId="3" borderId="1" xfId="1" applyNumberFormat="1" applyFont="1" applyFill="1" applyBorder="1" applyAlignment="1">
      <alignment horizontal="center" vertical="center"/>
    </xf>
    <xf numFmtId="49" fontId="4" fillId="2" borderId="1" xfId="0" applyNumberFormat="1" applyFont="1" applyFill="1" applyBorder="1"/>
    <xf numFmtId="0" fontId="4" fillId="2" borderId="1" xfId="0" applyFont="1" applyFill="1" applyBorder="1"/>
    <xf numFmtId="0" fontId="4" fillId="2" borderId="1" xfId="0" applyFont="1" applyFill="1" applyBorder="1" applyAlignment="1">
      <alignment horizontal="center" vertical="center"/>
    </xf>
    <xf numFmtId="164" fontId="4" fillId="2" borderId="1" xfId="1" applyNumberFormat="1" applyFont="1" applyFill="1" applyBorder="1" applyAlignment="1">
      <alignment horizontal="center" vertical="center"/>
    </xf>
    <xf numFmtId="43" fontId="4" fillId="2" borderId="1" xfId="1" applyFont="1" applyFill="1" applyBorder="1" applyAlignment="1">
      <alignment horizontal="center" vertical="center"/>
    </xf>
    <xf numFmtId="0" fontId="5" fillId="0" borderId="0" xfId="0" applyFont="1"/>
    <xf numFmtId="0" fontId="4" fillId="0" borderId="0" xfId="0" applyFont="1"/>
    <xf numFmtId="0" fontId="3" fillId="2" borderId="0" xfId="0" applyFont="1" applyFill="1"/>
    <xf numFmtId="49" fontId="4" fillId="0" borderId="0" xfId="0" applyNumberFormat="1" applyFont="1"/>
    <xf numFmtId="164" fontId="4" fillId="4" borderId="1" xfId="1" applyNumberFormat="1" applyFont="1" applyFill="1" applyBorder="1" applyAlignment="1">
      <alignment horizontal="center" vertical="center"/>
    </xf>
    <xf numFmtId="49" fontId="4" fillId="4" borderId="1" xfId="0" applyNumberFormat="1" applyFont="1" applyFill="1" applyBorder="1"/>
    <xf numFmtId="0" fontId="4" fillId="4" borderId="1" xfId="0" applyFont="1" applyFill="1" applyBorder="1"/>
    <xf numFmtId="0" fontId="4" fillId="4" borderId="1" xfId="0" applyFont="1" applyFill="1" applyBorder="1" applyAlignment="1">
      <alignment horizontal="center" vertical="center"/>
    </xf>
    <xf numFmtId="43" fontId="4" fillId="4" borderId="1" xfId="1" applyFont="1" applyFill="1" applyBorder="1" applyAlignment="1">
      <alignment horizontal="center" vertical="center"/>
    </xf>
    <xf numFmtId="0" fontId="7" fillId="0" borderId="1" xfId="0" applyFont="1" applyFill="1" applyBorder="1" applyAlignment="1">
      <alignment vertical="center" wrapText="1"/>
    </xf>
    <xf numFmtId="0" fontId="8" fillId="0" borderId="4" xfId="0" applyFont="1" applyFill="1" applyBorder="1" applyAlignment="1">
      <alignment vertical="center"/>
    </xf>
    <xf numFmtId="0" fontId="8" fillId="0" borderId="1" xfId="0" applyFont="1" applyFill="1" applyBorder="1" applyAlignment="1">
      <alignment vertical="center"/>
    </xf>
    <xf numFmtId="0" fontId="7" fillId="0" borderId="0" xfId="0" applyFont="1" applyFill="1" applyAlignment="1">
      <alignment vertical="center" wrapText="1"/>
    </xf>
    <xf numFmtId="0" fontId="6" fillId="0" borderId="1" xfId="0" applyFont="1" applyFill="1" applyBorder="1" applyAlignment="1">
      <alignment horizontal="left" vertical="center"/>
    </xf>
    <xf numFmtId="0" fontId="9" fillId="0" borderId="0" xfId="0" applyFont="1" applyFill="1" applyAlignment="1"/>
    <xf numFmtId="0" fontId="0" fillId="0" borderId="0" xfId="0" applyFont="1" applyFill="1"/>
    <xf numFmtId="0" fontId="8" fillId="0" borderId="5" xfId="0" applyFont="1" applyFill="1" applyBorder="1" applyAlignment="1">
      <alignment horizontal="left" vertical="center"/>
    </xf>
    <xf numFmtId="0" fontId="8" fillId="0" borderId="8" xfId="0" applyFont="1" applyFill="1" applyBorder="1" applyAlignment="1"/>
    <xf numFmtId="0" fontId="8" fillId="0" borderId="6" xfId="0" applyFont="1" applyFill="1" applyBorder="1" applyAlignment="1"/>
    <xf numFmtId="1" fontId="7" fillId="0" borderId="1" xfId="0" applyNumberFormat="1" applyFont="1" applyFill="1" applyBorder="1" applyAlignment="1">
      <alignment horizontal="left" vertical="center"/>
    </xf>
    <xf numFmtId="0" fontId="12" fillId="0" borderId="0" xfId="0" applyFont="1" applyFill="1" applyAlignment="1">
      <alignment vertical="center"/>
    </xf>
    <xf numFmtId="0" fontId="7" fillId="0" borderId="1" xfId="0" applyNumberFormat="1" applyFont="1" applyFill="1" applyBorder="1" applyAlignment="1">
      <alignment horizontal="right" vertical="center"/>
    </xf>
    <xf numFmtId="49" fontId="6" fillId="0" borderId="4" xfId="0" applyNumberFormat="1" applyFont="1" applyFill="1" applyBorder="1" applyAlignment="1">
      <alignment vertical="center"/>
    </xf>
    <xf numFmtId="0" fontId="12" fillId="0" borderId="1" xfId="0" applyFont="1" applyFill="1" applyBorder="1" applyAlignment="1">
      <alignment vertical="center"/>
    </xf>
    <xf numFmtId="0" fontId="12" fillId="0" borderId="1" xfId="0" applyFont="1" applyFill="1" applyBorder="1" applyAlignment="1">
      <alignment vertical="center" wrapText="1"/>
    </xf>
    <xf numFmtId="166" fontId="7" fillId="0" borderId="0" xfId="1" applyNumberFormat="1" applyFont="1" applyFill="1" applyAlignment="1">
      <alignment vertical="center"/>
    </xf>
    <xf numFmtId="0" fontId="7" fillId="0" borderId="13" xfId="0" applyFont="1" applyFill="1" applyBorder="1" applyAlignment="1">
      <alignment vertical="center"/>
    </xf>
    <xf numFmtId="0" fontId="9" fillId="0" borderId="10" xfId="0" applyFont="1" applyFill="1" applyBorder="1" applyAlignment="1"/>
    <xf numFmtId="0" fontId="9" fillId="0" borderId="10" xfId="0" applyFont="1" applyFill="1" applyBorder="1" applyAlignment="1">
      <alignment vertical="center"/>
    </xf>
    <xf numFmtId="0" fontId="12" fillId="0" borderId="1" xfId="0" applyNumberFormat="1" applyFont="1" applyFill="1" applyBorder="1" applyAlignment="1">
      <alignment horizontal="left" vertical="center"/>
    </xf>
    <xf numFmtId="0" fontId="0" fillId="0" borderId="0" xfId="0"/>
    <xf numFmtId="0" fontId="7" fillId="0" borderId="0" xfId="0" applyFont="1" applyFill="1" applyBorder="1" applyAlignment="1">
      <alignment vertical="center"/>
    </xf>
    <xf numFmtId="0" fontId="7" fillId="0" borderId="0" xfId="0" applyFont="1" applyFill="1" applyBorder="1"/>
    <xf numFmtId="0" fontId="8" fillId="0" borderId="0" xfId="0" applyFont="1" applyFill="1" applyBorder="1" applyAlignment="1">
      <alignment vertical="center"/>
    </xf>
    <xf numFmtId="0" fontId="7" fillId="0" borderId="0" xfId="0" applyFont="1" applyFill="1" applyAlignment="1">
      <alignment horizontal="left"/>
    </xf>
    <xf numFmtId="49" fontId="7" fillId="0" borderId="0" xfId="0" applyNumberFormat="1" applyFont="1" applyFill="1" applyAlignment="1">
      <alignment horizontal="left"/>
    </xf>
    <xf numFmtId="0" fontId="6" fillId="0" borderId="3" xfId="0" applyFont="1" applyFill="1" applyBorder="1" applyAlignment="1">
      <alignment vertical="center"/>
    </xf>
    <xf numFmtId="166" fontId="6" fillId="0" borderId="1" xfId="1" applyNumberFormat="1" applyFont="1" applyFill="1" applyBorder="1" applyAlignment="1">
      <alignment horizontal="left" vertical="center"/>
    </xf>
    <xf numFmtId="166" fontId="6" fillId="0" borderId="13" xfId="1" applyNumberFormat="1" applyFont="1" applyFill="1" applyBorder="1" applyAlignment="1">
      <alignment horizontal="center" vertical="center"/>
    </xf>
    <xf numFmtId="0" fontId="8" fillId="0" borderId="7" xfId="0" applyFont="1" applyFill="1" applyBorder="1" applyAlignment="1"/>
    <xf numFmtId="0" fontId="8" fillId="0" borderId="11" xfId="0" applyFont="1" applyFill="1" applyBorder="1" applyAlignment="1"/>
    <xf numFmtId="0" fontId="8" fillId="0" borderId="10" xfId="0" applyFont="1" applyFill="1" applyBorder="1" applyAlignment="1"/>
    <xf numFmtId="166" fontId="8" fillId="0" borderId="4" xfId="1" applyNumberFormat="1" applyFont="1" applyFill="1" applyBorder="1" applyAlignment="1">
      <alignment horizontal="left" vertical="center"/>
    </xf>
    <xf numFmtId="165" fontId="7" fillId="0" borderId="13" xfId="1" applyNumberFormat="1" applyFont="1" applyFill="1" applyBorder="1" applyAlignment="1">
      <alignment horizontal="center" vertical="center" wrapText="1"/>
    </xf>
    <xf numFmtId="0" fontId="7" fillId="0" borderId="14" xfId="0" applyFont="1" applyFill="1" applyBorder="1" applyAlignment="1">
      <alignment wrapText="1"/>
    </xf>
    <xf numFmtId="0" fontId="7" fillId="0" borderId="1" xfId="0" applyFont="1" applyFill="1" applyBorder="1" applyAlignment="1"/>
    <xf numFmtId="0" fontId="7" fillId="0" borderId="10" xfId="0" applyFont="1" applyFill="1" applyBorder="1" applyAlignment="1"/>
    <xf numFmtId="0" fontId="0" fillId="0" borderId="0" xfId="0" applyFont="1" applyFill="1" applyAlignment="1"/>
    <xf numFmtId="166" fontId="6" fillId="0" borderId="0" xfId="1" applyNumberFormat="1" applyFont="1" applyFill="1" applyBorder="1" applyAlignment="1">
      <alignment horizontal="center" vertical="center"/>
    </xf>
    <xf numFmtId="166" fontId="12" fillId="0" borderId="0" xfId="1" applyNumberFormat="1" applyFont="1" applyFill="1" applyAlignment="1"/>
    <xf numFmtId="0" fontId="12" fillId="0" borderId="0" xfId="0" applyFont="1" applyFill="1"/>
    <xf numFmtId="166" fontId="12" fillId="0" borderId="0" xfId="1" applyNumberFormat="1" applyFont="1" applyFill="1" applyBorder="1" applyAlignment="1">
      <alignment horizontal="left" vertical="center"/>
    </xf>
    <xf numFmtId="0" fontId="12" fillId="0" borderId="0" xfId="0" applyFont="1" applyFill="1" applyAlignment="1"/>
    <xf numFmtId="164" fontId="13" fillId="0" borderId="13" xfId="1" applyNumberFormat="1" applyFont="1" applyFill="1" applyBorder="1" applyAlignment="1">
      <alignment horizontal="center" vertical="center"/>
    </xf>
    <xf numFmtId="164" fontId="13" fillId="0" borderId="1" xfId="1" applyNumberFormat="1" applyFont="1" applyFill="1" applyBorder="1" applyAlignment="1">
      <alignment horizontal="center" vertical="center"/>
    </xf>
    <xf numFmtId="0" fontId="12" fillId="0" borderId="1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 xfId="0" applyFont="1" applyFill="1" applyBorder="1" applyAlignment="1">
      <alignment wrapText="1"/>
    </xf>
    <xf numFmtId="164" fontId="13" fillId="0" borderId="14" xfId="1" applyNumberFormat="1" applyFont="1" applyFill="1" applyBorder="1" applyAlignment="1">
      <alignment horizontal="center" vertical="center"/>
    </xf>
    <xf numFmtId="49" fontId="7" fillId="0" borderId="1" xfId="0" applyNumberFormat="1" applyFont="1" applyFill="1" applyBorder="1" applyAlignment="1">
      <alignment horizontal="left"/>
    </xf>
    <xf numFmtId="0" fontId="8" fillId="0" borderId="3" xfId="0" applyFont="1" applyFill="1" applyBorder="1" applyAlignment="1"/>
    <xf numFmtId="0" fontId="8" fillId="0" borderId="4" xfId="0" applyFont="1" applyFill="1" applyBorder="1" applyAlignment="1"/>
    <xf numFmtId="0" fontId="6" fillId="0" borderId="4" xfId="0" applyFont="1" applyFill="1" applyBorder="1" applyAlignment="1"/>
    <xf numFmtId="1" fontId="7" fillId="0" borderId="1" xfId="0" applyNumberFormat="1" applyFont="1" applyFill="1" applyBorder="1" applyAlignment="1">
      <alignment horizontal="left"/>
    </xf>
    <xf numFmtId="0" fontId="7" fillId="0" borderId="1" xfId="0" applyNumberFormat="1" applyFont="1" applyFill="1" applyBorder="1" applyAlignment="1">
      <alignment horizontal="left"/>
    </xf>
    <xf numFmtId="0" fontId="7" fillId="0" borderId="13" xfId="0" applyFont="1" applyFill="1" applyBorder="1" applyAlignment="1">
      <alignment wrapText="1"/>
    </xf>
    <xf numFmtId="49" fontId="7" fillId="0" borderId="13" xfId="0" applyNumberFormat="1" applyFont="1" applyFill="1" applyBorder="1" applyAlignment="1">
      <alignment horizontal="left"/>
    </xf>
    <xf numFmtId="49" fontId="7" fillId="0" borderId="14" xfId="0" applyNumberFormat="1" applyFont="1" applyFill="1" applyBorder="1" applyAlignment="1">
      <alignment horizontal="left"/>
    </xf>
    <xf numFmtId="49" fontId="8" fillId="0" borderId="4" xfId="0" applyNumberFormat="1" applyFont="1" applyFill="1" applyBorder="1" applyAlignment="1"/>
    <xf numFmtId="0" fontId="7" fillId="0" borderId="1" xfId="2" applyFont="1" applyFill="1" applyBorder="1" applyAlignment="1">
      <alignment wrapText="1"/>
    </xf>
    <xf numFmtId="49" fontId="7" fillId="0" borderId="1" xfId="0" applyNumberFormat="1" applyFont="1" applyFill="1" applyBorder="1" applyAlignment="1">
      <alignment horizontal="left" wrapText="1"/>
    </xf>
    <xf numFmtId="0" fontId="8" fillId="0" borderId="3" xfId="0" applyFont="1" applyFill="1" applyBorder="1" applyAlignment="1">
      <alignment horizontal="left"/>
    </xf>
    <xf numFmtId="0" fontId="8" fillId="0" borderId="4" xfId="0" applyFont="1" applyFill="1" applyBorder="1" applyAlignment="1">
      <alignment horizontal="left"/>
    </xf>
    <xf numFmtId="49" fontId="8" fillId="0" borderId="4" xfId="0" applyNumberFormat="1" applyFont="1" applyFill="1" applyBorder="1" applyAlignment="1">
      <alignment horizontal="left"/>
    </xf>
    <xf numFmtId="0" fontId="12" fillId="0" borderId="0" xfId="0" applyNumberFormat="1" applyFont="1" applyFill="1" applyBorder="1" applyAlignment="1">
      <alignment horizontal="left" vertical="center"/>
    </xf>
    <xf numFmtId="166" fontId="12" fillId="0" borderId="5" xfId="1" applyNumberFormat="1" applyFont="1" applyFill="1" applyBorder="1"/>
    <xf numFmtId="49" fontId="12" fillId="0" borderId="17" xfId="0" applyNumberFormat="1" applyFont="1" applyFill="1" applyBorder="1"/>
    <xf numFmtId="49" fontId="12" fillId="0" borderId="16" xfId="0" applyNumberFormat="1" applyFont="1" applyFill="1" applyBorder="1"/>
    <xf numFmtId="49" fontId="12" fillId="0" borderId="15" xfId="0" applyNumberFormat="1" applyFont="1" applyFill="1" applyBorder="1"/>
    <xf numFmtId="0" fontId="12" fillId="0" borderId="16" xfId="0" applyNumberFormat="1" applyFont="1" applyFill="1" applyBorder="1" applyAlignment="1">
      <alignment horizontal="left"/>
    </xf>
    <xf numFmtId="49" fontId="7" fillId="0" borderId="16" xfId="0" applyNumberFormat="1" applyFont="1" applyFill="1" applyBorder="1" applyAlignment="1">
      <alignment horizontal="left" vertical="center"/>
    </xf>
    <xf numFmtId="0" fontId="7" fillId="0" borderId="18" xfId="0" applyNumberFormat="1" applyFont="1" applyFill="1" applyBorder="1" applyAlignment="1">
      <alignment horizontal="left" vertical="center"/>
    </xf>
    <xf numFmtId="166" fontId="9" fillId="0" borderId="0" xfId="0" applyNumberFormat="1" applyFont="1" applyFill="1" applyAlignment="1">
      <alignment vertical="center"/>
    </xf>
    <xf numFmtId="0" fontId="7" fillId="0" borderId="2" xfId="0" applyFont="1" applyFill="1" applyBorder="1" applyAlignment="1"/>
    <xf numFmtId="0" fontId="23" fillId="0" borderId="0" xfId="0" applyFont="1" applyFill="1" applyAlignment="1">
      <alignment vertical="center"/>
    </xf>
    <xf numFmtId="0" fontId="12" fillId="0" borderId="6" xfId="0" applyFont="1" applyFill="1" applyBorder="1" applyAlignment="1">
      <alignment horizontal="right"/>
    </xf>
    <xf numFmtId="165" fontId="7" fillId="0" borderId="1" xfId="1" applyNumberFormat="1" applyFont="1" applyFill="1" applyBorder="1" applyAlignment="1">
      <alignment horizontal="center" vertical="center" wrapText="1"/>
    </xf>
    <xf numFmtId="49" fontId="12" fillId="0" borderId="1" xfId="3" applyNumberFormat="1" applyFont="1" applyFill="1" applyBorder="1" applyAlignment="1">
      <alignment vertical="center"/>
    </xf>
    <xf numFmtId="10" fontId="7" fillId="0" borderId="1" xfId="0" applyNumberFormat="1" applyFont="1" applyFill="1" applyBorder="1" applyAlignment="1">
      <alignment vertical="center"/>
    </xf>
    <xf numFmtId="0" fontId="27" fillId="0" borderId="0" xfId="0" applyFont="1" applyFill="1" applyBorder="1"/>
    <xf numFmtId="0" fontId="26" fillId="0" borderId="3" xfId="3" applyFont="1" applyFill="1" applyBorder="1" applyAlignment="1">
      <alignment vertical="center" wrapText="1"/>
    </xf>
    <xf numFmtId="0" fontId="6" fillId="0" borderId="3" xfId="0" applyFont="1" applyFill="1" applyBorder="1" applyAlignment="1"/>
    <xf numFmtId="166" fontId="0" fillId="0" borderId="1" xfId="1" applyNumberFormat="1" applyFont="1" applyFill="1" applyBorder="1" applyAlignment="1">
      <alignment vertical="center"/>
    </xf>
    <xf numFmtId="0" fontId="0" fillId="0" borderId="1" xfId="0" applyFont="1" applyFill="1" applyBorder="1" applyAlignment="1">
      <alignment vertical="center"/>
    </xf>
    <xf numFmtId="166" fontId="8" fillId="0" borderId="5" xfId="1" applyNumberFormat="1" applyFont="1" applyFill="1" applyBorder="1" applyAlignment="1">
      <alignment horizontal="left" vertical="center"/>
    </xf>
    <xf numFmtId="0" fontId="7" fillId="0" borderId="14" xfId="0" applyFont="1" applyFill="1" applyBorder="1" applyAlignment="1">
      <alignment vertical="center"/>
    </xf>
    <xf numFmtId="166" fontId="8" fillId="0" borderId="9" xfId="1" applyNumberFormat="1" applyFont="1" applyFill="1" applyBorder="1" applyAlignment="1">
      <alignment horizontal="left" vertical="center" wrapText="1"/>
    </xf>
    <xf numFmtId="0" fontId="8" fillId="0" borderId="9" xfId="0" applyFont="1" applyFill="1" applyBorder="1" applyAlignment="1">
      <alignment horizontal="left" vertical="center" wrapText="1"/>
    </xf>
    <xf numFmtId="166" fontId="8" fillId="0" borderId="12" xfId="1" applyNumberFormat="1" applyFont="1" applyFill="1" applyBorder="1" applyAlignment="1">
      <alignment horizontal="left" vertical="center" wrapText="1"/>
    </xf>
    <xf numFmtId="0" fontId="8" fillId="0" borderId="12" xfId="0" applyFont="1" applyFill="1" applyBorder="1" applyAlignment="1">
      <alignment horizontal="left" vertical="center" wrapText="1"/>
    </xf>
    <xf numFmtId="166" fontId="8" fillId="0" borderId="8" xfId="1" applyNumberFormat="1" applyFont="1" applyFill="1" applyBorder="1" applyAlignment="1">
      <alignment horizontal="left" vertical="center" wrapText="1"/>
    </xf>
    <xf numFmtId="166" fontId="8" fillId="0" borderId="6" xfId="1" applyNumberFormat="1" applyFont="1" applyFill="1" applyBorder="1" applyAlignment="1">
      <alignment horizontal="left" vertical="center" wrapText="1"/>
    </xf>
    <xf numFmtId="166" fontId="7" fillId="0" borderId="1" xfId="1" applyNumberFormat="1" applyFont="1" applyFill="1" applyBorder="1" applyAlignment="1">
      <alignment vertical="center" wrapText="1"/>
    </xf>
    <xf numFmtId="166" fontId="7" fillId="0" borderId="14" xfId="1" applyNumberFormat="1" applyFont="1" applyFill="1" applyBorder="1" applyAlignment="1">
      <alignment vertical="center" wrapText="1"/>
    </xf>
    <xf numFmtId="0" fontId="7" fillId="0" borderId="14" xfId="0" applyFont="1" applyFill="1" applyBorder="1" applyAlignment="1">
      <alignment vertical="center" wrapText="1"/>
    </xf>
    <xf numFmtId="166" fontId="0" fillId="0" borderId="1" xfId="1" applyNumberFormat="1" applyFont="1" applyFill="1" applyBorder="1" applyAlignment="1">
      <alignment vertical="center" wrapText="1"/>
    </xf>
    <xf numFmtId="0" fontId="0" fillId="0" borderId="1" xfId="0" applyFont="1" applyFill="1" applyBorder="1" applyAlignment="1">
      <alignment vertical="center" wrapText="1"/>
    </xf>
    <xf numFmtId="49" fontId="7" fillId="0" borderId="0" xfId="0" applyNumberFormat="1" applyFont="1" applyFill="1" applyBorder="1" applyAlignment="1">
      <alignment horizontal="left" vertical="center" wrapText="1"/>
    </xf>
    <xf numFmtId="166" fontId="12" fillId="0" borderId="0" xfId="1" applyNumberFormat="1" applyFont="1" applyFill="1" applyBorder="1" applyAlignment="1">
      <alignment vertical="center"/>
    </xf>
    <xf numFmtId="0" fontId="12" fillId="0" borderId="0" xfId="0" applyFont="1" applyFill="1" applyBorder="1" applyAlignment="1">
      <alignment vertical="center"/>
    </xf>
    <xf numFmtId="0" fontId="19" fillId="0" borderId="0" xfId="0" applyFont="1" applyFill="1" applyBorder="1" applyAlignment="1">
      <alignment vertical="center"/>
    </xf>
    <xf numFmtId="0" fontId="7" fillId="0" borderId="1" xfId="0" applyFont="1" applyFill="1" applyBorder="1" applyAlignment="1">
      <alignment vertical="top" wrapText="1"/>
    </xf>
    <xf numFmtId="0" fontId="8" fillId="0" borderId="5" xfId="0" applyFont="1" applyFill="1" applyBorder="1" applyAlignment="1">
      <alignment vertical="top"/>
    </xf>
    <xf numFmtId="0" fontId="12" fillId="0" borderId="1" xfId="0" applyFont="1" applyFill="1" applyBorder="1" applyAlignment="1">
      <alignment vertical="top" wrapText="1"/>
    </xf>
    <xf numFmtId="0" fontId="7" fillId="0" borderId="0" xfId="0" applyFont="1" applyFill="1" applyAlignment="1">
      <alignment vertical="top"/>
    </xf>
    <xf numFmtId="0" fontId="7" fillId="0" borderId="0" xfId="0" applyFont="1" applyFill="1" applyAlignment="1">
      <alignment vertical="top" wrapText="1"/>
    </xf>
    <xf numFmtId="0" fontId="7" fillId="0" borderId="1" xfId="2" applyFont="1" applyFill="1" applyBorder="1" applyAlignment="1">
      <alignment vertical="top" wrapText="1"/>
    </xf>
    <xf numFmtId="0" fontId="8" fillId="0" borderId="4" xfId="0" applyFont="1" applyFill="1" applyBorder="1" applyAlignment="1">
      <alignment vertical="top"/>
    </xf>
    <xf numFmtId="0" fontId="8" fillId="0" borderId="4" xfId="0" applyFont="1" applyFill="1" applyBorder="1" applyAlignment="1">
      <alignment horizontal="left" vertical="top"/>
    </xf>
    <xf numFmtId="0" fontId="7" fillId="0" borderId="1" xfId="0" applyFont="1" applyFill="1" applyBorder="1" applyAlignment="1">
      <alignment vertical="top"/>
    </xf>
    <xf numFmtId="0" fontId="6" fillId="0" borderId="4" xfId="0" applyFont="1" applyFill="1" applyBorder="1" applyAlignment="1">
      <alignment vertical="top"/>
    </xf>
    <xf numFmtId="0" fontId="12" fillId="0" borderId="4" xfId="3" applyFont="1" applyFill="1" applyBorder="1" applyAlignment="1">
      <alignment vertical="top" wrapText="1"/>
    </xf>
    <xf numFmtId="0" fontId="12" fillId="0" borderId="5" xfId="3" applyFont="1" applyFill="1" applyBorder="1" applyAlignment="1">
      <alignment vertical="top" wrapText="1"/>
    </xf>
    <xf numFmtId="0" fontId="26" fillId="0" borderId="4" xfId="3" applyFont="1" applyFill="1" applyBorder="1" applyAlignment="1">
      <alignment vertical="top" wrapText="1"/>
    </xf>
    <xf numFmtId="0" fontId="26" fillId="0" borderId="5" xfId="3" applyFont="1" applyFill="1" applyBorder="1" applyAlignment="1">
      <alignment vertical="top" wrapText="1"/>
    </xf>
    <xf numFmtId="0" fontId="7" fillId="0" borderId="1" xfId="0" applyFont="1" applyFill="1" applyBorder="1" applyAlignment="1">
      <alignment horizontal="left" vertical="top" wrapText="1"/>
    </xf>
    <xf numFmtId="0" fontId="7" fillId="0" borderId="13" xfId="0" applyFont="1" applyFill="1" applyBorder="1" applyAlignment="1">
      <alignment vertical="top" wrapText="1"/>
    </xf>
    <xf numFmtId="0" fontId="7" fillId="0" borderId="14" xfId="0" applyFont="1" applyFill="1" applyBorder="1" applyAlignment="1">
      <alignment vertical="top" wrapText="1"/>
    </xf>
    <xf numFmtId="0" fontId="8" fillId="0" borderId="8" xfId="0" applyFont="1" applyFill="1" applyBorder="1" applyAlignment="1">
      <alignment vertical="top"/>
    </xf>
    <xf numFmtId="0" fontId="8" fillId="0" borderId="6" xfId="0" applyFont="1" applyFill="1" applyBorder="1" applyAlignment="1">
      <alignment vertical="top"/>
    </xf>
    <xf numFmtId="0" fontId="7" fillId="0" borderId="3" xfId="0" applyFont="1" applyFill="1" applyBorder="1" applyAlignment="1">
      <alignment vertical="top" wrapText="1"/>
    </xf>
    <xf numFmtId="0" fontId="12" fillId="0" borderId="0" xfId="0" applyFont="1" applyFill="1" applyBorder="1" applyAlignment="1">
      <alignment vertical="top" wrapText="1"/>
    </xf>
    <xf numFmtId="49" fontId="7" fillId="0" borderId="0" xfId="0" applyNumberFormat="1" applyFont="1" applyFill="1" applyBorder="1" applyAlignment="1">
      <alignment horizontal="left" vertical="top" wrapText="1"/>
    </xf>
    <xf numFmtId="0" fontId="12" fillId="0" borderId="14" xfId="0" applyFont="1" applyFill="1" applyBorder="1" applyAlignment="1">
      <alignment vertical="top" wrapText="1"/>
    </xf>
    <xf numFmtId="0" fontId="12" fillId="0" borderId="13" xfId="0" applyFont="1" applyFill="1" applyBorder="1" applyAlignment="1">
      <alignment vertical="top" wrapText="1"/>
    </xf>
    <xf numFmtId="0" fontId="27" fillId="0" borderId="1" xfId="0" applyFont="1" applyFill="1" applyBorder="1" applyAlignment="1">
      <alignment horizontal="center" vertical="center"/>
    </xf>
    <xf numFmtId="0" fontId="7" fillId="0" borderId="4" xfId="0" applyFont="1" applyFill="1" applyBorder="1" applyAlignment="1">
      <alignment vertical="top" wrapText="1"/>
    </xf>
    <xf numFmtId="0" fontId="7" fillId="0" borderId="3" xfId="0" applyFont="1" applyFill="1" applyBorder="1" applyAlignment="1">
      <alignment vertical="center" wrapText="1"/>
    </xf>
    <xf numFmtId="0" fontId="7" fillId="0" borderId="0" xfId="0" applyNumberFormat="1" applyFont="1" applyFill="1" applyAlignment="1">
      <alignment horizontal="left"/>
    </xf>
    <xf numFmtId="49" fontId="7" fillId="0" borderId="17" xfId="0" applyNumberFormat="1" applyFont="1" applyFill="1" applyBorder="1" applyAlignment="1">
      <alignment horizontal="left" vertical="center"/>
    </xf>
    <xf numFmtId="0" fontId="7" fillId="0" borderId="19" xfId="0" applyFont="1" applyFill="1" applyBorder="1" applyAlignment="1">
      <alignment vertical="center" wrapText="1"/>
    </xf>
    <xf numFmtId="0" fontId="12" fillId="0" borderId="1" xfId="3" applyNumberFormat="1" applyFont="1" applyFill="1" applyBorder="1" applyAlignment="1">
      <alignment vertical="center"/>
    </xf>
    <xf numFmtId="0" fontId="7" fillId="0" borderId="0" xfId="0" applyFont="1" applyFill="1" applyBorder="1" applyAlignment="1"/>
    <xf numFmtId="1" fontId="20" fillId="5" borderId="16" xfId="0" applyNumberFormat="1" applyFont="1" applyFill="1" applyBorder="1" applyAlignment="1">
      <alignment horizontal="center" vertical="center"/>
    </xf>
    <xf numFmtId="0" fontId="13" fillId="5" borderId="1" xfId="0" applyFont="1" applyFill="1" applyBorder="1" applyAlignment="1">
      <alignment vertical="top" wrapText="1"/>
    </xf>
    <xf numFmtId="1" fontId="20" fillId="5" borderId="1" xfId="0" applyNumberFormat="1" applyFont="1" applyFill="1" applyBorder="1" applyAlignment="1">
      <alignment horizontal="center" vertical="center"/>
    </xf>
    <xf numFmtId="0" fontId="6" fillId="5" borderId="1" xfId="0" applyFont="1" applyFill="1" applyBorder="1" applyAlignment="1">
      <alignment vertical="center" wrapText="1"/>
    </xf>
    <xf numFmtId="1" fontId="20" fillId="6" borderId="16" xfId="0" applyNumberFormat="1" applyFont="1" applyFill="1" applyBorder="1" applyAlignment="1">
      <alignment horizontal="center" vertical="center"/>
    </xf>
    <xf numFmtId="0" fontId="13" fillId="6" borderId="1" xfId="0" applyFont="1" applyFill="1" applyBorder="1" applyAlignment="1">
      <alignment vertical="top" wrapText="1"/>
    </xf>
    <xf numFmtId="1" fontId="20" fillId="6" borderId="17" xfId="0" applyNumberFormat="1" applyFont="1" applyFill="1" applyBorder="1" applyAlignment="1">
      <alignment horizontal="center" vertical="center"/>
    </xf>
    <xf numFmtId="0" fontId="13" fillId="6" borderId="14" xfId="0" applyFont="1" applyFill="1" applyBorder="1" applyAlignment="1">
      <alignment vertical="top" wrapText="1"/>
    </xf>
    <xf numFmtId="166" fontId="6" fillId="0" borderId="0" xfId="1" applyNumberFormat="1" applyFont="1" applyFill="1" applyBorder="1" applyAlignment="1">
      <alignment horizontal="left" vertical="center"/>
    </xf>
    <xf numFmtId="0" fontId="7" fillId="0" borderId="1" xfId="0" applyFont="1" applyFill="1" applyBorder="1" applyAlignment="1">
      <alignment vertical="center" wrapText="1"/>
    </xf>
    <xf numFmtId="0" fontId="6" fillId="0" borderId="4" xfId="0" applyFont="1" applyFill="1" applyBorder="1" applyAlignment="1">
      <alignment vertical="center"/>
    </xf>
    <xf numFmtId="0" fontId="7" fillId="0" borderId="0" xfId="0" applyFont="1" applyFill="1"/>
    <xf numFmtId="0" fontId="7" fillId="0" borderId="1" xfId="0" applyFont="1" applyFill="1" applyBorder="1" applyAlignment="1">
      <alignment vertical="center"/>
    </xf>
    <xf numFmtId="49" fontId="7" fillId="0" borderId="1" xfId="0" applyNumberFormat="1" applyFont="1" applyFill="1" applyBorder="1" applyAlignment="1">
      <alignment horizontal="left" vertical="center"/>
    </xf>
    <xf numFmtId="0" fontId="7" fillId="0" borderId="0" xfId="0" applyFont="1" applyFill="1" applyAlignment="1">
      <alignment vertical="center"/>
    </xf>
    <xf numFmtId="0" fontId="8" fillId="0" borderId="1" xfId="0" applyFont="1" applyFill="1" applyBorder="1" applyAlignment="1">
      <alignment horizontal="left" vertical="center"/>
    </xf>
    <xf numFmtId="0" fontId="7" fillId="0" borderId="1" xfId="0" applyNumberFormat="1" applyFont="1" applyFill="1" applyBorder="1" applyAlignment="1">
      <alignment horizontal="left" vertical="center"/>
    </xf>
    <xf numFmtId="0" fontId="9" fillId="0" borderId="0" xfId="0" applyFont="1" applyFill="1" applyAlignment="1">
      <alignment vertical="center"/>
    </xf>
    <xf numFmtId="49" fontId="8" fillId="0" borderId="1" xfId="0" applyNumberFormat="1" applyFont="1" applyFill="1" applyBorder="1" applyAlignment="1">
      <alignment vertical="center" wrapText="1"/>
    </xf>
    <xf numFmtId="0" fontId="7" fillId="0" borderId="0" xfId="0" applyFont="1" applyFill="1" applyAlignment="1"/>
    <xf numFmtId="0" fontId="7" fillId="0" borderId="0" xfId="0" applyFont="1" applyFill="1" applyAlignment="1">
      <alignment wrapText="1"/>
    </xf>
    <xf numFmtId="166" fontId="6" fillId="0" borderId="1" xfId="1" applyNumberFormat="1" applyFont="1" applyFill="1" applyBorder="1" applyAlignment="1">
      <alignment horizontal="center" vertical="center" wrapText="1"/>
    </xf>
    <xf numFmtId="166" fontId="8" fillId="0" borderId="1" xfId="1" applyNumberFormat="1" applyFont="1" applyFill="1" applyBorder="1" applyAlignment="1">
      <alignment horizontal="left" vertical="center"/>
    </xf>
    <xf numFmtId="0" fontId="8" fillId="0" borderId="3" xfId="0" applyFont="1" applyFill="1" applyBorder="1" applyAlignment="1">
      <alignment vertical="center"/>
    </xf>
    <xf numFmtId="166" fontId="6" fillId="0" borderId="1" xfId="1" applyNumberFormat="1" applyFont="1" applyFill="1" applyBorder="1" applyAlignment="1">
      <alignment horizontal="center" vertical="center"/>
    </xf>
    <xf numFmtId="166" fontId="8" fillId="0" borderId="1" xfId="1" applyNumberFormat="1" applyFont="1" applyFill="1" applyBorder="1" applyAlignment="1">
      <alignment vertical="center"/>
    </xf>
    <xf numFmtId="166" fontId="13" fillId="0" borderId="1" xfId="1" applyNumberFormat="1" applyFont="1" applyFill="1" applyBorder="1" applyAlignment="1">
      <alignment horizontal="center" vertical="center"/>
    </xf>
    <xf numFmtId="0" fontId="7" fillId="0" borderId="1" xfId="0" applyFont="1" applyFill="1" applyBorder="1" applyAlignment="1">
      <alignment wrapText="1"/>
    </xf>
    <xf numFmtId="166" fontId="12" fillId="0" borderId="1" xfId="1" applyNumberFormat="1" applyFont="1" applyFill="1" applyBorder="1" applyAlignment="1">
      <alignment horizontal="center" vertical="center"/>
    </xf>
    <xf numFmtId="49" fontId="7" fillId="0" borderId="1" xfId="0" applyNumberFormat="1" applyFont="1" applyFill="1" applyBorder="1" applyAlignment="1">
      <alignment horizontal="left"/>
    </xf>
    <xf numFmtId="9" fontId="6" fillId="0" borderId="1" xfId="4" applyFont="1" applyFill="1" applyBorder="1" applyAlignment="1">
      <alignment horizontal="center" vertical="center"/>
    </xf>
    <xf numFmtId="0" fontId="27" fillId="0" borderId="0" xfId="0" applyFont="1" applyFill="1" applyAlignment="1">
      <alignment horizontal="center"/>
    </xf>
    <xf numFmtId="0" fontId="7" fillId="0" borderId="1" xfId="0" applyFont="1" applyFill="1" applyBorder="1" applyAlignment="1">
      <alignment vertical="top" wrapText="1"/>
    </xf>
    <xf numFmtId="0" fontId="12" fillId="0" borderId="1" xfId="0" applyFont="1" applyFill="1" applyBorder="1" applyAlignment="1">
      <alignment vertical="top" wrapText="1"/>
    </xf>
    <xf numFmtId="0" fontId="6" fillId="0" borderId="5" xfId="0" applyFont="1" applyFill="1" applyBorder="1" applyAlignment="1">
      <alignment vertical="top"/>
    </xf>
    <xf numFmtId="0" fontId="7" fillId="0" borderId="1" xfId="0" applyNumberFormat="1" applyFont="1" applyFill="1" applyBorder="1" applyAlignment="1">
      <alignment horizontal="left" vertical="top"/>
    </xf>
    <xf numFmtId="49" fontId="29" fillId="0" borderId="1" xfId="0" applyNumberFormat="1" applyFont="1" applyFill="1" applyBorder="1" applyAlignment="1">
      <alignment horizontal="left" vertical="center"/>
    </xf>
    <xf numFmtId="0" fontId="28" fillId="0" borderId="4" xfId="0" applyFont="1" applyFill="1" applyBorder="1" applyAlignment="1">
      <alignment vertical="top"/>
    </xf>
    <xf numFmtId="166" fontId="28" fillId="0" borderId="1" xfId="1" applyNumberFormat="1" applyFont="1" applyFill="1" applyBorder="1" applyAlignment="1">
      <alignment horizontal="left" vertical="center"/>
    </xf>
    <xf numFmtId="0" fontId="28" fillId="0" borderId="1" xfId="0" applyFont="1" applyFill="1" applyBorder="1" applyAlignment="1">
      <alignment horizontal="left" vertical="center"/>
    </xf>
    <xf numFmtId="0" fontId="29" fillId="0" borderId="0" xfId="0" applyFont="1" applyFill="1" applyAlignment="1"/>
    <xf numFmtId="0" fontId="29" fillId="0" borderId="0" xfId="0" applyFont="1" applyFill="1"/>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top"/>
    </xf>
    <xf numFmtId="0" fontId="6" fillId="0" borderId="5" xfId="0" applyFont="1" applyFill="1" applyBorder="1" applyAlignment="1">
      <alignment vertical="center"/>
    </xf>
    <xf numFmtId="0" fontId="12" fillId="0" borderId="14" xfId="0" applyFont="1" applyFill="1" applyBorder="1" applyAlignment="1">
      <alignment horizontal="left" vertical="center"/>
    </xf>
    <xf numFmtId="0" fontId="6" fillId="0" borderId="3" xfId="0" applyFont="1" applyFill="1" applyBorder="1" applyAlignment="1">
      <alignment vertical="top"/>
    </xf>
    <xf numFmtId="49" fontId="7" fillId="0" borderId="0" xfId="0" applyNumberFormat="1" applyFont="1" applyFill="1" applyBorder="1" applyAlignment="1">
      <alignment horizontal="left" wrapText="1"/>
    </xf>
    <xf numFmtId="166" fontId="13" fillId="5" borderId="1" xfId="1" applyNumberFormat="1" applyFont="1" applyFill="1" applyBorder="1" applyAlignment="1">
      <alignment horizontal="center" vertical="center"/>
    </xf>
    <xf numFmtId="0" fontId="12" fillId="0" borderId="6" xfId="3" applyFont="1" applyFill="1" applyBorder="1" applyAlignment="1">
      <alignment vertical="center"/>
    </xf>
    <xf numFmtId="166" fontId="22" fillId="0" borderId="0" xfId="1" applyNumberFormat="1" applyFont="1" applyFill="1" applyBorder="1" applyAlignment="1">
      <alignment horizontal="left" vertical="center"/>
    </xf>
    <xf numFmtId="0" fontId="31" fillId="0" borderId="0" xfId="0" applyFont="1" applyFill="1"/>
    <xf numFmtId="0" fontId="32" fillId="0" borderId="0" xfId="0" applyFont="1"/>
    <xf numFmtId="0" fontId="13" fillId="0" borderId="6" xfId="0" applyFont="1" applyFill="1" applyBorder="1" applyAlignment="1">
      <alignment vertical="center"/>
    </xf>
    <xf numFmtId="167" fontId="6" fillId="0" borderId="1" xfId="4" applyNumberFormat="1" applyFont="1" applyFill="1" applyBorder="1" applyAlignment="1">
      <alignment horizontal="center" vertical="center"/>
    </xf>
    <xf numFmtId="166" fontId="6" fillId="0" borderId="5" xfId="1" applyNumberFormat="1" applyFont="1" applyFill="1" applyBorder="1" applyAlignment="1">
      <alignment horizontal="left" vertical="center"/>
    </xf>
    <xf numFmtId="167" fontId="6" fillId="0" borderId="5" xfId="4" applyNumberFormat="1" applyFont="1" applyFill="1" applyBorder="1" applyAlignment="1">
      <alignment horizontal="center" vertical="center"/>
    </xf>
    <xf numFmtId="0" fontId="14" fillId="0" borderId="3" xfId="0" applyFont="1" applyFill="1" applyBorder="1" applyAlignment="1">
      <alignment vertical="center"/>
    </xf>
    <xf numFmtId="166" fontId="8" fillId="0" borderId="4" xfId="1" applyNumberFormat="1" applyFont="1" applyFill="1" applyBorder="1" applyAlignment="1">
      <alignment vertical="center"/>
    </xf>
    <xf numFmtId="9" fontId="6" fillId="0" borderId="1" xfId="4" applyNumberFormat="1" applyFont="1" applyFill="1" applyBorder="1" applyAlignment="1">
      <alignment horizontal="center" vertical="center"/>
    </xf>
    <xf numFmtId="0" fontId="8" fillId="0" borderId="5" xfId="0" applyFont="1" applyFill="1" applyBorder="1" applyAlignment="1">
      <alignment vertical="center"/>
    </xf>
    <xf numFmtId="0" fontId="18" fillId="0" borderId="0" xfId="0" applyFont="1" applyFill="1" applyAlignment="1">
      <alignment horizontal="left"/>
    </xf>
    <xf numFmtId="166" fontId="8" fillId="0" borderId="1" xfId="1"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9" fontId="6" fillId="0" borderId="1" xfId="4" applyFont="1" applyFill="1" applyBorder="1" applyAlignment="1">
      <alignment horizontal="left" vertical="center"/>
    </xf>
    <xf numFmtId="0" fontId="14" fillId="0" borderId="3" xfId="0" applyFont="1" applyFill="1" applyBorder="1" applyAlignment="1">
      <alignment vertical="top"/>
    </xf>
    <xf numFmtId="166" fontId="6" fillId="0" borderId="14" xfId="1" applyNumberFormat="1" applyFont="1" applyFill="1" applyBorder="1" applyAlignment="1">
      <alignment horizontal="left" vertical="center"/>
    </xf>
    <xf numFmtId="167" fontId="6" fillId="0" borderId="14" xfId="4" applyNumberFormat="1" applyFont="1" applyFill="1" applyBorder="1" applyAlignment="1">
      <alignment horizontal="center" vertical="center"/>
    </xf>
    <xf numFmtId="0" fontId="6" fillId="0" borderId="14" xfId="0" applyFont="1" applyFill="1" applyBorder="1" applyAlignment="1">
      <alignment horizontal="left" vertical="center"/>
    </xf>
    <xf numFmtId="166" fontId="22" fillId="0" borderId="1" xfId="1" applyNumberFormat="1" applyFont="1" applyFill="1" applyBorder="1" applyAlignment="1">
      <alignment horizontal="left" vertical="center"/>
    </xf>
    <xf numFmtId="0" fontId="6" fillId="0" borderId="12" xfId="0" applyFont="1" applyFill="1" applyBorder="1" applyAlignment="1">
      <alignment vertical="top"/>
    </xf>
    <xf numFmtId="9" fontId="6" fillId="0" borderId="14" xfId="4" applyNumberFormat="1" applyFont="1" applyFill="1" applyBorder="1" applyAlignment="1">
      <alignment horizontal="center" vertical="center"/>
    </xf>
    <xf numFmtId="49"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166" fontId="6" fillId="0" borderId="1" xfId="1" applyNumberFormat="1" applyFont="1" applyFill="1" applyBorder="1" applyAlignment="1">
      <alignment horizontal="center" vertical="top" wrapText="1"/>
    </xf>
    <xf numFmtId="49" fontId="7" fillId="0" borderId="1" xfId="0" applyNumberFormat="1" applyFont="1" applyFill="1" applyBorder="1" applyAlignment="1">
      <alignment horizontal="left" vertical="top"/>
    </xf>
    <xf numFmtId="0" fontId="7" fillId="0" borderId="10" xfId="0" applyFont="1" applyFill="1" applyBorder="1" applyAlignment="1">
      <alignment vertical="top"/>
    </xf>
    <xf numFmtId="0" fontId="7" fillId="7" borderId="0" xfId="0" applyFont="1" applyFill="1" applyAlignment="1"/>
    <xf numFmtId="0" fontId="6" fillId="8" borderId="3" xfId="0" applyFont="1" applyFill="1" applyBorder="1" applyAlignment="1">
      <alignment vertical="center"/>
    </xf>
    <xf numFmtId="0" fontId="6" fillId="8" borderId="4" xfId="0" applyFont="1" applyFill="1" applyBorder="1" applyAlignment="1">
      <alignment vertical="center"/>
    </xf>
    <xf numFmtId="0" fontId="6" fillId="8" borderId="5" xfId="0" applyFont="1" applyFill="1" applyBorder="1" applyAlignment="1">
      <alignment vertical="top"/>
    </xf>
    <xf numFmtId="166" fontId="6" fillId="8" borderId="1" xfId="1" applyNumberFormat="1" applyFont="1" applyFill="1" applyBorder="1" applyAlignment="1">
      <alignment horizontal="center" vertical="center"/>
    </xf>
    <xf numFmtId="167" fontId="6" fillId="8" borderId="1" xfId="4" applyNumberFormat="1" applyFont="1" applyFill="1" applyBorder="1" applyAlignment="1">
      <alignment horizontal="center" vertical="center"/>
    </xf>
    <xf numFmtId="0" fontId="8" fillId="8" borderId="1" xfId="0" applyFont="1" applyFill="1" applyBorder="1" applyAlignment="1">
      <alignment vertical="center"/>
    </xf>
    <xf numFmtId="0" fontId="8" fillId="0" borderId="3" xfId="0" applyFont="1" applyFill="1" applyBorder="1" applyAlignment="1">
      <alignment vertical="top"/>
    </xf>
    <xf numFmtId="166" fontId="8" fillId="0" borderId="1" xfId="1" applyNumberFormat="1" applyFont="1" applyFill="1" applyBorder="1" applyAlignment="1">
      <alignment horizontal="left" vertical="top"/>
    </xf>
    <xf numFmtId="166" fontId="6" fillId="0" borderId="1" xfId="1" applyNumberFormat="1" applyFont="1" applyFill="1" applyBorder="1" applyAlignment="1">
      <alignment horizontal="center" vertical="top"/>
    </xf>
    <xf numFmtId="0" fontId="3" fillId="0" borderId="0" xfId="0" applyFont="1" applyFill="1" applyAlignment="1">
      <alignment vertical="center"/>
    </xf>
    <xf numFmtId="0" fontId="14" fillId="0" borderId="7" xfId="3" applyFont="1" applyFill="1" applyBorder="1" applyAlignment="1">
      <alignment horizontal="left" vertical="center"/>
    </xf>
    <xf numFmtId="0" fontId="12" fillId="0" borderId="8" xfId="3" applyFont="1" applyFill="1" applyBorder="1" applyAlignment="1">
      <alignment vertical="center"/>
    </xf>
    <xf numFmtId="0" fontId="0" fillId="0" borderId="8" xfId="0" applyFont="1" applyFill="1" applyBorder="1"/>
    <xf numFmtId="0" fontId="0" fillId="0" borderId="9" xfId="0" applyFont="1" applyFill="1" applyBorder="1"/>
    <xf numFmtId="0" fontId="30" fillId="0" borderId="10" xfId="3" applyFont="1" applyFill="1" applyBorder="1" applyAlignment="1">
      <alignment horizontal="left" vertical="center"/>
    </xf>
    <xf numFmtId="0" fontId="12" fillId="0" borderId="0" xfId="3" applyFont="1" applyFill="1" applyBorder="1" applyAlignment="1">
      <alignment vertical="center" wrapText="1"/>
    </xf>
    <xf numFmtId="0" fontId="0" fillId="0" borderId="0" xfId="0" applyFont="1" applyFill="1" applyBorder="1"/>
    <xf numFmtId="0" fontId="0" fillId="0" borderId="20" xfId="0" applyFont="1" applyFill="1" applyBorder="1"/>
    <xf numFmtId="0" fontId="12" fillId="0" borderId="0" xfId="3" applyFont="1" applyFill="1" applyBorder="1" applyAlignment="1">
      <alignment vertical="center"/>
    </xf>
    <xf numFmtId="0" fontId="30" fillId="0" borderId="11" xfId="3" applyFont="1" applyFill="1" applyBorder="1" applyAlignment="1">
      <alignment horizontal="left" vertical="center"/>
    </xf>
    <xf numFmtId="0" fontId="0" fillId="0" borderId="6" xfId="0" applyFont="1" applyFill="1" applyBorder="1"/>
    <xf numFmtId="0" fontId="0" fillId="0" borderId="12" xfId="0" applyFont="1" applyFill="1" applyBorder="1"/>
    <xf numFmtId="0" fontId="7" fillId="0" borderId="3" xfId="0" applyFont="1" applyFill="1" applyBorder="1" applyAlignment="1">
      <alignment wrapText="1"/>
    </xf>
    <xf numFmtId="0" fontId="12" fillId="0" borderId="14" xfId="0" applyFont="1" applyFill="1" applyBorder="1" applyAlignment="1">
      <alignment vertical="center"/>
    </xf>
    <xf numFmtId="49" fontId="12" fillId="0" borderId="14" xfId="0" applyNumberFormat="1" applyFont="1" applyFill="1" applyBorder="1" applyAlignment="1">
      <alignment horizontal="left" vertical="center"/>
    </xf>
    <xf numFmtId="0" fontId="12" fillId="0" borderId="12" xfId="0" applyFont="1" applyFill="1" applyBorder="1" applyAlignment="1">
      <alignment vertical="center" wrapText="1"/>
    </xf>
    <xf numFmtId="0" fontId="12" fillId="0" borderId="1" xfId="2" applyFont="1" applyFill="1" applyBorder="1" applyAlignment="1">
      <alignment vertical="top" wrapText="1"/>
    </xf>
    <xf numFmtId="49" fontId="12" fillId="0" borderId="1" xfId="0" applyNumberFormat="1" applyFont="1" applyFill="1" applyBorder="1" applyAlignment="1">
      <alignment horizontal="left" vertical="top"/>
    </xf>
    <xf numFmtId="49" fontId="12" fillId="0" borderId="1" xfId="0" applyNumberFormat="1" applyFont="1" applyFill="1" applyBorder="1" applyAlignment="1">
      <alignment horizontal="left" vertical="center"/>
    </xf>
    <xf numFmtId="0" fontId="13" fillId="0" borderId="3" xfId="0" applyFont="1" applyFill="1" applyBorder="1" applyAlignment="1">
      <alignment vertical="center"/>
    </xf>
    <xf numFmtId="0" fontId="14" fillId="0" borderId="3" xfId="0" applyFont="1" applyFill="1" applyBorder="1" applyAlignment="1"/>
    <xf numFmtId="0" fontId="7" fillId="0" borderId="0" xfId="0" applyNumberFormat="1" applyFont="1" applyFill="1" applyAlignment="1"/>
    <xf numFmtId="0" fontId="12" fillId="0" borderId="3" xfId="0" applyFont="1" applyFill="1" applyBorder="1" applyAlignment="1">
      <alignment vertical="center" wrapText="1"/>
    </xf>
    <xf numFmtId="0" fontId="7" fillId="0" borderId="5" xfId="0" applyFont="1" applyFill="1" applyBorder="1" applyAlignment="1">
      <alignment vertical="top" wrapText="1"/>
    </xf>
    <xf numFmtId="49" fontId="12" fillId="0" borderId="14" xfId="0" applyNumberFormat="1" applyFont="1" applyFill="1" applyBorder="1" applyAlignment="1">
      <alignment horizontal="left" vertical="top"/>
    </xf>
    <xf numFmtId="49" fontId="7" fillId="0" borderId="4" xfId="0" applyNumberFormat="1" applyFont="1" applyFill="1" applyBorder="1" applyAlignment="1">
      <alignment horizontal="left"/>
    </xf>
    <xf numFmtId="0" fontId="7" fillId="0" borderId="12" xfId="0" applyFont="1" applyFill="1" applyBorder="1" applyAlignment="1">
      <alignment vertical="center" wrapText="1"/>
    </xf>
    <xf numFmtId="166" fontId="6" fillId="0" borderId="14" xfId="1" applyNumberFormat="1" applyFont="1" applyFill="1" applyBorder="1" applyAlignment="1">
      <alignment horizontal="center" vertical="center"/>
    </xf>
    <xf numFmtId="9" fontId="6" fillId="0" borderId="14" xfId="4" applyFont="1" applyFill="1" applyBorder="1" applyAlignment="1">
      <alignment horizontal="center" vertical="center"/>
    </xf>
    <xf numFmtId="49" fontId="7" fillId="0" borderId="14" xfId="0" applyNumberFormat="1" applyFont="1" applyFill="1" applyBorder="1" applyAlignment="1">
      <alignment horizontal="left" vertical="center"/>
    </xf>
    <xf numFmtId="166" fontId="6" fillId="9" borderId="1" xfId="1" applyNumberFormat="1" applyFont="1" applyFill="1" applyBorder="1" applyAlignment="1">
      <alignment horizontal="center" vertical="center"/>
    </xf>
    <xf numFmtId="0" fontId="7" fillId="9" borderId="1" xfId="0" applyFont="1" applyFill="1" applyBorder="1" applyAlignment="1">
      <alignment vertical="center"/>
    </xf>
    <xf numFmtId="166" fontId="7" fillId="0" borderId="0" xfId="0" applyNumberFormat="1" applyFont="1" applyFill="1" applyAlignment="1"/>
    <xf numFmtId="49" fontId="12" fillId="0" borderId="1" xfId="0" applyNumberFormat="1" applyFont="1" applyFill="1" applyBorder="1" applyAlignment="1">
      <alignment horizontal="left"/>
    </xf>
    <xf numFmtId="14" fontId="7" fillId="0" borderId="1" xfId="0" applyNumberFormat="1" applyFont="1" applyFill="1" applyBorder="1" applyAlignment="1">
      <alignment vertical="center"/>
    </xf>
    <xf numFmtId="49" fontId="7" fillId="10" borderId="1" xfId="0" applyNumberFormat="1" applyFont="1" applyFill="1" applyBorder="1" applyAlignment="1">
      <alignment horizontal="left" vertical="top"/>
    </xf>
    <xf numFmtId="49" fontId="9" fillId="0" borderId="0" xfId="0" applyNumberFormat="1" applyFont="1" applyFill="1" applyAlignment="1">
      <alignment horizontal="center" vertical="center"/>
    </xf>
    <xf numFmtId="0" fontId="9" fillId="0" borderId="0" xfId="0" applyFont="1" applyFill="1" applyAlignment="1">
      <alignment horizontal="left" vertical="center" wrapText="1"/>
    </xf>
    <xf numFmtId="0" fontId="6" fillId="0" borderId="0" xfId="0" applyFont="1" applyFill="1"/>
    <xf numFmtId="0" fontId="29" fillId="0" borderId="1" xfId="0" applyFont="1" applyFill="1" applyBorder="1" applyAlignment="1">
      <alignment vertical="top" wrapText="1"/>
    </xf>
    <xf numFmtId="166" fontId="6" fillId="6" borderId="1" xfId="1" applyNumberFormat="1" applyFont="1" applyFill="1" applyBorder="1" applyAlignment="1">
      <alignment horizontal="center" vertical="top" wrapText="1"/>
    </xf>
    <xf numFmtId="49" fontId="7" fillId="10" borderId="1" xfId="0" applyNumberFormat="1" applyFont="1" applyFill="1" applyBorder="1" applyAlignment="1">
      <alignment horizontal="left"/>
    </xf>
    <xf numFmtId="10" fontId="6" fillId="0" borderId="1" xfId="1" applyNumberFormat="1" applyFont="1" applyFill="1" applyBorder="1" applyAlignment="1">
      <alignment horizontal="left" vertical="center"/>
    </xf>
    <xf numFmtId="10" fontId="6" fillId="0" borderId="1" xfId="4" applyNumberFormat="1" applyFont="1" applyFill="1" applyBorder="1" applyAlignment="1">
      <alignment horizontal="center" vertical="center"/>
    </xf>
    <xf numFmtId="10" fontId="8" fillId="0" borderId="1" xfId="1" applyNumberFormat="1" applyFont="1" applyFill="1" applyBorder="1" applyAlignment="1">
      <alignment horizontal="left" vertical="center"/>
    </xf>
    <xf numFmtId="10" fontId="6" fillId="0" borderId="13" xfId="1" applyNumberFormat="1" applyFont="1" applyFill="1" applyBorder="1" applyAlignment="1">
      <alignment horizontal="center" vertical="center"/>
    </xf>
    <xf numFmtId="0" fontId="7" fillId="0" borderId="0" xfId="0" applyFont="1" applyFill="1" applyBorder="1" applyAlignment="1">
      <alignment vertical="center" wrapText="1"/>
    </xf>
    <xf numFmtId="49" fontId="7" fillId="0" borderId="0" xfId="0" applyNumberFormat="1" applyFont="1" applyFill="1" applyBorder="1" applyAlignment="1">
      <alignment horizontal="left" wrapText="1"/>
    </xf>
    <xf numFmtId="49" fontId="7" fillId="0" borderId="6" xfId="0" applyNumberFormat="1" applyFont="1" applyFill="1" applyBorder="1" applyAlignment="1">
      <alignment horizontal="left" vertical="center"/>
    </xf>
    <xf numFmtId="0" fontId="7" fillId="0" borderId="14" xfId="0" applyNumberFormat="1" applyFont="1" applyFill="1" applyBorder="1" applyAlignment="1">
      <alignment horizontal="left" vertical="center"/>
    </xf>
    <xf numFmtId="0" fontId="7" fillId="0" borderId="17" xfId="0" applyNumberFormat="1" applyFont="1" applyFill="1" applyBorder="1" applyAlignment="1">
      <alignment horizontal="left" vertical="center"/>
    </xf>
    <xf numFmtId="0" fontId="7" fillId="0" borderId="11" xfId="0" applyFont="1" applyFill="1" applyBorder="1" applyAlignment="1">
      <alignment vertical="center"/>
    </xf>
    <xf numFmtId="1" fontId="20" fillId="11" borderId="16" xfId="0" applyNumberFormat="1" applyFont="1" applyFill="1" applyBorder="1" applyAlignment="1">
      <alignment horizontal="center" vertical="center"/>
    </xf>
    <xf numFmtId="0" fontId="13" fillId="11" borderId="1" xfId="0" applyFont="1" applyFill="1" applyBorder="1" applyAlignment="1">
      <alignment vertical="top" wrapText="1"/>
    </xf>
    <xf numFmtId="166" fontId="13" fillId="11" borderId="1" xfId="1" applyNumberFormat="1" applyFont="1" applyFill="1" applyBorder="1" applyAlignment="1">
      <alignment horizontal="center" vertical="center"/>
    </xf>
    <xf numFmtId="0" fontId="12" fillId="0" borderId="1" xfId="3" applyNumberFormat="1" applyFont="1" applyFill="1" applyBorder="1" applyAlignment="1">
      <alignment horizontal="left" vertical="center"/>
    </xf>
    <xf numFmtId="0" fontId="7" fillId="0" borderId="11" xfId="0" applyFont="1" applyFill="1" applyBorder="1" applyAlignment="1">
      <alignment vertical="center" wrapText="1"/>
    </xf>
    <xf numFmtId="0" fontId="12" fillId="0" borderId="5" xfId="0" applyFont="1" applyFill="1" applyBorder="1" applyAlignment="1">
      <alignment vertical="top"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3" xfId="0" applyNumberFormat="1" applyFont="1" applyFill="1" applyBorder="1" applyAlignment="1">
      <alignment horizontal="left"/>
    </xf>
    <xf numFmtId="0" fontId="7" fillId="0" borderId="3" xfId="0" applyFont="1" applyFill="1" applyBorder="1" applyAlignment="1">
      <alignment vertical="center"/>
    </xf>
    <xf numFmtId="49" fontId="12" fillId="0" borderId="6" xfId="0" applyNumberFormat="1" applyFont="1" applyFill="1" applyBorder="1" applyAlignment="1">
      <alignment horizontal="left" vertical="top"/>
    </xf>
    <xf numFmtId="49" fontId="7" fillId="0" borderId="4" xfId="0" applyNumberFormat="1" applyFont="1" applyFill="1" applyBorder="1" applyAlignment="1">
      <alignment horizontal="left" vertical="top"/>
    </xf>
    <xf numFmtId="0" fontId="7" fillId="0" borderId="4" xfId="0" applyNumberFormat="1" applyFont="1" applyFill="1" applyBorder="1" applyAlignment="1">
      <alignment horizontal="left"/>
    </xf>
    <xf numFmtId="0" fontId="7" fillId="0" borderId="6" xfId="0" applyNumberFormat="1" applyFont="1" applyFill="1" applyBorder="1" applyAlignment="1">
      <alignment horizontal="left" vertical="center"/>
    </xf>
    <xf numFmtId="0" fontId="12" fillId="0" borderId="0" xfId="0" applyFont="1" applyFill="1" applyAlignment="1">
      <alignment horizontal="left" vertical="center" indent="12"/>
    </xf>
    <xf numFmtId="0" fontId="12" fillId="0" borderId="1" xfId="3" applyFont="1" applyFill="1" applyBorder="1" applyAlignment="1">
      <alignment horizontal="left" vertical="center" wrapText="1"/>
    </xf>
    <xf numFmtId="0" fontId="12" fillId="0" borderId="3" xfId="3" applyFont="1" applyFill="1" applyBorder="1" applyAlignment="1">
      <alignment horizontal="left" vertical="center" wrapText="1"/>
    </xf>
    <xf numFmtId="166" fontId="33" fillId="0" borderId="0" xfId="1" applyNumberFormat="1" applyFont="1" applyFill="1" applyAlignment="1">
      <alignment horizontal="right"/>
    </xf>
    <xf numFmtId="166" fontId="8" fillId="0" borderId="5" xfId="1" applyNumberFormat="1" applyFont="1" applyFill="1" applyBorder="1" applyAlignment="1">
      <alignment horizontal="right" vertical="top"/>
    </xf>
    <xf numFmtId="166" fontId="6" fillId="0" borderId="1" xfId="1" applyNumberFormat="1" applyFont="1" applyFill="1" applyBorder="1" applyAlignment="1">
      <alignment horizontal="right" vertical="center" wrapText="1"/>
    </xf>
    <xf numFmtId="166" fontId="6" fillId="0" borderId="5" xfId="1" applyNumberFormat="1" applyFont="1" applyFill="1" applyBorder="1" applyAlignment="1">
      <alignment horizontal="right" vertical="top"/>
    </xf>
    <xf numFmtId="166" fontId="13" fillId="0" borderId="0" xfId="1" applyNumberFormat="1" applyFont="1" applyFill="1" applyBorder="1" applyAlignment="1">
      <alignment horizontal="right" vertical="top" wrapText="1"/>
    </xf>
    <xf numFmtId="166" fontId="6" fillId="0" borderId="0" xfId="1" applyNumberFormat="1" applyFont="1" applyFill="1" applyBorder="1" applyAlignment="1">
      <alignment horizontal="right" vertical="top" wrapText="1"/>
    </xf>
    <xf numFmtId="166" fontId="13" fillId="0" borderId="0" xfId="1" applyNumberFormat="1" applyFont="1" applyFill="1" applyAlignment="1">
      <alignment horizontal="right" vertical="center" indent="12"/>
    </xf>
    <xf numFmtId="166" fontId="6" fillId="0" borderId="0" xfId="1" applyNumberFormat="1" applyFont="1" applyFill="1" applyAlignment="1">
      <alignment horizontal="right" vertical="top" wrapText="1"/>
    </xf>
    <xf numFmtId="166" fontId="6" fillId="0" borderId="1" xfId="1" applyNumberFormat="1" applyFont="1" applyFill="1" applyBorder="1" applyAlignment="1">
      <alignment horizontal="right" vertical="top" wrapText="1"/>
    </xf>
    <xf numFmtId="0" fontId="12" fillId="0" borderId="5" xfId="0" applyFont="1" applyFill="1" applyBorder="1" applyAlignment="1">
      <alignment vertical="center" wrapText="1"/>
    </xf>
    <xf numFmtId="0" fontId="14" fillId="0" borderId="1" xfId="3" applyFont="1" applyFill="1" applyBorder="1" applyAlignment="1">
      <alignment horizontal="left" vertical="center"/>
    </xf>
    <xf numFmtId="0" fontId="12" fillId="0" borderId="1" xfId="3" applyFont="1" applyFill="1" applyBorder="1" applyAlignment="1">
      <alignment vertical="center"/>
    </xf>
    <xf numFmtId="0" fontId="0" fillId="0" borderId="1" xfId="0" applyFont="1" applyFill="1" applyBorder="1"/>
    <xf numFmtId="0" fontId="30" fillId="0" borderId="1" xfId="3" applyFont="1" applyFill="1" applyBorder="1" applyAlignment="1">
      <alignment horizontal="left" vertical="center"/>
    </xf>
    <xf numFmtId="0" fontId="6" fillId="0" borderId="1" xfId="0" applyFont="1" applyFill="1" applyBorder="1" applyAlignment="1">
      <alignment vertical="center"/>
    </xf>
    <xf numFmtId="0" fontId="6" fillId="0" borderId="1" xfId="0" applyFont="1" applyFill="1" applyBorder="1" applyAlignment="1">
      <alignment vertical="top"/>
    </xf>
    <xf numFmtId="0" fontId="20" fillId="11" borderId="16" xfId="0" applyNumberFormat="1" applyFont="1" applyFill="1" applyBorder="1" applyAlignment="1">
      <alignment horizontal="center" vertical="center"/>
    </xf>
    <xf numFmtId="0" fontId="20" fillId="5" borderId="1" xfId="0" applyNumberFormat="1" applyFont="1" applyFill="1" applyBorder="1" applyAlignment="1">
      <alignment horizontal="center" vertical="center"/>
    </xf>
    <xf numFmtId="166" fontId="6" fillId="12" borderId="1" xfId="1" applyNumberFormat="1" applyFont="1" applyFill="1" applyBorder="1" applyAlignment="1">
      <alignment horizontal="center" vertical="center" wrapText="1"/>
    </xf>
    <xf numFmtId="0" fontId="12" fillId="0" borderId="4" xfId="0" applyNumberFormat="1" applyFont="1" applyFill="1" applyBorder="1" applyAlignment="1">
      <alignment horizontal="left" vertical="center"/>
    </xf>
    <xf numFmtId="43" fontId="6" fillId="0" borderId="1" xfId="1" applyNumberFormat="1" applyFont="1" applyFill="1" applyBorder="1" applyAlignment="1">
      <alignment horizontal="center" vertical="center"/>
    </xf>
    <xf numFmtId="49" fontId="7" fillId="0" borderId="0" xfId="0" applyNumberFormat="1" applyFont="1" applyFill="1" applyBorder="1" applyAlignment="1">
      <alignment horizontal="left" wrapText="1"/>
    </xf>
    <xf numFmtId="49" fontId="12" fillId="0" borderId="0" xfId="0" applyNumberFormat="1" applyFont="1" applyFill="1" applyBorder="1" applyAlignment="1">
      <alignment horizontal="left" wrapText="1"/>
    </xf>
    <xf numFmtId="49" fontId="7" fillId="0" borderId="0" xfId="0" applyNumberFormat="1" applyFont="1" applyFill="1" applyBorder="1" applyAlignment="1">
      <alignment horizontal="left"/>
    </xf>
    <xf numFmtId="49" fontId="12" fillId="0" borderId="0" xfId="0" applyNumberFormat="1" applyFont="1" applyFill="1" applyBorder="1" applyAlignment="1">
      <alignment horizontal="left"/>
    </xf>
    <xf numFmtId="0" fontId="12" fillId="0" borderId="0" xfId="0" applyFont="1" applyFill="1" applyAlignment="1">
      <alignment horizontal="left" vertical="center" wrapText="1" indent="12"/>
    </xf>
    <xf numFmtId="0" fontId="12" fillId="0" borderId="0" xfId="0" applyFont="1" applyFill="1" applyAlignment="1">
      <alignment horizontal="left" vertical="center" indent="12"/>
    </xf>
    <xf numFmtId="0" fontId="12" fillId="0" borderId="1" xfId="3" applyFont="1" applyFill="1" applyBorder="1" applyAlignment="1">
      <alignment horizontal="left" vertical="center" wrapText="1"/>
    </xf>
    <xf numFmtId="0" fontId="6" fillId="0" borderId="11" xfId="0" applyFont="1" applyFill="1" applyBorder="1" applyAlignment="1">
      <alignment vertical="center"/>
    </xf>
    <xf numFmtId="0" fontId="0" fillId="0" borderId="6" xfId="0" applyBorder="1" applyAlignment="1"/>
    <xf numFmtId="0" fontId="0" fillId="0" borderId="12" xfId="0" applyBorder="1" applyAlignment="1"/>
    <xf numFmtId="49" fontId="7" fillId="0" borderId="0" xfId="0" applyNumberFormat="1" applyFont="1" applyFill="1" applyBorder="1" applyAlignment="1">
      <alignment horizontal="left" wrapText="1"/>
    </xf>
    <xf numFmtId="49" fontId="12" fillId="0" borderId="0" xfId="0" applyNumberFormat="1" applyFont="1" applyFill="1" applyBorder="1" applyAlignment="1">
      <alignment horizontal="left" wrapText="1"/>
    </xf>
    <xf numFmtId="0" fontId="12" fillId="0" borderId="0" xfId="3" applyFont="1" applyFill="1" applyBorder="1" applyAlignment="1">
      <alignment horizontal="left" vertical="center" wrapText="1"/>
    </xf>
  </cellXfs>
  <cellStyles count="5">
    <cellStyle name="Обычный" xfId="0" builtinId="0"/>
    <cellStyle name="Обычный 2" xfId="2"/>
    <cellStyle name="Обычный_РАСПРЕДЕЛЕНИЕ2" xfId="3"/>
    <cellStyle name="Процентный" xfId="4" builtinId="5"/>
    <cellStyle name="Финансовый" xfId="1" builtinId="3"/>
  </cellStyles>
  <dxfs count="991">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B19F"/>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99FF"/>
      <color rgb="FFFF0066"/>
      <color rgb="FFCDFFE6"/>
      <color rgb="FFCCFFCC"/>
      <color rgb="FFFF66FF"/>
      <color rgb="FF9966FF"/>
      <color rgb="FFE8D1FF"/>
      <color rgb="FFFCB6E8"/>
      <color rgb="FFFFCCFF"/>
      <color rgb="FFCC99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AA3507"/>
  <sheetViews>
    <sheetView tabSelected="1" zoomScaleSheetLayoutView="70" workbookViewId="0">
      <pane xSplit="2" ySplit="1" topLeftCell="C3374" activePane="bottomRight" state="frozen"/>
      <selection activeCell="C622" sqref="C622"/>
      <selection pane="topRight" activeCell="C622" sqref="C622"/>
      <selection pane="bottomLeft" activeCell="C622" sqref="C622"/>
      <selection pane="bottomRight" activeCell="C46" sqref="C46"/>
    </sheetView>
  </sheetViews>
  <sheetFormatPr defaultColWidth="9.140625" defaultRowHeight="15.75" customHeight="1"/>
  <cols>
    <col min="1" max="1" width="16.28515625" style="170" customWidth="1"/>
    <col min="2" max="2" width="10.85546875" style="50" customWidth="1"/>
    <col min="3" max="3" width="120" style="131" customWidth="1"/>
    <col min="4" max="4" width="18.5703125" style="323" customWidth="1"/>
    <col min="5" max="5" width="15.85546875" style="131" customWidth="1"/>
    <col min="6" max="6" width="15" style="40" customWidth="1"/>
    <col min="7" max="7" width="16.42578125" style="40" customWidth="1"/>
    <col min="8" max="8" width="15.5703125" style="40" customWidth="1"/>
    <col min="9" max="9" width="17" style="173" customWidth="1"/>
    <col min="10" max="10" width="10" style="170" bestFit="1" customWidth="1"/>
    <col min="11" max="11" width="11.42578125" style="170" bestFit="1" customWidth="1"/>
    <col min="12" max="16384" width="9.140625" style="170"/>
  </cols>
  <sheetData>
    <row r="1" spans="1:17" s="130" customFormat="1" ht="60" customHeight="1">
      <c r="A1" s="306" t="s">
        <v>0</v>
      </c>
      <c r="B1" s="306" t="s">
        <v>5968</v>
      </c>
      <c r="C1" s="305" t="s">
        <v>5967</v>
      </c>
      <c r="D1" s="334" t="s">
        <v>7276</v>
      </c>
      <c r="E1" s="147"/>
      <c r="F1" s="63"/>
      <c r="G1" s="63"/>
      <c r="H1" s="63"/>
      <c r="I1" s="46"/>
      <c r="J1" s="178"/>
      <c r="K1" s="279"/>
      <c r="L1" s="173"/>
      <c r="M1" s="173"/>
      <c r="N1" s="173"/>
      <c r="O1" s="173"/>
      <c r="P1" s="173"/>
      <c r="Q1" s="173"/>
    </row>
    <row r="2" spans="1:17" s="45" customFormat="1" ht="16.5">
      <c r="A2" s="51" t="s">
        <v>6029</v>
      </c>
      <c r="D2" s="316"/>
      <c r="E2" s="337"/>
      <c r="F2" s="337"/>
      <c r="G2" s="337"/>
      <c r="H2" s="337"/>
      <c r="I2" s="337"/>
      <c r="J2" s="178"/>
      <c r="K2" s="279"/>
      <c r="L2" s="173"/>
      <c r="M2" s="173"/>
      <c r="N2" s="173"/>
      <c r="O2" s="173"/>
      <c r="P2" s="173"/>
      <c r="Q2" s="173"/>
    </row>
    <row r="3" spans="1:17" s="178" customFormat="1" ht="15">
      <c r="A3" s="76" t="s">
        <v>1</v>
      </c>
      <c r="B3" s="77"/>
      <c r="C3" s="128"/>
      <c r="D3" s="317"/>
      <c r="E3" s="337"/>
      <c r="F3" s="337"/>
      <c r="G3" s="337"/>
      <c r="H3" s="337"/>
      <c r="I3" s="337"/>
      <c r="K3" s="279"/>
      <c r="L3" s="173"/>
      <c r="M3" s="173"/>
      <c r="N3" s="173"/>
      <c r="O3" s="173"/>
      <c r="P3" s="173"/>
      <c r="Q3" s="173"/>
    </row>
    <row r="4" spans="1:17" s="178" customFormat="1" ht="15.75" customHeight="1">
      <c r="A4" s="186" t="s">
        <v>2</v>
      </c>
      <c r="B4" s="188" t="s">
        <v>3</v>
      </c>
      <c r="C4" s="191" t="s">
        <v>4</v>
      </c>
      <c r="D4" s="318">
        <v>2500</v>
      </c>
      <c r="E4" s="337"/>
      <c r="F4" s="337"/>
      <c r="G4" s="337"/>
      <c r="H4" s="337"/>
      <c r="I4" s="337"/>
      <c r="K4" s="279"/>
      <c r="L4" s="173"/>
      <c r="M4" s="173"/>
      <c r="N4" s="173"/>
      <c r="O4" s="173"/>
      <c r="P4" s="173"/>
      <c r="Q4" s="173"/>
    </row>
    <row r="5" spans="1:17" s="178" customFormat="1" ht="15.75" customHeight="1">
      <c r="A5" s="186" t="s">
        <v>7</v>
      </c>
      <c r="B5" s="188" t="s">
        <v>5</v>
      </c>
      <c r="C5" s="191" t="s">
        <v>6</v>
      </c>
      <c r="D5" s="318">
        <v>1900</v>
      </c>
      <c r="E5" s="337"/>
      <c r="F5" s="337"/>
      <c r="G5" s="337"/>
      <c r="H5" s="337"/>
      <c r="I5" s="337"/>
      <c r="K5" s="279"/>
      <c r="L5" s="173"/>
      <c r="M5" s="173"/>
      <c r="N5" s="173"/>
      <c r="O5" s="173"/>
      <c r="P5" s="173"/>
      <c r="Q5" s="173"/>
    </row>
    <row r="6" spans="1:17" s="178" customFormat="1" ht="15.75" customHeight="1">
      <c r="A6" s="186" t="s">
        <v>7</v>
      </c>
      <c r="B6" s="188" t="s">
        <v>4188</v>
      </c>
      <c r="C6" s="191" t="s">
        <v>4187</v>
      </c>
      <c r="D6" s="318">
        <v>1150</v>
      </c>
      <c r="E6" s="337"/>
      <c r="F6" s="337"/>
      <c r="G6" s="337"/>
      <c r="H6" s="337"/>
      <c r="I6" s="337"/>
      <c r="K6" s="279"/>
      <c r="L6" s="173"/>
      <c r="M6" s="173"/>
      <c r="N6" s="173"/>
      <c r="O6" s="173"/>
      <c r="P6" s="173"/>
      <c r="Q6" s="173"/>
    </row>
    <row r="7" spans="1:17" s="178" customFormat="1" ht="15.75" customHeight="1">
      <c r="A7" s="186" t="s">
        <v>2</v>
      </c>
      <c r="B7" s="188" t="s">
        <v>8</v>
      </c>
      <c r="C7" s="191" t="s">
        <v>4382</v>
      </c>
      <c r="D7" s="318">
        <v>3500</v>
      </c>
      <c r="E7" s="337"/>
      <c r="F7" s="337"/>
      <c r="G7" s="337"/>
      <c r="H7" s="337"/>
      <c r="I7" s="337"/>
      <c r="K7" s="279"/>
      <c r="L7" s="173"/>
      <c r="M7" s="173"/>
      <c r="N7" s="173"/>
      <c r="O7" s="173"/>
      <c r="P7" s="173"/>
      <c r="Q7" s="173"/>
    </row>
    <row r="8" spans="1:17" s="178" customFormat="1" ht="15.75" customHeight="1">
      <c r="A8" s="186" t="s">
        <v>7</v>
      </c>
      <c r="B8" s="188" t="s">
        <v>9</v>
      </c>
      <c r="C8" s="191" t="s">
        <v>4383</v>
      </c>
      <c r="D8" s="318">
        <v>2500</v>
      </c>
      <c r="E8" s="338"/>
      <c r="F8" s="338"/>
      <c r="G8" s="338"/>
      <c r="H8" s="338"/>
      <c r="I8" s="338"/>
      <c r="K8" s="279"/>
      <c r="L8" s="173"/>
      <c r="M8" s="173"/>
      <c r="N8" s="173"/>
      <c r="O8" s="173"/>
      <c r="P8" s="173"/>
      <c r="Q8" s="173"/>
    </row>
    <row r="9" spans="1:17" s="178" customFormat="1" ht="15.75" customHeight="1">
      <c r="A9" s="186" t="s">
        <v>2</v>
      </c>
      <c r="B9" s="188" t="s">
        <v>10</v>
      </c>
      <c r="C9" s="191" t="s">
        <v>11</v>
      </c>
      <c r="D9" s="318">
        <v>4600</v>
      </c>
      <c r="E9" s="338"/>
      <c r="F9" s="338"/>
      <c r="G9" s="338"/>
      <c r="H9" s="338"/>
      <c r="I9" s="338"/>
      <c r="K9" s="279"/>
      <c r="L9" s="173"/>
      <c r="M9" s="173"/>
      <c r="N9" s="173"/>
      <c r="O9" s="173"/>
      <c r="P9" s="173"/>
      <c r="Q9" s="173"/>
    </row>
    <row r="10" spans="1:17" s="178" customFormat="1" ht="15.75" customHeight="1">
      <c r="A10" s="186" t="s">
        <v>7</v>
      </c>
      <c r="B10" s="188" t="s">
        <v>12</v>
      </c>
      <c r="C10" s="191" t="s">
        <v>13</v>
      </c>
      <c r="D10" s="318">
        <v>3200</v>
      </c>
      <c r="E10" s="148"/>
      <c r="F10" s="123"/>
      <c r="G10" s="123"/>
      <c r="H10" s="123"/>
      <c r="I10" s="123"/>
      <c r="K10" s="279"/>
      <c r="L10" s="173"/>
      <c r="M10" s="173"/>
      <c r="N10" s="173"/>
      <c r="O10" s="173"/>
      <c r="P10" s="173"/>
      <c r="Q10" s="173"/>
    </row>
    <row r="11" spans="1:17" s="178" customFormat="1" ht="15.75" customHeight="1">
      <c r="A11" s="186" t="s">
        <v>2</v>
      </c>
      <c r="B11" s="188" t="s">
        <v>6503</v>
      </c>
      <c r="C11" s="191" t="s">
        <v>6504</v>
      </c>
      <c r="D11" s="318">
        <v>3350</v>
      </c>
      <c r="E11" s="313"/>
      <c r="F11" s="124"/>
      <c r="G11" s="124"/>
      <c r="H11" s="124"/>
      <c r="I11" s="125"/>
      <c r="K11" s="279"/>
      <c r="L11" s="173"/>
      <c r="M11" s="173"/>
      <c r="N11" s="173"/>
      <c r="O11" s="173"/>
      <c r="P11" s="173"/>
      <c r="Q11" s="173"/>
    </row>
    <row r="12" spans="1:17" s="178" customFormat="1" ht="15.75" customHeight="1">
      <c r="A12" s="186" t="s">
        <v>7</v>
      </c>
      <c r="B12" s="188" t="s">
        <v>6505</v>
      </c>
      <c r="C12" s="191" t="s">
        <v>6506</v>
      </c>
      <c r="D12" s="318">
        <v>2600</v>
      </c>
      <c r="E12" s="313"/>
      <c r="F12" s="66"/>
      <c r="G12" s="66"/>
      <c r="H12" s="66"/>
      <c r="I12" s="125"/>
      <c r="K12" s="279"/>
      <c r="L12" s="173"/>
      <c r="M12" s="173"/>
      <c r="N12" s="173"/>
      <c r="O12" s="173"/>
      <c r="P12" s="173"/>
      <c r="Q12" s="173"/>
    </row>
    <row r="13" spans="1:17" s="178" customFormat="1" ht="15.75" customHeight="1">
      <c r="A13" s="186" t="s">
        <v>6957</v>
      </c>
      <c r="B13" s="188" t="s">
        <v>14</v>
      </c>
      <c r="C13" s="132" t="s">
        <v>15</v>
      </c>
      <c r="D13" s="318">
        <v>2500</v>
      </c>
      <c r="E13" s="313"/>
      <c r="F13" s="66"/>
      <c r="G13" s="66"/>
      <c r="H13" s="66"/>
      <c r="I13" s="126"/>
      <c r="K13" s="279"/>
      <c r="L13" s="173"/>
      <c r="M13" s="173"/>
      <c r="N13" s="173"/>
      <c r="O13" s="173"/>
      <c r="P13" s="173"/>
      <c r="Q13" s="173"/>
    </row>
    <row r="14" spans="1:17" s="178" customFormat="1" ht="15.75" customHeight="1">
      <c r="A14" s="186" t="s">
        <v>6958</v>
      </c>
      <c r="B14" s="188" t="s">
        <v>16</v>
      </c>
      <c r="C14" s="132" t="s">
        <v>17</v>
      </c>
      <c r="D14" s="318">
        <v>2200</v>
      </c>
      <c r="E14" s="313"/>
      <c r="F14" s="66"/>
      <c r="G14" s="66"/>
      <c r="H14" s="66"/>
      <c r="I14" s="126"/>
      <c r="K14" s="279"/>
      <c r="L14" s="173"/>
      <c r="M14" s="173"/>
      <c r="N14" s="173"/>
      <c r="O14" s="173"/>
      <c r="P14" s="173"/>
      <c r="Q14" s="173"/>
    </row>
    <row r="15" spans="1:17" s="178" customFormat="1" ht="15.75" customHeight="1">
      <c r="A15" s="186" t="s">
        <v>6957</v>
      </c>
      <c r="B15" s="188" t="s">
        <v>18</v>
      </c>
      <c r="C15" s="132" t="s">
        <v>5484</v>
      </c>
      <c r="D15" s="318">
        <v>3000</v>
      </c>
      <c r="E15" s="313"/>
      <c r="F15" s="66"/>
      <c r="G15" s="66"/>
      <c r="H15" s="66"/>
      <c r="I15" s="126"/>
      <c r="K15" s="279"/>
      <c r="L15" s="173"/>
      <c r="M15" s="173"/>
      <c r="N15" s="173"/>
      <c r="O15" s="173"/>
      <c r="P15" s="173"/>
      <c r="Q15" s="173"/>
    </row>
    <row r="16" spans="1:17" s="178" customFormat="1" ht="15.75" customHeight="1">
      <c r="A16" s="186" t="s">
        <v>6958</v>
      </c>
      <c r="B16" s="188" t="s">
        <v>19</v>
      </c>
      <c r="C16" s="132" t="s">
        <v>4384</v>
      </c>
      <c r="D16" s="318">
        <v>2500</v>
      </c>
      <c r="E16" s="313"/>
      <c r="F16" s="66"/>
      <c r="G16" s="66"/>
      <c r="H16" s="66"/>
      <c r="I16" s="126"/>
      <c r="K16" s="279"/>
      <c r="L16" s="173"/>
      <c r="M16" s="173"/>
      <c r="N16" s="173"/>
      <c r="O16" s="173"/>
      <c r="P16" s="170"/>
      <c r="Q16" s="170"/>
    </row>
    <row r="17" spans="1:17" s="178" customFormat="1" ht="15.75" customHeight="1">
      <c r="A17" s="186" t="s">
        <v>6957</v>
      </c>
      <c r="B17" s="188" t="s">
        <v>20</v>
      </c>
      <c r="C17" s="132" t="s">
        <v>4368</v>
      </c>
      <c r="D17" s="318">
        <v>3650</v>
      </c>
      <c r="E17" s="131"/>
      <c r="F17" s="40"/>
      <c r="G17" s="40"/>
      <c r="H17" s="40"/>
      <c r="I17" s="173"/>
      <c r="K17" s="279"/>
      <c r="L17" s="173"/>
      <c r="M17" s="173"/>
      <c r="N17" s="173"/>
      <c r="O17" s="173"/>
      <c r="P17" s="170"/>
      <c r="Q17" s="170"/>
    </row>
    <row r="18" spans="1:17" s="179" customFormat="1" ht="15.75" customHeight="1">
      <c r="A18" s="186" t="s">
        <v>6958</v>
      </c>
      <c r="B18" s="86" t="s">
        <v>21</v>
      </c>
      <c r="C18" s="132" t="s">
        <v>22</v>
      </c>
      <c r="D18" s="318">
        <v>2700</v>
      </c>
      <c r="E18" s="131"/>
      <c r="F18" s="40"/>
      <c r="G18" s="40"/>
      <c r="H18" s="40"/>
      <c r="I18" s="173"/>
      <c r="J18" s="178"/>
      <c r="K18" s="279"/>
      <c r="L18" s="170"/>
      <c r="M18" s="170"/>
      <c r="N18" s="170"/>
      <c r="O18" s="170"/>
      <c r="P18" s="170"/>
      <c r="Q18" s="170"/>
    </row>
    <row r="19" spans="1:17" s="178" customFormat="1" ht="15.75" customHeight="1">
      <c r="A19" s="186" t="s">
        <v>2</v>
      </c>
      <c r="B19" s="188" t="s">
        <v>23</v>
      </c>
      <c r="C19" s="191" t="s">
        <v>24</v>
      </c>
      <c r="D19" s="318">
        <v>3000</v>
      </c>
      <c r="E19" s="131"/>
      <c r="F19" s="40"/>
      <c r="G19" s="40"/>
      <c r="H19" s="40"/>
      <c r="I19" s="173"/>
      <c r="K19" s="279"/>
      <c r="L19" s="170"/>
      <c r="M19" s="170"/>
      <c r="N19" s="170"/>
      <c r="O19" s="170"/>
      <c r="P19" s="170"/>
      <c r="Q19" s="170"/>
    </row>
    <row r="20" spans="1:17" s="178" customFormat="1" ht="15.75" customHeight="1">
      <c r="A20" s="186" t="s">
        <v>7</v>
      </c>
      <c r="B20" s="188" t="s">
        <v>25</v>
      </c>
      <c r="C20" s="191" t="s">
        <v>26</v>
      </c>
      <c r="D20" s="318">
        <v>2500</v>
      </c>
      <c r="F20" s="279"/>
      <c r="G20" s="170"/>
      <c r="H20" s="170"/>
      <c r="I20" s="170"/>
      <c r="J20" s="170"/>
      <c r="K20" s="173"/>
      <c r="L20" s="173"/>
    </row>
    <row r="21" spans="1:17" s="178" customFormat="1" ht="15.75" customHeight="1">
      <c r="A21" s="186" t="s">
        <v>2</v>
      </c>
      <c r="B21" s="188" t="s">
        <v>27</v>
      </c>
      <c r="C21" s="191" t="s">
        <v>4385</v>
      </c>
      <c r="D21" s="318">
        <v>3200</v>
      </c>
      <c r="F21" s="279"/>
      <c r="G21" s="170"/>
      <c r="H21" s="170"/>
      <c r="I21" s="170"/>
      <c r="J21" s="170"/>
      <c r="K21" s="176"/>
      <c r="L21" s="176"/>
    </row>
    <row r="22" spans="1:17" s="178" customFormat="1" ht="15.75" customHeight="1">
      <c r="A22" s="186" t="s">
        <v>7</v>
      </c>
      <c r="B22" s="188" t="s">
        <v>28</v>
      </c>
      <c r="C22" s="191" t="s">
        <v>4386</v>
      </c>
      <c r="D22" s="318">
        <v>2550</v>
      </c>
      <c r="F22" s="279"/>
      <c r="G22" s="173"/>
      <c r="H22" s="173"/>
      <c r="I22" s="173"/>
      <c r="J22" s="173"/>
      <c r="K22" s="176"/>
      <c r="L22" s="176"/>
    </row>
    <row r="23" spans="1:17" s="178" customFormat="1" ht="15.75" customHeight="1">
      <c r="A23" s="186" t="s">
        <v>2</v>
      </c>
      <c r="B23" s="188" t="s">
        <v>29</v>
      </c>
      <c r="C23" s="191" t="s">
        <v>30</v>
      </c>
      <c r="D23" s="318">
        <v>3650</v>
      </c>
      <c r="F23" s="279"/>
      <c r="G23" s="176"/>
      <c r="H23" s="176"/>
      <c r="I23" s="176"/>
      <c r="J23" s="176"/>
      <c r="K23" s="173"/>
      <c r="L23" s="173"/>
    </row>
    <row r="24" spans="1:17" s="178" customFormat="1" ht="15.75" customHeight="1">
      <c r="A24" s="186" t="s">
        <v>7</v>
      </c>
      <c r="B24" s="188" t="s">
        <v>31</v>
      </c>
      <c r="C24" s="191" t="s">
        <v>32</v>
      </c>
      <c r="D24" s="318">
        <v>2700</v>
      </c>
      <c r="F24" s="279"/>
      <c r="G24" s="176"/>
      <c r="H24" s="176"/>
      <c r="I24" s="176"/>
      <c r="J24" s="176"/>
      <c r="K24" s="173"/>
      <c r="L24" s="173"/>
    </row>
    <row r="25" spans="1:17" s="178" customFormat="1" ht="15.75" customHeight="1">
      <c r="A25" s="186" t="s">
        <v>2</v>
      </c>
      <c r="B25" s="188" t="s">
        <v>33</v>
      </c>
      <c r="C25" s="191" t="s">
        <v>34</v>
      </c>
      <c r="D25" s="318">
        <v>1850</v>
      </c>
      <c r="F25" s="279"/>
      <c r="G25" s="173"/>
      <c r="H25" s="173"/>
      <c r="I25" s="173"/>
      <c r="J25" s="173"/>
      <c r="K25" s="173"/>
      <c r="L25" s="173"/>
    </row>
    <row r="26" spans="1:17" s="178" customFormat="1" ht="15.75" customHeight="1">
      <c r="A26" s="186" t="s">
        <v>7</v>
      </c>
      <c r="B26" s="188" t="s">
        <v>35</v>
      </c>
      <c r="C26" s="191" t="s">
        <v>36</v>
      </c>
      <c r="D26" s="318">
        <v>1350</v>
      </c>
      <c r="F26" s="279"/>
      <c r="G26" s="173"/>
      <c r="H26" s="173"/>
      <c r="I26" s="173"/>
      <c r="J26" s="173"/>
      <c r="K26" s="27"/>
      <c r="L26" s="27"/>
    </row>
    <row r="27" spans="1:17" s="178" customFormat="1" ht="15.75" customHeight="1">
      <c r="A27" s="186" t="s">
        <v>2</v>
      </c>
      <c r="B27" s="188" t="s">
        <v>37</v>
      </c>
      <c r="C27" s="191" t="s">
        <v>4387</v>
      </c>
      <c r="D27" s="318">
        <v>2500</v>
      </c>
      <c r="F27" s="279"/>
      <c r="G27" s="173"/>
      <c r="H27" s="173"/>
      <c r="I27" s="173"/>
      <c r="J27" s="173"/>
    </row>
    <row r="28" spans="1:17" s="178" customFormat="1" ht="15.75" customHeight="1">
      <c r="A28" s="186" t="s">
        <v>7</v>
      </c>
      <c r="B28" s="188" t="s">
        <v>38</v>
      </c>
      <c r="C28" s="191" t="s">
        <v>4388</v>
      </c>
      <c r="D28" s="318">
        <v>1750</v>
      </c>
      <c r="F28" s="279"/>
      <c r="G28" s="27"/>
      <c r="H28" s="27"/>
      <c r="I28" s="27"/>
      <c r="J28" s="27"/>
      <c r="K28" s="173"/>
      <c r="L28" s="173"/>
    </row>
    <row r="29" spans="1:17" s="178" customFormat="1" ht="15.75" customHeight="1">
      <c r="A29" s="186" t="s">
        <v>2</v>
      </c>
      <c r="B29" s="188" t="s">
        <v>39</v>
      </c>
      <c r="C29" s="191" t="s">
        <v>40</v>
      </c>
      <c r="D29" s="318">
        <v>3500</v>
      </c>
      <c r="F29" s="279"/>
      <c r="K29" s="173"/>
      <c r="L29" s="173"/>
    </row>
    <row r="30" spans="1:17" s="178" customFormat="1" ht="15.75" customHeight="1">
      <c r="A30" s="186" t="s">
        <v>7</v>
      </c>
      <c r="B30" s="188" t="s">
        <v>41</v>
      </c>
      <c r="C30" s="191" t="s">
        <v>42</v>
      </c>
      <c r="D30" s="318">
        <v>2550</v>
      </c>
      <c r="F30" s="279"/>
      <c r="G30" s="173"/>
      <c r="H30" s="173"/>
      <c r="I30" s="173"/>
      <c r="J30" s="173"/>
      <c r="K30" s="173"/>
      <c r="L30" s="173"/>
    </row>
    <row r="31" spans="1:17" s="178" customFormat="1" ht="15.75" customHeight="1">
      <c r="A31" s="76" t="s">
        <v>43</v>
      </c>
      <c r="B31" s="77"/>
      <c r="C31" s="128"/>
      <c r="D31" s="318"/>
      <c r="F31" s="279"/>
      <c r="G31" s="173"/>
      <c r="H31" s="173"/>
      <c r="I31" s="173"/>
      <c r="J31" s="173"/>
      <c r="K31" s="173"/>
      <c r="L31" s="173"/>
    </row>
    <row r="32" spans="1:17" s="178" customFormat="1" ht="15.75" customHeight="1">
      <c r="A32" s="186" t="s">
        <v>44</v>
      </c>
      <c r="B32" s="188" t="s">
        <v>45</v>
      </c>
      <c r="C32" s="191" t="s">
        <v>46</v>
      </c>
      <c r="D32" s="318">
        <v>1750</v>
      </c>
      <c r="F32" s="279"/>
      <c r="G32" s="173"/>
      <c r="H32" s="173"/>
      <c r="I32" s="173"/>
      <c r="J32" s="173"/>
      <c r="K32" s="173"/>
      <c r="L32" s="173"/>
    </row>
    <row r="33" spans="1:12" s="178" customFormat="1" ht="15.75" customHeight="1">
      <c r="A33" s="186" t="s">
        <v>47</v>
      </c>
      <c r="B33" s="188" t="s">
        <v>48</v>
      </c>
      <c r="C33" s="191" t="s">
        <v>49</v>
      </c>
      <c r="D33" s="318">
        <v>1250</v>
      </c>
      <c r="F33" s="279"/>
      <c r="G33" s="173"/>
      <c r="H33" s="173"/>
      <c r="I33" s="173"/>
      <c r="J33" s="173"/>
      <c r="K33" s="173"/>
      <c r="L33" s="173"/>
    </row>
    <row r="34" spans="1:12" s="178" customFormat="1" ht="15.75" customHeight="1">
      <c r="A34" s="186" t="s">
        <v>44</v>
      </c>
      <c r="B34" s="188" t="s">
        <v>50</v>
      </c>
      <c r="C34" s="191" t="s">
        <v>4389</v>
      </c>
      <c r="D34" s="318">
        <v>2400</v>
      </c>
      <c r="F34" s="279"/>
      <c r="G34" s="173"/>
      <c r="H34" s="173"/>
      <c r="I34" s="173"/>
      <c r="J34" s="173"/>
      <c r="K34" s="173"/>
      <c r="L34" s="173"/>
    </row>
    <row r="35" spans="1:12" s="178" customFormat="1" ht="15.75" customHeight="1">
      <c r="A35" s="186" t="s">
        <v>47</v>
      </c>
      <c r="B35" s="188" t="s">
        <v>51</v>
      </c>
      <c r="C35" s="191" t="s">
        <v>4390</v>
      </c>
      <c r="D35" s="318">
        <v>1700</v>
      </c>
      <c r="F35" s="279"/>
      <c r="G35" s="173"/>
      <c r="H35" s="173"/>
      <c r="I35" s="173"/>
      <c r="J35" s="173"/>
      <c r="K35" s="173"/>
      <c r="L35" s="173"/>
    </row>
    <row r="36" spans="1:12" s="178" customFormat="1" ht="15.75" customHeight="1">
      <c r="A36" s="186" t="s">
        <v>44</v>
      </c>
      <c r="B36" s="188" t="s">
        <v>52</v>
      </c>
      <c r="C36" s="191" t="s">
        <v>53</v>
      </c>
      <c r="D36" s="318">
        <v>3400</v>
      </c>
      <c r="F36" s="279"/>
      <c r="G36" s="173"/>
      <c r="H36" s="173"/>
      <c r="I36" s="173"/>
      <c r="J36" s="173"/>
      <c r="K36" s="173"/>
      <c r="L36" s="173"/>
    </row>
    <row r="37" spans="1:12" s="178" customFormat="1" ht="15.75" customHeight="1">
      <c r="A37" s="186" t="s">
        <v>47</v>
      </c>
      <c r="B37" s="188" t="s">
        <v>54</v>
      </c>
      <c r="C37" s="191" t="s">
        <v>55</v>
      </c>
      <c r="D37" s="318">
        <v>2550</v>
      </c>
      <c r="F37" s="279"/>
      <c r="G37" s="173"/>
      <c r="H37" s="173"/>
      <c r="I37" s="173"/>
      <c r="J37" s="173"/>
      <c r="K37" s="173"/>
      <c r="L37" s="173"/>
    </row>
    <row r="38" spans="1:12" s="178" customFormat="1" ht="15.75" customHeight="1">
      <c r="A38" s="192" t="s">
        <v>44</v>
      </c>
      <c r="B38" s="271" t="s">
        <v>6677</v>
      </c>
      <c r="C38" s="192" t="s">
        <v>6633</v>
      </c>
      <c r="D38" s="318">
        <v>2800</v>
      </c>
      <c r="F38" s="279"/>
      <c r="G38" s="173"/>
      <c r="H38" s="173"/>
      <c r="I38" s="173"/>
      <c r="J38" s="173"/>
      <c r="K38" s="173"/>
      <c r="L38" s="173"/>
    </row>
    <row r="39" spans="1:12" s="178" customFormat="1" ht="15.75" customHeight="1">
      <c r="A39" s="192" t="s">
        <v>47</v>
      </c>
      <c r="B39" s="271" t="s">
        <v>6678</v>
      </c>
      <c r="C39" s="192" t="s">
        <v>6634</v>
      </c>
      <c r="D39" s="318">
        <v>2500</v>
      </c>
      <c r="F39" s="279"/>
      <c r="G39" s="173"/>
      <c r="H39" s="173"/>
      <c r="I39" s="173"/>
      <c r="J39" s="173"/>
      <c r="K39" s="173"/>
      <c r="L39" s="173"/>
    </row>
    <row r="40" spans="1:12" s="178" customFormat="1" ht="15.75" customHeight="1">
      <c r="A40" s="76" t="s">
        <v>56</v>
      </c>
      <c r="B40" s="77"/>
      <c r="C40" s="128"/>
      <c r="D40" s="318"/>
      <c r="F40" s="279"/>
      <c r="G40" s="173"/>
      <c r="H40" s="173"/>
      <c r="I40" s="173"/>
      <c r="J40" s="173"/>
      <c r="K40" s="173"/>
      <c r="L40" s="173"/>
    </row>
    <row r="41" spans="1:12" s="178" customFormat="1" ht="15.75" customHeight="1">
      <c r="A41" s="186" t="s">
        <v>57</v>
      </c>
      <c r="B41" s="188" t="s">
        <v>58</v>
      </c>
      <c r="C41" s="191" t="s">
        <v>59</v>
      </c>
      <c r="D41" s="318">
        <v>1750</v>
      </c>
      <c r="F41" s="279"/>
      <c r="G41" s="173"/>
      <c r="H41" s="173"/>
      <c r="I41" s="173"/>
      <c r="J41" s="173"/>
      <c r="K41" s="173"/>
      <c r="L41" s="173"/>
    </row>
    <row r="42" spans="1:12" s="178" customFormat="1" ht="15.75" customHeight="1">
      <c r="A42" s="186" t="s">
        <v>60</v>
      </c>
      <c r="B42" s="188" t="s">
        <v>61</v>
      </c>
      <c r="C42" s="191" t="s">
        <v>62</v>
      </c>
      <c r="D42" s="318">
        <v>1250</v>
      </c>
      <c r="F42" s="279"/>
      <c r="G42" s="173"/>
      <c r="H42" s="173"/>
      <c r="I42" s="173"/>
      <c r="J42" s="173"/>
      <c r="K42" s="173"/>
      <c r="L42" s="173"/>
    </row>
    <row r="43" spans="1:12" s="178" customFormat="1" ht="15.75" customHeight="1">
      <c r="A43" s="186" t="s">
        <v>57</v>
      </c>
      <c r="B43" s="188" t="s">
        <v>63</v>
      </c>
      <c r="C43" s="191" t="s">
        <v>4391</v>
      </c>
      <c r="D43" s="318">
        <v>2400</v>
      </c>
      <c r="F43" s="279"/>
      <c r="G43" s="173"/>
      <c r="H43" s="173"/>
      <c r="I43" s="173"/>
      <c r="J43" s="173"/>
      <c r="K43" s="173"/>
      <c r="L43" s="173"/>
    </row>
    <row r="44" spans="1:12" s="178" customFormat="1" ht="15.75" customHeight="1">
      <c r="A44" s="186" t="s">
        <v>60</v>
      </c>
      <c r="B44" s="188" t="s">
        <v>64</v>
      </c>
      <c r="C44" s="191" t="s">
        <v>4392</v>
      </c>
      <c r="D44" s="318">
        <v>1700</v>
      </c>
      <c r="F44" s="279"/>
      <c r="G44" s="173"/>
      <c r="H44" s="173"/>
      <c r="I44" s="173"/>
      <c r="J44" s="173"/>
      <c r="K44" s="173"/>
      <c r="L44" s="173"/>
    </row>
    <row r="45" spans="1:12" s="178" customFormat="1" ht="15.75" customHeight="1">
      <c r="A45" s="186" t="s">
        <v>57</v>
      </c>
      <c r="B45" s="188" t="s">
        <v>65</v>
      </c>
      <c r="C45" s="191" t="s">
        <v>66</v>
      </c>
      <c r="D45" s="318">
        <v>3400</v>
      </c>
      <c r="F45" s="279"/>
      <c r="G45" s="173"/>
      <c r="H45" s="173"/>
      <c r="I45" s="173"/>
      <c r="J45" s="173"/>
      <c r="K45" s="173"/>
      <c r="L45" s="173"/>
    </row>
    <row r="46" spans="1:12" s="178" customFormat="1" ht="15.75" customHeight="1">
      <c r="A46" s="186" t="s">
        <v>60</v>
      </c>
      <c r="B46" s="188" t="s">
        <v>67</v>
      </c>
      <c r="C46" s="191" t="s">
        <v>68</v>
      </c>
      <c r="D46" s="318">
        <v>2550</v>
      </c>
      <c r="F46" s="279"/>
      <c r="G46" s="173"/>
      <c r="H46" s="173"/>
      <c r="I46" s="173"/>
      <c r="J46" s="173"/>
      <c r="K46" s="173"/>
      <c r="L46" s="173"/>
    </row>
    <row r="47" spans="1:12" s="178" customFormat="1" ht="15.75" customHeight="1">
      <c r="A47" s="76" t="s">
        <v>69</v>
      </c>
      <c r="B47" s="77"/>
      <c r="C47" s="128"/>
      <c r="D47" s="318"/>
      <c r="F47" s="279"/>
      <c r="G47" s="173"/>
      <c r="H47" s="173"/>
      <c r="I47" s="173"/>
      <c r="J47" s="173"/>
      <c r="K47" s="173"/>
      <c r="L47" s="173"/>
    </row>
    <row r="48" spans="1:12" s="178" customFormat="1" ht="15.75" customHeight="1">
      <c r="A48" s="186" t="s">
        <v>70</v>
      </c>
      <c r="B48" s="188" t="s">
        <v>71</v>
      </c>
      <c r="C48" s="191" t="s">
        <v>72</v>
      </c>
      <c r="D48" s="318">
        <v>1750</v>
      </c>
      <c r="F48" s="279"/>
      <c r="G48" s="173"/>
      <c r="H48" s="173"/>
      <c r="I48" s="173"/>
      <c r="J48" s="173"/>
      <c r="K48" s="173"/>
      <c r="L48" s="173"/>
    </row>
    <row r="49" spans="1:12" s="178" customFormat="1" ht="15.75" customHeight="1">
      <c r="A49" s="186" t="s">
        <v>73</v>
      </c>
      <c r="B49" s="188" t="s">
        <v>74</v>
      </c>
      <c r="C49" s="191" t="s">
        <v>75</v>
      </c>
      <c r="D49" s="318">
        <v>1250</v>
      </c>
      <c r="F49" s="279"/>
      <c r="G49" s="173"/>
      <c r="H49" s="173"/>
      <c r="I49" s="173"/>
      <c r="J49" s="173"/>
      <c r="K49" s="173"/>
      <c r="L49" s="173"/>
    </row>
    <row r="50" spans="1:12" s="178" customFormat="1" ht="15.75" customHeight="1">
      <c r="A50" s="186" t="s">
        <v>70</v>
      </c>
      <c r="B50" s="188" t="s">
        <v>76</v>
      </c>
      <c r="C50" s="191" t="s">
        <v>4393</v>
      </c>
      <c r="D50" s="318">
        <v>2400</v>
      </c>
      <c r="F50" s="279"/>
      <c r="G50" s="173"/>
      <c r="H50" s="173"/>
      <c r="I50" s="173"/>
      <c r="J50" s="173"/>
      <c r="K50" s="173"/>
      <c r="L50" s="173"/>
    </row>
    <row r="51" spans="1:12" s="178" customFormat="1" ht="15.75" customHeight="1">
      <c r="A51" s="186" t="s">
        <v>73</v>
      </c>
      <c r="B51" s="188" t="s">
        <v>77</v>
      </c>
      <c r="C51" s="191" t="s">
        <v>4394</v>
      </c>
      <c r="D51" s="318">
        <v>1700</v>
      </c>
      <c r="F51" s="279"/>
      <c r="G51" s="173"/>
      <c r="H51" s="173"/>
      <c r="I51" s="173"/>
      <c r="J51" s="173"/>
      <c r="K51" s="173"/>
      <c r="L51" s="173"/>
    </row>
    <row r="52" spans="1:12" s="178" customFormat="1" ht="15.75" customHeight="1">
      <c r="A52" s="186" t="s">
        <v>70</v>
      </c>
      <c r="B52" s="188" t="s">
        <v>78</v>
      </c>
      <c r="C52" s="191" t="s">
        <v>79</v>
      </c>
      <c r="D52" s="318">
        <v>3400</v>
      </c>
      <c r="F52" s="279"/>
      <c r="G52" s="173"/>
      <c r="H52" s="173"/>
      <c r="I52" s="173"/>
      <c r="J52" s="173"/>
      <c r="K52" s="173"/>
      <c r="L52" s="173"/>
    </row>
    <row r="53" spans="1:12" s="178" customFormat="1" ht="15.75" customHeight="1">
      <c r="A53" s="186" t="s">
        <v>73</v>
      </c>
      <c r="B53" s="188" t="s">
        <v>80</v>
      </c>
      <c r="C53" s="191" t="s">
        <v>81</v>
      </c>
      <c r="D53" s="318">
        <v>2550</v>
      </c>
      <c r="F53" s="279"/>
      <c r="G53" s="173"/>
      <c r="H53" s="173"/>
      <c r="I53" s="173"/>
      <c r="J53" s="173"/>
      <c r="K53" s="173"/>
      <c r="L53" s="173"/>
    </row>
    <row r="54" spans="1:12" s="178" customFormat="1" ht="15.75" customHeight="1">
      <c r="A54" s="76" t="s">
        <v>82</v>
      </c>
      <c r="B54" s="77"/>
      <c r="C54" s="128"/>
      <c r="D54" s="318"/>
      <c r="F54" s="279"/>
      <c r="G54" s="173"/>
      <c r="H54" s="173"/>
      <c r="I54" s="173"/>
      <c r="J54" s="173"/>
      <c r="K54" s="173"/>
      <c r="L54" s="173"/>
    </row>
    <row r="55" spans="1:12" s="178" customFormat="1" ht="15.75" customHeight="1">
      <c r="A55" s="186" t="s">
        <v>83</v>
      </c>
      <c r="B55" s="188" t="s">
        <v>84</v>
      </c>
      <c r="C55" s="191" t="s">
        <v>85</v>
      </c>
      <c r="D55" s="318">
        <v>2500</v>
      </c>
      <c r="F55" s="279"/>
      <c r="G55" s="173"/>
      <c r="H55" s="173"/>
      <c r="I55" s="173"/>
      <c r="J55" s="173"/>
      <c r="K55" s="173"/>
      <c r="L55" s="173"/>
    </row>
    <row r="56" spans="1:12" s="178" customFormat="1" ht="15.75" customHeight="1">
      <c r="A56" s="186" t="s">
        <v>86</v>
      </c>
      <c r="B56" s="188" t="s">
        <v>87</v>
      </c>
      <c r="C56" s="191" t="s">
        <v>88</v>
      </c>
      <c r="D56" s="318">
        <v>1900</v>
      </c>
      <c r="F56" s="279"/>
      <c r="G56" s="173"/>
      <c r="H56" s="173"/>
      <c r="I56" s="173"/>
      <c r="J56" s="173"/>
    </row>
    <row r="57" spans="1:12" s="178" customFormat="1" ht="15.75" customHeight="1">
      <c r="A57" s="186" t="s">
        <v>83</v>
      </c>
      <c r="B57" s="188" t="s">
        <v>89</v>
      </c>
      <c r="C57" s="191" t="s">
        <v>4395</v>
      </c>
      <c r="D57" s="318">
        <v>2700</v>
      </c>
      <c r="F57" s="279"/>
      <c r="G57" s="173"/>
      <c r="H57" s="173"/>
      <c r="I57" s="173"/>
      <c r="J57" s="173"/>
    </row>
    <row r="58" spans="1:12" s="178" customFormat="1" ht="15.75" customHeight="1">
      <c r="A58" s="186" t="s">
        <v>86</v>
      </c>
      <c r="B58" s="188" t="s">
        <v>90</v>
      </c>
      <c r="C58" s="191" t="s">
        <v>4396</v>
      </c>
      <c r="D58" s="318">
        <v>2000</v>
      </c>
      <c r="F58" s="279"/>
      <c r="K58" s="170"/>
      <c r="L58" s="170"/>
    </row>
    <row r="59" spans="1:12" s="178" customFormat="1" ht="15.75" customHeight="1">
      <c r="A59" s="186" t="s">
        <v>83</v>
      </c>
      <c r="B59" s="188" t="s">
        <v>91</v>
      </c>
      <c r="C59" s="191" t="s">
        <v>92</v>
      </c>
      <c r="D59" s="318">
        <v>3400</v>
      </c>
      <c r="F59" s="170"/>
      <c r="K59" s="170"/>
      <c r="L59" s="170"/>
    </row>
    <row r="60" spans="1:12" s="178" customFormat="1" ht="15.75" customHeight="1">
      <c r="A60" s="186" t="s">
        <v>86</v>
      </c>
      <c r="B60" s="188" t="s">
        <v>93</v>
      </c>
      <c r="C60" s="191" t="s">
        <v>94</v>
      </c>
      <c r="D60" s="318">
        <v>2550</v>
      </c>
      <c r="E60" s="170"/>
      <c r="F60" s="170"/>
      <c r="G60" s="170"/>
      <c r="H60" s="170"/>
      <c r="I60" s="170"/>
      <c r="J60" s="170"/>
      <c r="K60" s="170"/>
      <c r="L60" s="170"/>
    </row>
    <row r="61" spans="1:12" s="178" customFormat="1" ht="15.75" customHeight="1">
      <c r="A61" s="76" t="s">
        <v>95</v>
      </c>
      <c r="B61" s="77"/>
      <c r="C61" s="133"/>
      <c r="D61" s="318"/>
      <c r="E61" s="170"/>
      <c r="F61" s="170"/>
      <c r="G61" s="170"/>
      <c r="H61" s="170"/>
      <c r="I61" s="170"/>
      <c r="J61" s="170"/>
      <c r="K61" s="170"/>
      <c r="L61" s="170"/>
    </row>
    <row r="62" spans="1:12" s="178" customFormat="1" ht="15.75" customHeight="1">
      <c r="A62" s="186" t="s">
        <v>96</v>
      </c>
      <c r="B62" s="188" t="s">
        <v>97</v>
      </c>
      <c r="C62" s="191" t="s">
        <v>98</v>
      </c>
      <c r="D62" s="318">
        <v>2900</v>
      </c>
      <c r="E62" s="170"/>
      <c r="F62" s="170"/>
      <c r="G62" s="170"/>
      <c r="H62" s="170"/>
      <c r="I62" s="170"/>
      <c r="J62" s="170"/>
      <c r="K62" s="170"/>
      <c r="L62" s="170"/>
    </row>
    <row r="63" spans="1:12" s="178" customFormat="1" ht="15.75" customHeight="1">
      <c r="A63" s="186" t="s">
        <v>99</v>
      </c>
      <c r="B63" s="188" t="s">
        <v>100</v>
      </c>
      <c r="C63" s="191" t="s">
        <v>101</v>
      </c>
      <c r="D63" s="318">
        <v>2100</v>
      </c>
      <c r="E63" s="170"/>
      <c r="F63" s="170"/>
      <c r="G63" s="170"/>
      <c r="H63" s="170"/>
      <c r="I63" s="170"/>
      <c r="J63" s="170"/>
      <c r="K63" s="170"/>
      <c r="L63" s="170"/>
    </row>
    <row r="64" spans="1:12" s="178" customFormat="1" ht="15.75" customHeight="1">
      <c r="A64" s="186" t="s">
        <v>96</v>
      </c>
      <c r="B64" s="188" t="s">
        <v>102</v>
      </c>
      <c r="C64" s="191" t="s">
        <v>4397</v>
      </c>
      <c r="D64" s="318">
        <v>3200</v>
      </c>
      <c r="E64" s="170"/>
      <c r="F64" s="170"/>
      <c r="G64" s="170"/>
      <c r="H64" s="170"/>
      <c r="I64" s="170"/>
      <c r="J64" s="170"/>
      <c r="K64" s="170"/>
      <c r="L64" s="170"/>
    </row>
    <row r="65" spans="1:17" s="178" customFormat="1" ht="15.75" customHeight="1">
      <c r="A65" s="186" t="s">
        <v>99</v>
      </c>
      <c r="B65" s="188" t="s">
        <v>103</v>
      </c>
      <c r="C65" s="191" t="s">
        <v>4398</v>
      </c>
      <c r="D65" s="318">
        <v>2450</v>
      </c>
      <c r="E65" s="170"/>
      <c r="F65" s="170"/>
      <c r="G65" s="170"/>
      <c r="H65" s="170"/>
      <c r="I65" s="170"/>
      <c r="J65" s="170"/>
      <c r="K65" s="170"/>
      <c r="L65" s="170"/>
    </row>
    <row r="66" spans="1:17" s="178" customFormat="1" ht="15.75" customHeight="1">
      <c r="A66" s="186" t="s">
        <v>96</v>
      </c>
      <c r="B66" s="188" t="s">
        <v>104</v>
      </c>
      <c r="C66" s="191" t="s">
        <v>105</v>
      </c>
      <c r="D66" s="318">
        <v>3750</v>
      </c>
      <c r="E66" s="170"/>
      <c r="F66" s="170"/>
      <c r="G66" s="170"/>
      <c r="H66" s="170"/>
      <c r="I66" s="170"/>
      <c r="J66" s="170"/>
      <c r="K66" s="170"/>
      <c r="L66" s="170"/>
    </row>
    <row r="67" spans="1:17" s="178" customFormat="1" ht="15.75" customHeight="1">
      <c r="A67" s="186" t="s">
        <v>99</v>
      </c>
      <c r="B67" s="188" t="s">
        <v>106</v>
      </c>
      <c r="C67" s="191" t="s">
        <v>107</v>
      </c>
      <c r="D67" s="318">
        <v>2950</v>
      </c>
      <c r="E67" s="170"/>
      <c r="F67" s="170"/>
      <c r="G67" s="170"/>
      <c r="H67" s="170"/>
      <c r="I67" s="170"/>
      <c r="J67" s="170"/>
      <c r="K67" s="170"/>
      <c r="L67" s="170"/>
    </row>
    <row r="68" spans="1:17" s="179" customFormat="1" ht="15.75" customHeight="1">
      <c r="A68" s="186" t="s">
        <v>5799</v>
      </c>
      <c r="B68" s="188" t="s">
        <v>5800</v>
      </c>
      <c r="C68" s="191" t="s">
        <v>5801</v>
      </c>
      <c r="D68" s="318">
        <v>4500</v>
      </c>
      <c r="E68" s="170"/>
      <c r="F68" s="170"/>
      <c r="G68" s="170"/>
      <c r="H68" s="170"/>
      <c r="I68" s="170"/>
      <c r="J68" s="170"/>
      <c r="K68" s="170"/>
      <c r="L68" s="170"/>
    </row>
    <row r="69" spans="1:17" s="178" customFormat="1" ht="15.75" customHeight="1">
      <c r="A69" s="87" t="s">
        <v>108</v>
      </c>
      <c r="B69" s="88"/>
      <c r="C69" s="134"/>
      <c r="D69" s="318"/>
      <c r="E69" s="170"/>
      <c r="F69" s="170"/>
      <c r="G69" s="170"/>
      <c r="H69" s="170"/>
      <c r="I69" s="170"/>
      <c r="J69" s="170"/>
      <c r="K69" s="170"/>
      <c r="L69" s="170"/>
    </row>
    <row r="70" spans="1:17" s="178" customFormat="1" ht="15.75" customHeight="1">
      <c r="A70" s="186" t="s">
        <v>109</v>
      </c>
      <c r="B70" s="188" t="s">
        <v>110</v>
      </c>
      <c r="C70" s="191" t="s">
        <v>111</v>
      </c>
      <c r="D70" s="318">
        <v>1750</v>
      </c>
      <c r="E70" s="170"/>
      <c r="F70" s="170"/>
      <c r="G70" s="170"/>
      <c r="H70" s="170"/>
      <c r="I70" s="170"/>
      <c r="J70" s="170"/>
      <c r="K70" s="170"/>
      <c r="L70" s="170"/>
    </row>
    <row r="71" spans="1:17" s="178" customFormat="1" ht="15.75" customHeight="1">
      <c r="A71" s="186" t="s">
        <v>112</v>
      </c>
      <c r="B71" s="188" t="s">
        <v>113</v>
      </c>
      <c r="C71" s="191" t="s">
        <v>114</v>
      </c>
      <c r="D71" s="318">
        <v>1250</v>
      </c>
      <c r="E71" s="170"/>
      <c r="F71" s="170"/>
      <c r="G71" s="170"/>
      <c r="H71" s="170"/>
      <c r="I71" s="170"/>
      <c r="J71" s="170"/>
      <c r="K71" s="170"/>
      <c r="L71" s="170"/>
    </row>
    <row r="72" spans="1:17" s="178" customFormat="1" ht="15.75" customHeight="1">
      <c r="A72" s="186" t="s">
        <v>109</v>
      </c>
      <c r="B72" s="188" t="s">
        <v>115</v>
      </c>
      <c r="C72" s="191" t="s">
        <v>4399</v>
      </c>
      <c r="D72" s="318">
        <v>2400</v>
      </c>
      <c r="E72" s="170"/>
      <c r="F72" s="170"/>
      <c r="G72" s="170"/>
      <c r="H72" s="170"/>
      <c r="I72" s="170"/>
      <c r="J72" s="170"/>
      <c r="K72" s="170"/>
      <c r="L72" s="170"/>
    </row>
    <row r="73" spans="1:17" s="178" customFormat="1" ht="15.75" customHeight="1">
      <c r="A73" s="186" t="s">
        <v>112</v>
      </c>
      <c r="B73" s="188" t="s">
        <v>116</v>
      </c>
      <c r="C73" s="191" t="s">
        <v>4400</v>
      </c>
      <c r="D73" s="318">
        <v>1700</v>
      </c>
      <c r="E73" s="170"/>
      <c r="F73" s="170"/>
      <c r="G73" s="170"/>
      <c r="H73" s="170"/>
      <c r="I73" s="170"/>
      <c r="J73" s="170"/>
      <c r="K73" s="170"/>
      <c r="L73" s="170"/>
    </row>
    <row r="74" spans="1:17" s="178" customFormat="1" ht="15.75" customHeight="1">
      <c r="A74" s="186" t="s">
        <v>109</v>
      </c>
      <c r="B74" s="188" t="s">
        <v>117</v>
      </c>
      <c r="C74" s="191" t="s">
        <v>118</v>
      </c>
      <c r="D74" s="318">
        <v>3400</v>
      </c>
      <c r="E74" s="131"/>
      <c r="F74" s="40"/>
      <c r="G74" s="40"/>
      <c r="H74" s="40"/>
      <c r="I74" s="173"/>
      <c r="J74" s="170"/>
      <c r="K74" s="170"/>
      <c r="L74" s="170"/>
      <c r="M74" s="170"/>
      <c r="N74" s="170"/>
      <c r="O74" s="170"/>
      <c r="P74" s="170"/>
      <c r="Q74" s="170"/>
    </row>
    <row r="75" spans="1:17" s="178" customFormat="1" ht="15.75" customHeight="1">
      <c r="A75" s="186" t="s">
        <v>112</v>
      </c>
      <c r="B75" s="188" t="s">
        <v>119</v>
      </c>
      <c r="C75" s="191" t="s">
        <v>120</v>
      </c>
      <c r="D75" s="318">
        <v>2550</v>
      </c>
      <c r="E75" s="131"/>
      <c r="F75" s="40"/>
      <c r="G75" s="40"/>
      <c r="H75" s="40"/>
      <c r="I75" s="173"/>
      <c r="J75" s="170"/>
      <c r="K75" s="170"/>
      <c r="L75" s="170"/>
      <c r="M75" s="170"/>
      <c r="N75" s="170"/>
      <c r="O75" s="170"/>
      <c r="P75" s="170"/>
      <c r="Q75" s="170"/>
    </row>
    <row r="76" spans="1:17" s="178" customFormat="1" ht="15.75" customHeight="1">
      <c r="A76" s="260" t="s">
        <v>6494</v>
      </c>
      <c r="B76" s="261" t="s">
        <v>6512</v>
      </c>
      <c r="C76" s="262" t="s">
        <v>6513</v>
      </c>
      <c r="D76" s="318">
        <v>3500</v>
      </c>
      <c r="E76" s="131"/>
      <c r="F76" s="40"/>
      <c r="G76" s="40"/>
      <c r="H76" s="40"/>
      <c r="I76" s="173"/>
      <c r="J76" s="170"/>
      <c r="K76" s="170"/>
      <c r="L76" s="170"/>
      <c r="M76" s="170"/>
      <c r="N76" s="170"/>
      <c r="O76" s="170"/>
      <c r="P76" s="170"/>
      <c r="Q76" s="170"/>
    </row>
    <row r="77" spans="1:17" s="178" customFormat="1" ht="15.75" customHeight="1">
      <c r="A77" s="73" t="s">
        <v>6495</v>
      </c>
      <c r="B77" s="261" t="s">
        <v>6514</v>
      </c>
      <c r="C77" s="192" t="s">
        <v>6515</v>
      </c>
      <c r="D77" s="318">
        <v>2500</v>
      </c>
      <c r="E77" s="131"/>
      <c r="F77" s="40"/>
      <c r="G77" s="40"/>
      <c r="H77" s="40"/>
      <c r="I77" s="173"/>
      <c r="J77" s="170"/>
      <c r="K77" s="170"/>
      <c r="L77" s="170"/>
      <c r="M77" s="170"/>
      <c r="N77" s="170"/>
      <c r="O77" s="170"/>
      <c r="P77" s="170"/>
      <c r="Q77" s="170"/>
    </row>
    <row r="78" spans="1:17" s="178" customFormat="1" ht="15.75" customHeight="1">
      <c r="A78" s="260" t="s">
        <v>6494</v>
      </c>
      <c r="B78" s="172" t="s">
        <v>2392</v>
      </c>
      <c r="C78" s="191" t="s">
        <v>4465</v>
      </c>
      <c r="D78" s="318">
        <v>2600</v>
      </c>
      <c r="E78" s="131"/>
      <c r="F78" s="40"/>
      <c r="G78" s="40"/>
      <c r="H78" s="40"/>
      <c r="I78" s="173"/>
      <c r="J78" s="170"/>
      <c r="K78" s="170"/>
      <c r="L78" s="170"/>
      <c r="M78" s="170"/>
      <c r="N78" s="170"/>
      <c r="O78" s="170"/>
      <c r="P78" s="170"/>
      <c r="Q78" s="170"/>
    </row>
    <row r="79" spans="1:17" s="178" customFormat="1" ht="15.75" customHeight="1">
      <c r="A79" s="87" t="s">
        <v>121</v>
      </c>
      <c r="B79" s="89"/>
      <c r="C79" s="134"/>
      <c r="D79" s="318"/>
      <c r="E79" s="131"/>
      <c r="F79" s="40"/>
      <c r="G79" s="40"/>
      <c r="H79" s="40"/>
      <c r="I79" s="173"/>
      <c r="J79" s="170"/>
      <c r="K79" s="170"/>
      <c r="L79" s="170"/>
      <c r="M79" s="170"/>
      <c r="N79" s="170"/>
      <c r="O79" s="170"/>
      <c r="P79" s="170"/>
      <c r="Q79" s="170"/>
    </row>
    <row r="80" spans="1:17" s="178" customFormat="1" ht="15.75" customHeight="1">
      <c r="A80" s="186" t="s">
        <v>122</v>
      </c>
      <c r="B80" s="188" t="s">
        <v>123</v>
      </c>
      <c r="C80" s="191" t="s">
        <v>124</v>
      </c>
      <c r="D80" s="318">
        <v>1750</v>
      </c>
      <c r="E80" s="131"/>
      <c r="F80" s="40"/>
      <c r="G80" s="40"/>
      <c r="H80" s="40"/>
      <c r="I80" s="173"/>
      <c r="J80" s="170"/>
      <c r="K80" s="170"/>
      <c r="L80" s="170"/>
      <c r="M80" s="170"/>
      <c r="N80" s="170"/>
      <c r="O80" s="170"/>
      <c r="P80" s="170"/>
      <c r="Q80" s="170"/>
    </row>
    <row r="81" spans="1:17" s="178" customFormat="1" ht="15.75" customHeight="1">
      <c r="A81" s="186" t="s">
        <v>125</v>
      </c>
      <c r="B81" s="188" t="s">
        <v>126</v>
      </c>
      <c r="C81" s="191" t="s">
        <v>127</v>
      </c>
      <c r="D81" s="318">
        <v>1250</v>
      </c>
      <c r="E81" s="131"/>
      <c r="F81" s="40"/>
      <c r="G81" s="40"/>
      <c r="H81" s="40"/>
      <c r="I81" s="173"/>
      <c r="J81" s="170"/>
      <c r="K81" s="170"/>
      <c r="L81" s="170"/>
      <c r="M81" s="170"/>
      <c r="N81" s="170"/>
      <c r="O81" s="170"/>
      <c r="P81" s="170"/>
      <c r="Q81" s="170"/>
    </row>
    <row r="82" spans="1:17" s="178" customFormat="1" ht="15.75" customHeight="1">
      <c r="A82" s="186" t="s">
        <v>122</v>
      </c>
      <c r="B82" s="188" t="s">
        <v>128</v>
      </c>
      <c r="C82" s="191" t="s">
        <v>4401</v>
      </c>
      <c r="D82" s="318">
        <v>2400</v>
      </c>
      <c r="E82" s="131"/>
      <c r="F82" s="40"/>
      <c r="G82" s="40"/>
      <c r="H82" s="40"/>
      <c r="I82" s="173"/>
      <c r="J82" s="170"/>
      <c r="K82" s="170"/>
      <c r="L82" s="170"/>
      <c r="M82" s="170"/>
      <c r="N82" s="170"/>
      <c r="O82" s="170"/>
      <c r="P82" s="170"/>
      <c r="Q82" s="170"/>
    </row>
    <row r="83" spans="1:17" s="178" customFormat="1" ht="15.75" customHeight="1">
      <c r="A83" s="186" t="s">
        <v>125</v>
      </c>
      <c r="B83" s="188" t="s">
        <v>129</v>
      </c>
      <c r="C83" s="191" t="s">
        <v>4402</v>
      </c>
      <c r="D83" s="318">
        <v>1700</v>
      </c>
      <c r="E83" s="131"/>
      <c r="F83" s="40"/>
      <c r="G83" s="40"/>
      <c r="H83" s="40"/>
      <c r="I83" s="173"/>
      <c r="J83" s="170"/>
      <c r="K83" s="170"/>
      <c r="L83" s="170"/>
      <c r="M83" s="170"/>
      <c r="N83" s="170"/>
      <c r="O83" s="170"/>
      <c r="P83" s="170"/>
      <c r="Q83" s="170"/>
    </row>
    <row r="84" spans="1:17" s="178" customFormat="1" ht="15.75" customHeight="1">
      <c r="A84" s="186" t="s">
        <v>122</v>
      </c>
      <c r="B84" s="188" t="s">
        <v>130</v>
      </c>
      <c r="C84" s="191" t="s">
        <v>131</v>
      </c>
      <c r="D84" s="318">
        <v>3400</v>
      </c>
      <c r="E84" s="131"/>
      <c r="F84" s="40"/>
      <c r="G84" s="40"/>
      <c r="H84" s="40"/>
      <c r="I84" s="173"/>
      <c r="J84" s="170"/>
      <c r="K84" s="170"/>
      <c r="L84" s="170"/>
      <c r="M84" s="170"/>
      <c r="N84" s="170"/>
      <c r="O84" s="170"/>
      <c r="P84" s="170"/>
      <c r="Q84" s="170"/>
    </row>
    <row r="85" spans="1:17" s="178" customFormat="1" ht="15.75" customHeight="1">
      <c r="A85" s="186" t="s">
        <v>125</v>
      </c>
      <c r="B85" s="188" t="s">
        <v>132</v>
      </c>
      <c r="C85" s="191" t="s">
        <v>133</v>
      </c>
      <c r="D85" s="318">
        <v>2550</v>
      </c>
      <c r="E85" s="131"/>
      <c r="F85" s="40"/>
      <c r="G85" s="40"/>
      <c r="H85" s="40"/>
      <c r="I85" s="173"/>
      <c r="J85" s="170"/>
      <c r="K85" s="170"/>
      <c r="L85" s="170"/>
      <c r="M85" s="170"/>
      <c r="N85" s="170"/>
      <c r="O85" s="170"/>
      <c r="P85" s="170"/>
      <c r="Q85" s="170"/>
    </row>
    <row r="86" spans="1:17" s="178" customFormat="1" ht="15.75" customHeight="1">
      <c r="A86" s="186" t="s">
        <v>122</v>
      </c>
      <c r="B86" s="188" t="s">
        <v>134</v>
      </c>
      <c r="C86" s="191" t="s">
        <v>135</v>
      </c>
      <c r="D86" s="318">
        <v>1800</v>
      </c>
      <c r="E86" s="131"/>
      <c r="F86" s="40"/>
      <c r="G86" s="40"/>
      <c r="H86" s="40"/>
      <c r="I86" s="173"/>
      <c r="J86" s="170"/>
      <c r="K86" s="170"/>
      <c r="L86" s="170"/>
      <c r="M86" s="170"/>
      <c r="N86" s="170"/>
      <c r="O86" s="170"/>
      <c r="P86" s="170"/>
      <c r="Q86" s="170"/>
    </row>
    <row r="87" spans="1:17" s="178" customFormat="1" ht="15.75" customHeight="1">
      <c r="A87" s="186" t="s">
        <v>122</v>
      </c>
      <c r="B87" s="188" t="s">
        <v>136</v>
      </c>
      <c r="C87" s="191" t="s">
        <v>137</v>
      </c>
      <c r="D87" s="318">
        <v>2000</v>
      </c>
      <c r="E87" s="131"/>
      <c r="F87" s="40"/>
      <c r="G87" s="40"/>
      <c r="H87" s="40"/>
      <c r="I87" s="173"/>
      <c r="J87" s="170"/>
      <c r="K87" s="170"/>
      <c r="L87" s="170"/>
      <c r="M87" s="170"/>
      <c r="N87" s="170"/>
      <c r="O87" s="170"/>
      <c r="P87" s="170"/>
      <c r="Q87" s="170"/>
    </row>
    <row r="88" spans="1:17" s="178" customFormat="1" ht="15.75" customHeight="1">
      <c r="A88" s="186" t="s">
        <v>122</v>
      </c>
      <c r="B88" s="188" t="s">
        <v>138</v>
      </c>
      <c r="C88" s="191" t="s">
        <v>139</v>
      </c>
      <c r="D88" s="318">
        <v>2500</v>
      </c>
      <c r="E88" s="131"/>
      <c r="F88" s="40"/>
      <c r="G88" s="40"/>
      <c r="H88" s="40"/>
      <c r="I88" s="173"/>
      <c r="J88" s="170"/>
      <c r="K88" s="170"/>
      <c r="L88" s="170"/>
      <c r="M88" s="170"/>
      <c r="N88" s="170"/>
      <c r="O88" s="170"/>
      <c r="P88" s="170"/>
      <c r="Q88" s="170"/>
    </row>
    <row r="89" spans="1:17" s="178" customFormat="1" ht="15.75" customHeight="1">
      <c r="A89" s="186" t="s">
        <v>122</v>
      </c>
      <c r="B89" s="188" t="s">
        <v>140</v>
      </c>
      <c r="C89" s="191" t="s">
        <v>141</v>
      </c>
      <c r="D89" s="318">
        <v>3050</v>
      </c>
      <c r="E89" s="131"/>
      <c r="F89" s="40"/>
      <c r="G89" s="40"/>
      <c r="H89" s="40"/>
      <c r="I89" s="173"/>
      <c r="J89" s="170"/>
      <c r="K89" s="170"/>
      <c r="L89" s="170"/>
      <c r="M89" s="170"/>
      <c r="N89" s="170"/>
      <c r="O89" s="170"/>
      <c r="P89" s="170"/>
      <c r="Q89" s="170"/>
    </row>
    <row r="90" spans="1:17" s="178" customFormat="1" ht="15.75" customHeight="1">
      <c r="A90" s="186" t="s">
        <v>125</v>
      </c>
      <c r="B90" s="188" t="s">
        <v>142</v>
      </c>
      <c r="C90" s="191" t="s">
        <v>4483</v>
      </c>
      <c r="D90" s="318">
        <v>2700</v>
      </c>
      <c r="E90" s="131"/>
      <c r="F90" s="40"/>
      <c r="G90" s="40"/>
      <c r="H90" s="40"/>
      <c r="I90" s="173"/>
      <c r="J90" s="170"/>
      <c r="K90" s="170"/>
      <c r="L90" s="170"/>
      <c r="M90" s="170"/>
      <c r="N90" s="170"/>
      <c r="O90" s="170"/>
      <c r="P90" s="170"/>
      <c r="Q90" s="170"/>
    </row>
    <row r="91" spans="1:17" s="178" customFormat="1" ht="15.75" customHeight="1">
      <c r="A91" s="186" t="s">
        <v>122</v>
      </c>
      <c r="B91" s="188" t="s">
        <v>143</v>
      </c>
      <c r="C91" s="191" t="s">
        <v>144</v>
      </c>
      <c r="D91" s="318">
        <v>3800</v>
      </c>
      <c r="E91" s="131"/>
      <c r="F91" s="40"/>
      <c r="G91" s="40"/>
      <c r="H91" s="40"/>
      <c r="I91" s="173"/>
      <c r="J91" s="170"/>
      <c r="K91" s="170"/>
      <c r="L91" s="170"/>
      <c r="M91" s="170"/>
      <c r="N91" s="170"/>
      <c r="O91" s="170"/>
      <c r="P91" s="170"/>
      <c r="Q91" s="170"/>
    </row>
    <row r="92" spans="1:17" s="178" customFormat="1" ht="15.75" customHeight="1">
      <c r="A92" s="186" t="s">
        <v>125</v>
      </c>
      <c r="B92" s="188" t="s">
        <v>145</v>
      </c>
      <c r="C92" s="191" t="s">
        <v>4484</v>
      </c>
      <c r="D92" s="318">
        <v>3200</v>
      </c>
      <c r="E92" s="131"/>
      <c r="F92" s="40"/>
      <c r="G92" s="40"/>
      <c r="H92" s="40"/>
      <c r="I92" s="173"/>
      <c r="J92" s="170"/>
      <c r="K92" s="170"/>
      <c r="L92" s="170"/>
      <c r="M92" s="170"/>
      <c r="N92" s="170"/>
      <c r="O92" s="170"/>
      <c r="P92" s="170"/>
      <c r="Q92" s="170"/>
    </row>
    <row r="93" spans="1:17" s="178" customFormat="1" ht="15.75" customHeight="1">
      <c r="A93" s="87" t="s">
        <v>146</v>
      </c>
      <c r="B93" s="89"/>
      <c r="C93" s="134"/>
      <c r="D93" s="318"/>
      <c r="E93" s="131"/>
      <c r="F93" s="40"/>
      <c r="G93" s="40"/>
      <c r="H93" s="40"/>
      <c r="I93" s="173"/>
      <c r="J93" s="170"/>
      <c r="K93" s="170"/>
      <c r="L93" s="170"/>
      <c r="M93" s="170"/>
      <c r="N93" s="170"/>
      <c r="O93" s="170"/>
      <c r="P93" s="170"/>
      <c r="Q93" s="170"/>
    </row>
    <row r="94" spans="1:17" s="178" customFormat="1" ht="15.75" customHeight="1">
      <c r="A94" s="186" t="s">
        <v>147</v>
      </c>
      <c r="B94" s="188" t="s">
        <v>148</v>
      </c>
      <c r="C94" s="191" t="s">
        <v>149</v>
      </c>
      <c r="D94" s="318">
        <v>1750</v>
      </c>
      <c r="E94" s="131"/>
      <c r="F94" s="40"/>
      <c r="G94" s="40"/>
      <c r="H94" s="40"/>
      <c r="I94" s="173"/>
      <c r="J94" s="170"/>
      <c r="K94" s="170"/>
      <c r="L94" s="170"/>
      <c r="M94" s="170"/>
      <c r="N94" s="170"/>
      <c r="O94" s="170"/>
      <c r="P94" s="170"/>
      <c r="Q94" s="170"/>
    </row>
    <row r="95" spans="1:17" s="178" customFormat="1" ht="15.75" customHeight="1">
      <c r="A95" s="186" t="s">
        <v>150</v>
      </c>
      <c r="B95" s="188" t="s">
        <v>151</v>
      </c>
      <c r="C95" s="191" t="s">
        <v>152</v>
      </c>
      <c r="D95" s="318">
        <v>1250</v>
      </c>
      <c r="E95" s="131"/>
      <c r="F95" s="40"/>
      <c r="G95" s="40"/>
      <c r="H95" s="40"/>
      <c r="I95" s="173"/>
      <c r="J95" s="170"/>
      <c r="K95" s="170"/>
      <c r="L95" s="170"/>
      <c r="M95" s="170"/>
      <c r="N95" s="170"/>
      <c r="O95" s="170"/>
      <c r="P95" s="170"/>
      <c r="Q95" s="170"/>
    </row>
    <row r="96" spans="1:17" s="178" customFormat="1" ht="15.75" customHeight="1">
      <c r="A96" s="186" t="s">
        <v>147</v>
      </c>
      <c r="B96" s="188" t="s">
        <v>7482</v>
      </c>
      <c r="C96" s="191" t="s">
        <v>7450</v>
      </c>
      <c r="D96" s="318">
        <v>3500</v>
      </c>
      <c r="E96" s="131"/>
      <c r="F96" s="40"/>
      <c r="G96" s="40"/>
      <c r="H96" s="40"/>
      <c r="I96" s="173"/>
      <c r="J96" s="170"/>
      <c r="K96" s="170"/>
      <c r="L96" s="170"/>
      <c r="M96" s="170"/>
      <c r="N96" s="170"/>
      <c r="O96" s="170"/>
      <c r="P96" s="170"/>
      <c r="Q96" s="170"/>
    </row>
    <row r="97" spans="1:17" s="178" customFormat="1" ht="15.75" customHeight="1">
      <c r="A97" s="186" t="s">
        <v>150</v>
      </c>
      <c r="B97" s="188" t="s">
        <v>7483</v>
      </c>
      <c r="C97" s="191" t="s">
        <v>7451</v>
      </c>
      <c r="D97" s="318">
        <v>2500</v>
      </c>
      <c r="E97" s="131"/>
      <c r="F97" s="40"/>
      <c r="G97" s="40"/>
      <c r="H97" s="40"/>
      <c r="I97" s="173"/>
      <c r="J97" s="170"/>
      <c r="K97" s="170"/>
      <c r="L97" s="170"/>
      <c r="M97" s="170"/>
      <c r="N97" s="170"/>
      <c r="O97" s="170"/>
      <c r="P97" s="170"/>
      <c r="Q97" s="170"/>
    </row>
    <row r="98" spans="1:17" s="178" customFormat="1" ht="15.75" customHeight="1">
      <c r="A98" s="186" t="s">
        <v>147</v>
      </c>
      <c r="B98" s="188" t="s">
        <v>153</v>
      </c>
      <c r="C98" s="191" t="s">
        <v>4403</v>
      </c>
      <c r="D98" s="318">
        <v>2400</v>
      </c>
      <c r="E98" s="131"/>
      <c r="F98" s="40"/>
      <c r="G98" s="40"/>
      <c r="H98" s="40"/>
      <c r="I98" s="173"/>
      <c r="J98" s="170"/>
      <c r="K98" s="170"/>
      <c r="L98" s="170"/>
      <c r="M98" s="170"/>
      <c r="N98" s="170"/>
      <c r="O98" s="170"/>
      <c r="P98" s="170"/>
      <c r="Q98" s="170"/>
    </row>
    <row r="99" spans="1:17" s="178" customFormat="1" ht="15.75" customHeight="1">
      <c r="A99" s="186" t="s">
        <v>150</v>
      </c>
      <c r="B99" s="188" t="s">
        <v>154</v>
      </c>
      <c r="C99" s="191" t="s">
        <v>4404</v>
      </c>
      <c r="D99" s="318">
        <v>1700</v>
      </c>
      <c r="E99" s="131"/>
      <c r="F99" s="40"/>
      <c r="G99" s="40"/>
      <c r="H99" s="40"/>
      <c r="I99" s="173"/>
      <c r="J99" s="170"/>
      <c r="K99" s="170"/>
      <c r="L99" s="170"/>
      <c r="M99" s="170"/>
      <c r="N99" s="170"/>
      <c r="O99" s="170"/>
      <c r="P99" s="170"/>
      <c r="Q99" s="170"/>
    </row>
    <row r="100" spans="1:17" s="178" customFormat="1" ht="15.75" customHeight="1">
      <c r="A100" s="186" t="s">
        <v>147</v>
      </c>
      <c r="B100" s="188" t="s">
        <v>155</v>
      </c>
      <c r="C100" s="191" t="s">
        <v>156</v>
      </c>
      <c r="D100" s="318">
        <v>3400</v>
      </c>
      <c r="E100" s="131"/>
      <c r="F100" s="40"/>
      <c r="G100" s="40"/>
      <c r="H100" s="40"/>
      <c r="I100" s="173"/>
      <c r="J100" s="170"/>
      <c r="K100" s="170"/>
      <c r="L100" s="170"/>
      <c r="M100" s="170"/>
      <c r="N100" s="170"/>
      <c r="O100" s="170"/>
      <c r="P100" s="170"/>
      <c r="Q100" s="170"/>
    </row>
    <row r="101" spans="1:17" s="178" customFormat="1" ht="15.75" customHeight="1">
      <c r="A101" s="186" t="s">
        <v>150</v>
      </c>
      <c r="B101" s="188" t="s">
        <v>157</v>
      </c>
      <c r="C101" s="191" t="s">
        <v>158</v>
      </c>
      <c r="D101" s="318">
        <v>2550</v>
      </c>
      <c r="E101" s="131"/>
      <c r="F101" s="40"/>
      <c r="G101" s="40"/>
      <c r="H101" s="40"/>
      <c r="I101" s="173"/>
      <c r="J101" s="170"/>
      <c r="K101" s="170"/>
      <c r="L101" s="170"/>
      <c r="M101" s="170"/>
      <c r="N101" s="170"/>
      <c r="O101" s="170"/>
      <c r="P101" s="170"/>
      <c r="Q101" s="170"/>
    </row>
    <row r="102" spans="1:17" s="178" customFormat="1" ht="15.75" customHeight="1">
      <c r="A102" s="76" t="s">
        <v>159</v>
      </c>
      <c r="B102" s="84"/>
      <c r="C102" s="133"/>
      <c r="D102" s="318"/>
      <c r="E102" s="131"/>
      <c r="F102" s="40"/>
      <c r="G102" s="40"/>
      <c r="H102" s="40"/>
      <c r="I102" s="173"/>
      <c r="J102" s="170"/>
      <c r="K102" s="170"/>
      <c r="L102" s="170"/>
      <c r="M102" s="170"/>
      <c r="N102" s="170"/>
      <c r="O102" s="170"/>
      <c r="P102" s="170"/>
      <c r="Q102" s="170"/>
    </row>
    <row r="103" spans="1:17" s="178" customFormat="1" ht="15.75" customHeight="1">
      <c r="A103" s="186" t="s">
        <v>160</v>
      </c>
      <c r="B103" s="188" t="s">
        <v>161</v>
      </c>
      <c r="C103" s="191" t="s">
        <v>162</v>
      </c>
      <c r="D103" s="318">
        <v>1750</v>
      </c>
      <c r="E103" s="131"/>
      <c r="F103" s="40"/>
      <c r="G103" s="40"/>
      <c r="H103" s="40"/>
      <c r="I103" s="173"/>
      <c r="J103" s="170"/>
      <c r="K103" s="170"/>
      <c r="L103" s="170"/>
      <c r="M103" s="170"/>
      <c r="N103" s="170"/>
      <c r="O103" s="170"/>
      <c r="P103" s="170"/>
      <c r="Q103" s="170"/>
    </row>
    <row r="104" spans="1:17" s="178" customFormat="1" ht="15.75" customHeight="1">
      <c r="A104" s="186" t="s">
        <v>163</v>
      </c>
      <c r="B104" s="188" t="s">
        <v>164</v>
      </c>
      <c r="C104" s="191" t="s">
        <v>165</v>
      </c>
      <c r="D104" s="318">
        <v>1250</v>
      </c>
      <c r="E104" s="131"/>
      <c r="F104" s="40"/>
      <c r="G104" s="40"/>
      <c r="H104" s="40"/>
      <c r="I104" s="173"/>
      <c r="J104" s="170"/>
      <c r="K104" s="170"/>
      <c r="L104" s="170"/>
      <c r="M104" s="170"/>
      <c r="N104" s="170"/>
      <c r="O104" s="170"/>
      <c r="P104" s="170"/>
      <c r="Q104" s="170"/>
    </row>
    <row r="105" spans="1:17" s="178" customFormat="1" ht="15.75" customHeight="1">
      <c r="A105" s="186" t="s">
        <v>160</v>
      </c>
      <c r="B105" s="188" t="s">
        <v>166</v>
      </c>
      <c r="C105" s="191" t="s">
        <v>4405</v>
      </c>
      <c r="D105" s="318">
        <v>2400</v>
      </c>
      <c r="E105" s="131"/>
      <c r="F105" s="40"/>
      <c r="G105" s="40"/>
      <c r="H105" s="40"/>
      <c r="I105" s="173"/>
      <c r="J105" s="170"/>
      <c r="K105" s="170"/>
      <c r="L105" s="170"/>
      <c r="M105" s="170"/>
      <c r="N105" s="170"/>
      <c r="O105" s="170"/>
      <c r="P105" s="170"/>
      <c r="Q105" s="170"/>
    </row>
    <row r="106" spans="1:17" s="178" customFormat="1" ht="15.75" customHeight="1">
      <c r="A106" s="186" t="s">
        <v>163</v>
      </c>
      <c r="B106" s="188" t="s">
        <v>167</v>
      </c>
      <c r="C106" s="191" t="s">
        <v>4406</v>
      </c>
      <c r="D106" s="318">
        <v>1700</v>
      </c>
      <c r="E106" s="131"/>
      <c r="F106" s="40"/>
      <c r="G106" s="40"/>
      <c r="H106" s="40"/>
      <c r="I106" s="173"/>
      <c r="J106" s="170"/>
      <c r="K106" s="170"/>
      <c r="L106" s="170"/>
      <c r="M106" s="170"/>
      <c r="N106" s="170"/>
      <c r="O106" s="170"/>
      <c r="P106" s="170"/>
      <c r="Q106" s="170"/>
    </row>
    <row r="107" spans="1:17" s="178" customFormat="1" ht="15.75" customHeight="1">
      <c r="A107" s="186" t="s">
        <v>160</v>
      </c>
      <c r="B107" s="188" t="s">
        <v>168</v>
      </c>
      <c r="C107" s="191" t="s">
        <v>169</v>
      </c>
      <c r="D107" s="318">
        <v>3400</v>
      </c>
      <c r="E107" s="131"/>
      <c r="F107" s="40"/>
      <c r="G107" s="40"/>
      <c r="H107" s="40"/>
      <c r="I107" s="173"/>
      <c r="J107" s="170"/>
      <c r="K107" s="170"/>
      <c r="L107" s="170"/>
      <c r="M107" s="170"/>
      <c r="N107" s="170"/>
      <c r="O107" s="170"/>
      <c r="P107" s="170"/>
      <c r="Q107" s="170"/>
    </row>
    <row r="108" spans="1:17" s="178" customFormat="1" ht="15.75" customHeight="1">
      <c r="A108" s="186" t="s">
        <v>163</v>
      </c>
      <c r="B108" s="188" t="s">
        <v>170</v>
      </c>
      <c r="C108" s="191" t="s">
        <v>171</v>
      </c>
      <c r="D108" s="318">
        <v>2550</v>
      </c>
      <c r="E108" s="131"/>
      <c r="F108" s="40"/>
      <c r="G108" s="40"/>
      <c r="H108" s="40"/>
      <c r="I108" s="173"/>
      <c r="J108" s="170"/>
      <c r="K108" s="170"/>
      <c r="L108" s="170"/>
      <c r="M108" s="170"/>
      <c r="N108" s="170"/>
      <c r="O108" s="170"/>
      <c r="P108" s="170"/>
      <c r="Q108" s="170"/>
    </row>
    <row r="109" spans="1:17" s="178" customFormat="1" ht="15.75" customHeight="1">
      <c r="A109" s="186" t="s">
        <v>172</v>
      </c>
      <c r="B109" s="188" t="s">
        <v>173</v>
      </c>
      <c r="C109" s="191" t="s">
        <v>174</v>
      </c>
      <c r="D109" s="318">
        <v>1750</v>
      </c>
      <c r="E109" s="131"/>
      <c r="F109" s="40"/>
      <c r="G109" s="40"/>
      <c r="H109" s="40"/>
      <c r="I109" s="173"/>
      <c r="J109" s="170"/>
      <c r="K109" s="170"/>
      <c r="L109" s="170"/>
      <c r="M109" s="170"/>
      <c r="N109" s="170"/>
      <c r="O109" s="170"/>
      <c r="P109" s="170"/>
      <c r="Q109" s="170"/>
    </row>
    <row r="110" spans="1:17" s="178" customFormat="1" ht="15.75" customHeight="1">
      <c r="A110" s="186" t="s">
        <v>175</v>
      </c>
      <c r="B110" s="188" t="s">
        <v>176</v>
      </c>
      <c r="C110" s="191" t="s">
        <v>177</v>
      </c>
      <c r="D110" s="318">
        <v>1250</v>
      </c>
      <c r="E110" s="131"/>
      <c r="F110" s="40"/>
      <c r="G110" s="40"/>
      <c r="H110" s="40"/>
      <c r="I110" s="173"/>
      <c r="J110" s="170"/>
      <c r="K110" s="170"/>
      <c r="L110" s="170"/>
      <c r="M110" s="170"/>
      <c r="N110" s="170"/>
      <c r="O110" s="170"/>
      <c r="P110" s="170"/>
      <c r="Q110" s="170"/>
    </row>
    <row r="111" spans="1:17" s="178" customFormat="1" ht="15.75" customHeight="1">
      <c r="A111" s="186" t="s">
        <v>172</v>
      </c>
      <c r="B111" s="188" t="s">
        <v>178</v>
      </c>
      <c r="C111" s="191" t="s">
        <v>4407</v>
      </c>
      <c r="D111" s="318">
        <v>2400</v>
      </c>
      <c r="E111" s="131"/>
      <c r="F111" s="40"/>
      <c r="G111" s="40"/>
      <c r="H111" s="40"/>
      <c r="I111" s="173"/>
      <c r="J111" s="170"/>
      <c r="K111" s="170"/>
      <c r="L111" s="170"/>
      <c r="M111" s="170"/>
      <c r="N111" s="170"/>
      <c r="O111" s="170"/>
      <c r="P111" s="170"/>
      <c r="Q111" s="170"/>
    </row>
    <row r="112" spans="1:17" s="178" customFormat="1" ht="15.75" customHeight="1">
      <c r="A112" s="186" t="s">
        <v>175</v>
      </c>
      <c r="B112" s="188" t="s">
        <v>179</v>
      </c>
      <c r="C112" s="191" t="s">
        <v>4408</v>
      </c>
      <c r="D112" s="318">
        <v>1700</v>
      </c>
      <c r="E112" s="131"/>
      <c r="F112" s="40"/>
      <c r="G112" s="40"/>
      <c r="H112" s="40"/>
      <c r="I112" s="173"/>
      <c r="J112" s="170"/>
      <c r="K112" s="170"/>
      <c r="L112" s="170"/>
      <c r="M112" s="170"/>
      <c r="N112" s="170"/>
      <c r="O112" s="170"/>
      <c r="P112" s="170"/>
      <c r="Q112" s="170"/>
    </row>
    <row r="113" spans="1:17" s="178" customFormat="1" ht="15.75" customHeight="1">
      <c r="A113" s="186" t="s">
        <v>172</v>
      </c>
      <c r="B113" s="188" t="s">
        <v>180</v>
      </c>
      <c r="C113" s="191" t="s">
        <v>181</v>
      </c>
      <c r="D113" s="318">
        <v>3400</v>
      </c>
      <c r="E113" s="131"/>
      <c r="F113" s="40"/>
      <c r="G113" s="40"/>
      <c r="H113" s="40"/>
      <c r="I113" s="173"/>
      <c r="J113" s="170"/>
      <c r="K113" s="170"/>
      <c r="L113" s="170"/>
      <c r="M113" s="170"/>
      <c r="N113" s="170"/>
      <c r="O113" s="170"/>
      <c r="P113" s="170"/>
      <c r="Q113" s="170"/>
    </row>
    <row r="114" spans="1:17" s="178" customFormat="1" ht="15.75" customHeight="1">
      <c r="A114" s="186" t="s">
        <v>175</v>
      </c>
      <c r="B114" s="188" t="s">
        <v>182</v>
      </c>
      <c r="C114" s="191" t="s">
        <v>183</v>
      </c>
      <c r="D114" s="318">
        <v>2550</v>
      </c>
      <c r="E114" s="131"/>
      <c r="F114" s="40"/>
      <c r="G114" s="40"/>
      <c r="H114" s="40"/>
      <c r="I114" s="173"/>
      <c r="J114" s="170"/>
      <c r="K114" s="170"/>
      <c r="L114" s="170"/>
      <c r="M114" s="170"/>
      <c r="N114" s="170"/>
      <c r="O114" s="170"/>
      <c r="P114" s="170"/>
      <c r="Q114" s="170"/>
    </row>
    <row r="115" spans="1:17" s="178" customFormat="1" ht="15.75" customHeight="1">
      <c r="A115" s="76" t="s">
        <v>6441</v>
      </c>
      <c r="B115" s="77"/>
      <c r="C115" s="128"/>
      <c r="D115" s="318"/>
      <c r="E115" s="131"/>
      <c r="F115" s="40"/>
      <c r="G115" s="40"/>
      <c r="H115" s="40"/>
      <c r="I115" s="173"/>
      <c r="J115" s="170"/>
      <c r="K115" s="170"/>
      <c r="L115" s="170"/>
      <c r="M115" s="170"/>
      <c r="N115" s="170"/>
      <c r="O115" s="170"/>
      <c r="P115" s="170"/>
      <c r="Q115" s="170"/>
    </row>
    <row r="116" spans="1:17" s="178" customFormat="1" ht="15.75" customHeight="1">
      <c r="A116" s="60" t="s">
        <v>6487</v>
      </c>
      <c r="B116" s="172" t="s">
        <v>6463</v>
      </c>
      <c r="C116" s="191" t="s">
        <v>7321</v>
      </c>
      <c r="D116" s="318">
        <v>1550</v>
      </c>
      <c r="E116" s="131"/>
      <c r="F116" s="40"/>
      <c r="G116" s="40"/>
      <c r="H116" s="40"/>
      <c r="I116" s="173"/>
      <c r="J116" s="170"/>
      <c r="K116" s="170"/>
      <c r="L116" s="170"/>
      <c r="M116" s="170"/>
      <c r="N116" s="170"/>
      <c r="O116" s="170"/>
      <c r="P116" s="170"/>
      <c r="Q116" s="170"/>
    </row>
    <row r="117" spans="1:17" s="178" customFormat="1" ht="15.75" customHeight="1">
      <c r="A117" s="60" t="s">
        <v>7323</v>
      </c>
      <c r="B117" s="172" t="s">
        <v>7320</v>
      </c>
      <c r="C117" s="191" t="s">
        <v>7322</v>
      </c>
      <c r="D117" s="318">
        <v>1100</v>
      </c>
      <c r="E117" s="131"/>
      <c r="F117" s="40"/>
      <c r="G117" s="40"/>
      <c r="H117" s="40"/>
      <c r="I117" s="173"/>
      <c r="J117" s="170"/>
      <c r="K117" s="170"/>
      <c r="L117" s="170"/>
      <c r="M117" s="170"/>
      <c r="N117" s="170"/>
      <c r="O117" s="170"/>
      <c r="P117" s="170"/>
      <c r="Q117" s="170"/>
    </row>
    <row r="118" spans="1:17" s="178" customFormat="1" ht="15.75" customHeight="1">
      <c r="A118" s="76" t="s">
        <v>184</v>
      </c>
      <c r="B118" s="84"/>
      <c r="C118" s="133"/>
      <c r="D118" s="318"/>
      <c r="E118" s="131"/>
      <c r="F118" s="40"/>
      <c r="G118" s="40"/>
      <c r="H118" s="40"/>
      <c r="I118" s="173"/>
      <c r="J118" s="170"/>
      <c r="K118" s="170"/>
      <c r="L118" s="170"/>
      <c r="M118" s="170"/>
      <c r="N118" s="170"/>
      <c r="O118" s="170"/>
      <c r="P118" s="170"/>
      <c r="Q118" s="170"/>
    </row>
    <row r="119" spans="1:17" s="178" customFormat="1" ht="15.75" customHeight="1">
      <c r="A119" s="186" t="s">
        <v>7173</v>
      </c>
      <c r="B119" s="188" t="s">
        <v>185</v>
      </c>
      <c r="C119" s="191" t="s">
        <v>186</v>
      </c>
      <c r="D119" s="318">
        <v>1800</v>
      </c>
      <c r="E119" s="131"/>
      <c r="F119" s="40"/>
      <c r="G119" s="40"/>
      <c r="H119" s="40"/>
      <c r="I119" s="173"/>
      <c r="J119" s="170"/>
      <c r="K119" s="170"/>
      <c r="L119" s="170"/>
      <c r="M119" s="170"/>
      <c r="N119" s="170"/>
      <c r="O119" s="170"/>
      <c r="P119" s="170"/>
      <c r="Q119" s="170"/>
    </row>
    <row r="120" spans="1:17" s="178" customFormat="1" ht="15">
      <c r="A120" s="186" t="s">
        <v>4771</v>
      </c>
      <c r="B120" s="188" t="s">
        <v>187</v>
      </c>
      <c r="C120" s="191" t="s">
        <v>188</v>
      </c>
      <c r="D120" s="318">
        <v>1200</v>
      </c>
      <c r="E120" s="131"/>
      <c r="F120" s="40"/>
      <c r="G120" s="40"/>
      <c r="H120" s="40"/>
      <c r="I120" s="173"/>
      <c r="J120" s="170"/>
      <c r="K120" s="170"/>
      <c r="L120" s="170"/>
      <c r="M120" s="170"/>
      <c r="N120" s="170"/>
      <c r="O120" s="170"/>
      <c r="P120" s="170"/>
      <c r="Q120" s="170"/>
    </row>
    <row r="121" spans="1:17" s="178" customFormat="1" ht="15">
      <c r="A121" s="186" t="s">
        <v>7173</v>
      </c>
      <c r="B121" s="188" t="s">
        <v>7183</v>
      </c>
      <c r="C121" s="191" t="s">
        <v>7176</v>
      </c>
      <c r="D121" s="318">
        <v>2600</v>
      </c>
      <c r="E121" s="131"/>
      <c r="F121" s="40"/>
      <c r="G121" s="40"/>
      <c r="H121" s="40"/>
      <c r="I121" s="173"/>
      <c r="J121" s="170"/>
      <c r="K121" s="170"/>
      <c r="L121" s="170"/>
      <c r="M121" s="170"/>
      <c r="N121" s="170"/>
      <c r="O121" s="170"/>
      <c r="P121" s="170"/>
      <c r="Q121" s="170"/>
    </row>
    <row r="122" spans="1:17" s="178" customFormat="1" ht="15">
      <c r="A122" s="186" t="s">
        <v>4771</v>
      </c>
      <c r="B122" s="188" t="s">
        <v>7184</v>
      </c>
      <c r="C122" s="191" t="s">
        <v>7177</v>
      </c>
      <c r="D122" s="318">
        <v>2000</v>
      </c>
      <c r="E122" s="131"/>
      <c r="F122" s="40"/>
      <c r="G122" s="40"/>
      <c r="H122" s="40"/>
      <c r="I122" s="173"/>
      <c r="J122" s="170"/>
      <c r="K122" s="170"/>
      <c r="L122" s="170"/>
      <c r="M122" s="170"/>
      <c r="N122" s="170"/>
      <c r="O122" s="170"/>
      <c r="P122" s="170"/>
      <c r="Q122" s="170"/>
    </row>
    <row r="123" spans="1:17" s="178" customFormat="1" ht="45">
      <c r="A123" s="186" t="s">
        <v>5582</v>
      </c>
      <c r="B123" s="80">
        <v>11104</v>
      </c>
      <c r="C123" s="191" t="s">
        <v>193</v>
      </c>
      <c r="D123" s="318">
        <v>600</v>
      </c>
      <c r="E123" s="131"/>
      <c r="F123" s="40"/>
      <c r="G123" s="40"/>
      <c r="H123" s="40"/>
      <c r="I123" s="173"/>
      <c r="J123" s="170"/>
      <c r="K123" s="170"/>
      <c r="L123" s="170"/>
      <c r="M123" s="170"/>
      <c r="N123" s="170"/>
      <c r="O123" s="170"/>
      <c r="P123" s="170"/>
      <c r="Q123" s="170"/>
    </row>
    <row r="124" spans="1:17" s="178" customFormat="1" ht="45">
      <c r="A124" s="186" t="s">
        <v>5582</v>
      </c>
      <c r="B124" s="80">
        <v>11105</v>
      </c>
      <c r="C124" s="191" t="s">
        <v>194</v>
      </c>
      <c r="D124" s="318">
        <v>1200</v>
      </c>
      <c r="E124" s="131"/>
      <c r="F124" s="40"/>
      <c r="G124" s="40"/>
      <c r="H124" s="40"/>
      <c r="I124" s="173"/>
      <c r="J124" s="170"/>
      <c r="K124" s="170"/>
      <c r="L124" s="170"/>
      <c r="M124" s="170"/>
      <c r="N124" s="170"/>
      <c r="O124" s="170"/>
      <c r="P124" s="170"/>
      <c r="Q124" s="170"/>
    </row>
    <row r="125" spans="1:17" s="178" customFormat="1" ht="15.75" customHeight="1">
      <c r="A125" s="186" t="s">
        <v>5582</v>
      </c>
      <c r="B125" s="80">
        <v>11107</v>
      </c>
      <c r="C125" s="191" t="s">
        <v>5485</v>
      </c>
      <c r="D125" s="318">
        <v>4500</v>
      </c>
      <c r="E125" s="131"/>
      <c r="F125" s="40"/>
      <c r="G125" s="40"/>
      <c r="H125" s="40"/>
      <c r="I125" s="173"/>
      <c r="J125" s="170"/>
      <c r="K125" s="170"/>
      <c r="L125" s="170"/>
      <c r="M125" s="170"/>
      <c r="N125" s="170"/>
      <c r="O125" s="170"/>
      <c r="P125" s="170"/>
      <c r="Q125" s="170"/>
    </row>
    <row r="126" spans="1:17" s="178" customFormat="1" ht="45">
      <c r="A126" s="186" t="s">
        <v>5582</v>
      </c>
      <c r="B126" s="80">
        <v>11108</v>
      </c>
      <c r="C126" s="191" t="s">
        <v>5486</v>
      </c>
      <c r="D126" s="318">
        <v>5500</v>
      </c>
      <c r="E126" s="131"/>
      <c r="F126" s="40"/>
      <c r="G126" s="40"/>
      <c r="H126" s="40"/>
      <c r="I126" s="173"/>
      <c r="J126" s="170"/>
      <c r="K126" s="170"/>
      <c r="L126" s="170"/>
      <c r="M126" s="170"/>
      <c r="N126" s="170"/>
      <c r="O126" s="170"/>
      <c r="P126" s="170"/>
      <c r="Q126" s="170"/>
    </row>
    <row r="127" spans="1:17" s="178" customFormat="1" ht="15.75" customHeight="1">
      <c r="A127" s="186" t="s">
        <v>5582</v>
      </c>
      <c r="B127" s="80">
        <v>11109</v>
      </c>
      <c r="C127" s="191" t="s">
        <v>7326</v>
      </c>
      <c r="D127" s="318">
        <v>4800</v>
      </c>
      <c r="E127" s="131"/>
      <c r="F127" s="40"/>
      <c r="G127" s="40"/>
      <c r="H127" s="40"/>
      <c r="I127" s="173"/>
      <c r="J127" s="170"/>
      <c r="K127" s="170"/>
      <c r="L127" s="170"/>
      <c r="M127" s="170"/>
      <c r="N127" s="170"/>
      <c r="O127" s="170"/>
      <c r="P127" s="170"/>
      <c r="Q127" s="170"/>
    </row>
    <row r="128" spans="1:17" s="178" customFormat="1" ht="15.75" customHeight="1">
      <c r="A128" s="186" t="s">
        <v>5582</v>
      </c>
      <c r="B128" s="80">
        <v>11103</v>
      </c>
      <c r="C128" s="191" t="s">
        <v>7356</v>
      </c>
      <c r="D128" s="318">
        <v>5000</v>
      </c>
      <c r="E128" s="131"/>
      <c r="F128" s="40"/>
      <c r="G128" s="40"/>
      <c r="H128" s="40"/>
      <c r="I128" s="173"/>
      <c r="J128" s="170"/>
      <c r="K128" s="170"/>
      <c r="L128" s="170"/>
      <c r="M128" s="170"/>
      <c r="N128" s="170"/>
      <c r="O128" s="170"/>
      <c r="P128" s="170"/>
      <c r="Q128" s="170"/>
    </row>
    <row r="129" spans="1:17" s="178" customFormat="1" ht="15.75" customHeight="1">
      <c r="A129" s="76" t="s">
        <v>199</v>
      </c>
      <c r="B129" s="77"/>
      <c r="C129" s="133"/>
      <c r="D129" s="318"/>
      <c r="E129" s="131"/>
      <c r="F129" s="40"/>
      <c r="G129" s="40"/>
      <c r="H129" s="40"/>
      <c r="I129" s="173"/>
      <c r="J129" s="170"/>
      <c r="K129" s="170"/>
      <c r="L129" s="170"/>
      <c r="M129" s="170"/>
      <c r="N129" s="170"/>
      <c r="O129" s="170"/>
      <c r="P129" s="170"/>
      <c r="Q129" s="170"/>
    </row>
    <row r="130" spans="1:17" s="178" customFormat="1" ht="15.75" customHeight="1">
      <c r="A130" s="186" t="s">
        <v>200</v>
      </c>
      <c r="B130" s="188" t="s">
        <v>201</v>
      </c>
      <c r="C130" s="191" t="s">
        <v>7062</v>
      </c>
      <c r="D130" s="318">
        <v>1800</v>
      </c>
      <c r="E130" s="131"/>
      <c r="F130" s="40"/>
      <c r="G130" s="40"/>
      <c r="H130" s="40"/>
      <c r="I130" s="173"/>
      <c r="J130" s="170"/>
      <c r="K130" s="170"/>
      <c r="L130" s="170"/>
      <c r="M130" s="170"/>
      <c r="N130" s="170"/>
      <c r="O130" s="170"/>
      <c r="P130" s="170"/>
      <c r="Q130" s="170"/>
    </row>
    <row r="131" spans="1:17" s="178" customFormat="1" ht="15.75" customHeight="1">
      <c r="A131" s="186" t="s">
        <v>206</v>
      </c>
      <c r="B131" s="188" t="s">
        <v>204</v>
      </c>
      <c r="C131" s="191" t="s">
        <v>7063</v>
      </c>
      <c r="D131" s="318">
        <v>1300</v>
      </c>
      <c r="E131" s="131"/>
      <c r="F131" s="40"/>
      <c r="G131" s="40"/>
      <c r="H131" s="40"/>
      <c r="I131" s="173"/>
      <c r="J131" s="170"/>
      <c r="K131" s="170"/>
      <c r="L131" s="170"/>
      <c r="M131" s="170"/>
      <c r="N131" s="170"/>
      <c r="O131" s="170"/>
      <c r="P131" s="170"/>
      <c r="Q131" s="170"/>
    </row>
    <row r="132" spans="1:17" s="178" customFormat="1" ht="15.75" customHeight="1">
      <c r="A132" s="186" t="s">
        <v>200</v>
      </c>
      <c r="B132" s="188" t="s">
        <v>207</v>
      </c>
      <c r="C132" s="191" t="s">
        <v>7064</v>
      </c>
      <c r="D132" s="318">
        <v>2400</v>
      </c>
      <c r="E132" s="131"/>
      <c r="F132" s="40"/>
      <c r="G132" s="40"/>
      <c r="H132" s="40"/>
      <c r="I132" s="173"/>
      <c r="J132" s="170"/>
      <c r="K132" s="170"/>
      <c r="L132" s="170"/>
      <c r="M132" s="170"/>
      <c r="N132" s="170"/>
      <c r="O132" s="170"/>
      <c r="P132" s="170"/>
      <c r="Q132" s="170"/>
    </row>
    <row r="133" spans="1:17" s="178" customFormat="1" ht="15.75" customHeight="1">
      <c r="A133" s="186" t="s">
        <v>206</v>
      </c>
      <c r="B133" s="188" t="s">
        <v>208</v>
      </c>
      <c r="C133" s="191" t="s">
        <v>7065</v>
      </c>
      <c r="D133" s="318">
        <v>1700</v>
      </c>
      <c r="E133" s="131"/>
      <c r="F133" s="40"/>
      <c r="G133" s="40"/>
      <c r="H133" s="40"/>
      <c r="I133" s="173"/>
      <c r="J133" s="170"/>
      <c r="K133" s="170"/>
      <c r="L133" s="170"/>
      <c r="M133" s="170"/>
      <c r="N133" s="170"/>
      <c r="O133" s="170"/>
      <c r="P133" s="170"/>
      <c r="Q133" s="170"/>
    </row>
    <row r="134" spans="1:17" s="178" customFormat="1" ht="15.75" customHeight="1">
      <c r="A134" s="186" t="s">
        <v>200</v>
      </c>
      <c r="B134" s="188" t="s">
        <v>209</v>
      </c>
      <c r="C134" s="191" t="s">
        <v>7066</v>
      </c>
      <c r="D134" s="318">
        <v>3400</v>
      </c>
      <c r="E134" s="131"/>
      <c r="F134" s="40"/>
      <c r="G134" s="40"/>
      <c r="H134" s="40"/>
      <c r="I134" s="173"/>
      <c r="J134" s="170"/>
      <c r="K134" s="170"/>
      <c r="L134" s="170"/>
      <c r="M134" s="170"/>
      <c r="N134" s="170"/>
      <c r="O134" s="170"/>
      <c r="P134" s="170"/>
      <c r="Q134" s="170"/>
    </row>
    <row r="135" spans="1:17" s="178" customFormat="1" ht="15.75" customHeight="1">
      <c r="A135" s="186" t="s">
        <v>206</v>
      </c>
      <c r="B135" s="188" t="s">
        <v>211</v>
      </c>
      <c r="C135" s="191" t="s">
        <v>7067</v>
      </c>
      <c r="D135" s="318">
        <v>2550</v>
      </c>
      <c r="E135" s="131"/>
      <c r="F135" s="40"/>
      <c r="G135" s="40"/>
      <c r="H135" s="40"/>
      <c r="I135" s="173"/>
      <c r="J135" s="170"/>
      <c r="K135" s="170"/>
      <c r="L135" s="170"/>
      <c r="M135" s="170"/>
      <c r="N135" s="170"/>
      <c r="O135" s="170"/>
      <c r="P135" s="170"/>
      <c r="Q135" s="170"/>
    </row>
    <row r="136" spans="1:17" s="178" customFormat="1" ht="15.75" customHeight="1">
      <c r="A136" s="186" t="s">
        <v>200</v>
      </c>
      <c r="B136" s="188" t="s">
        <v>7105</v>
      </c>
      <c r="C136" s="191" t="s">
        <v>7068</v>
      </c>
      <c r="D136" s="318">
        <v>3000</v>
      </c>
      <c r="E136" s="131"/>
      <c r="F136" s="40"/>
      <c r="G136" s="40"/>
      <c r="H136" s="40"/>
      <c r="I136" s="173"/>
      <c r="J136" s="170"/>
      <c r="K136" s="170"/>
      <c r="L136" s="170"/>
      <c r="M136" s="170"/>
      <c r="N136" s="170"/>
      <c r="O136" s="170"/>
      <c r="P136" s="170"/>
      <c r="Q136" s="170"/>
    </row>
    <row r="137" spans="1:17" s="173" customFormat="1" ht="30">
      <c r="A137" s="186" t="s">
        <v>200</v>
      </c>
      <c r="B137" s="188" t="s">
        <v>7106</v>
      </c>
      <c r="C137" s="191" t="s">
        <v>7069</v>
      </c>
      <c r="D137" s="318">
        <v>2500</v>
      </c>
      <c r="E137" s="131"/>
      <c r="F137" s="40"/>
      <c r="G137" s="40"/>
      <c r="H137" s="40"/>
      <c r="J137" s="170"/>
      <c r="K137" s="170"/>
      <c r="L137" s="170"/>
      <c r="M137" s="170"/>
      <c r="N137" s="170"/>
      <c r="O137" s="170"/>
      <c r="P137" s="170"/>
      <c r="Q137" s="170"/>
    </row>
    <row r="138" spans="1:17" s="178" customFormat="1" ht="15.75" customHeight="1">
      <c r="A138" s="186" t="s">
        <v>200</v>
      </c>
      <c r="B138" s="188" t="s">
        <v>7452</v>
      </c>
      <c r="C138" s="191" t="s">
        <v>7329</v>
      </c>
      <c r="D138" s="318">
        <v>1800</v>
      </c>
      <c r="E138" s="131"/>
      <c r="F138" s="40"/>
      <c r="G138" s="40"/>
      <c r="H138" s="40"/>
      <c r="I138" s="173"/>
      <c r="J138" s="170"/>
      <c r="K138" s="170"/>
      <c r="L138" s="170"/>
      <c r="M138" s="170"/>
      <c r="N138" s="170"/>
      <c r="O138" s="170"/>
      <c r="P138" s="170"/>
      <c r="Q138" s="170"/>
    </row>
    <row r="139" spans="1:17" s="178" customFormat="1" ht="30.75" customHeight="1">
      <c r="A139" s="168" t="s">
        <v>200</v>
      </c>
      <c r="B139" s="44">
        <v>25038</v>
      </c>
      <c r="C139" s="39" t="s">
        <v>7353</v>
      </c>
      <c r="D139" s="318">
        <v>3000</v>
      </c>
      <c r="E139" s="131"/>
      <c r="F139" s="40"/>
      <c r="G139" s="40"/>
      <c r="H139" s="40"/>
      <c r="I139" s="173"/>
      <c r="J139" s="170"/>
      <c r="K139" s="170"/>
      <c r="L139" s="170"/>
      <c r="M139" s="170"/>
      <c r="N139" s="170"/>
      <c r="O139" s="170"/>
      <c r="P139" s="170"/>
      <c r="Q139" s="170"/>
    </row>
    <row r="140" spans="1:17" s="178" customFormat="1" ht="15.75" customHeight="1">
      <c r="A140" s="76" t="s">
        <v>4573</v>
      </c>
      <c r="B140" s="77"/>
      <c r="C140" s="128"/>
      <c r="D140" s="318"/>
      <c r="E140" s="131"/>
      <c r="F140" s="40"/>
      <c r="G140" s="40"/>
      <c r="H140" s="40"/>
      <c r="I140" s="173"/>
      <c r="J140" s="170"/>
      <c r="K140" s="170"/>
      <c r="L140" s="170"/>
      <c r="M140" s="170"/>
      <c r="N140" s="170"/>
      <c r="O140" s="170"/>
      <c r="P140" s="170"/>
      <c r="Q140" s="170"/>
    </row>
    <row r="141" spans="1:17" s="178" customFormat="1" ht="15.75" customHeight="1">
      <c r="A141" s="186" t="s">
        <v>5668</v>
      </c>
      <c r="B141" s="188" t="s">
        <v>4574</v>
      </c>
      <c r="C141" s="191" t="s">
        <v>7057</v>
      </c>
      <c r="D141" s="318">
        <v>4000</v>
      </c>
      <c r="E141" s="131"/>
      <c r="F141" s="40"/>
      <c r="G141" s="40"/>
      <c r="H141" s="40"/>
      <c r="I141" s="173"/>
      <c r="J141" s="170"/>
      <c r="K141" s="170"/>
      <c r="L141" s="170"/>
      <c r="M141" s="170"/>
      <c r="N141" s="170"/>
      <c r="O141" s="170"/>
      <c r="P141" s="170"/>
      <c r="Q141" s="170"/>
    </row>
    <row r="142" spans="1:17" s="178" customFormat="1" ht="15.75" customHeight="1">
      <c r="A142" s="192" t="s">
        <v>5668</v>
      </c>
      <c r="B142" s="188" t="s">
        <v>6679</v>
      </c>
      <c r="C142" s="192" t="s">
        <v>7056</v>
      </c>
      <c r="D142" s="318">
        <v>5000</v>
      </c>
      <c r="E142" s="131"/>
      <c r="F142" s="40"/>
      <c r="G142" s="40"/>
      <c r="H142" s="40"/>
      <c r="I142" s="173"/>
      <c r="J142" s="170"/>
      <c r="K142" s="170"/>
      <c r="L142" s="170"/>
      <c r="M142" s="170"/>
      <c r="N142" s="170"/>
      <c r="O142" s="170"/>
      <c r="P142" s="170"/>
      <c r="Q142" s="170"/>
    </row>
    <row r="143" spans="1:17" s="178" customFormat="1" ht="15.75" customHeight="1">
      <c r="A143" s="192" t="s">
        <v>5668</v>
      </c>
      <c r="B143" s="188" t="s">
        <v>7107</v>
      </c>
      <c r="C143" s="192" t="s">
        <v>7058</v>
      </c>
      <c r="D143" s="318">
        <v>5000</v>
      </c>
      <c r="E143" s="131"/>
      <c r="F143" s="40"/>
      <c r="G143" s="40"/>
      <c r="H143" s="40"/>
      <c r="I143" s="173"/>
      <c r="J143" s="170"/>
      <c r="K143" s="170"/>
      <c r="L143" s="170"/>
      <c r="M143" s="170"/>
      <c r="N143" s="170"/>
      <c r="O143" s="170"/>
      <c r="P143" s="170"/>
      <c r="Q143" s="170"/>
    </row>
    <row r="144" spans="1:17" s="178" customFormat="1" ht="15.75" customHeight="1">
      <c r="A144" s="76" t="s">
        <v>5375</v>
      </c>
      <c r="B144" s="77"/>
      <c r="C144" s="128"/>
      <c r="D144" s="318"/>
      <c r="E144" s="131"/>
      <c r="F144" s="40"/>
      <c r="G144" s="40"/>
      <c r="H144" s="40"/>
      <c r="I144" s="173"/>
      <c r="J144" s="170"/>
      <c r="K144" s="170"/>
      <c r="L144" s="170"/>
      <c r="M144" s="170"/>
      <c r="N144" s="170"/>
      <c r="O144" s="170"/>
      <c r="P144" s="170"/>
      <c r="Q144" s="170"/>
    </row>
    <row r="145" spans="1:17" s="178" customFormat="1" ht="15.75" customHeight="1">
      <c r="A145" s="186" t="s">
        <v>5669</v>
      </c>
      <c r="B145" s="188" t="s">
        <v>5376</v>
      </c>
      <c r="C145" s="191" t="s">
        <v>5377</v>
      </c>
      <c r="D145" s="318">
        <v>4000</v>
      </c>
      <c r="E145" s="131"/>
      <c r="F145" s="40"/>
      <c r="G145" s="40"/>
      <c r="H145" s="40"/>
      <c r="I145" s="173"/>
      <c r="J145" s="170"/>
      <c r="K145" s="170"/>
      <c r="L145" s="170"/>
      <c r="M145" s="170"/>
      <c r="N145" s="170"/>
      <c r="O145" s="170"/>
      <c r="P145" s="170"/>
      <c r="Q145" s="170"/>
    </row>
    <row r="146" spans="1:17" s="178" customFormat="1" ht="15.75" customHeight="1">
      <c r="A146" s="186" t="s">
        <v>5669</v>
      </c>
      <c r="B146" s="188" t="s">
        <v>5378</v>
      </c>
      <c r="C146" s="191" t="s">
        <v>5379</v>
      </c>
      <c r="D146" s="318">
        <v>3000</v>
      </c>
      <c r="E146" s="131"/>
      <c r="F146" s="40"/>
      <c r="G146" s="40"/>
      <c r="H146" s="40"/>
      <c r="I146" s="173"/>
      <c r="J146" s="170"/>
      <c r="K146" s="170"/>
      <c r="L146" s="170"/>
      <c r="M146" s="170"/>
      <c r="N146" s="170"/>
      <c r="O146" s="170"/>
      <c r="P146" s="170"/>
      <c r="Q146" s="170"/>
    </row>
    <row r="147" spans="1:17" s="178" customFormat="1" ht="15.75" customHeight="1">
      <c r="A147" s="76" t="s">
        <v>217</v>
      </c>
      <c r="B147" s="77"/>
      <c r="C147" s="128"/>
      <c r="D147" s="318"/>
      <c r="E147" s="131"/>
      <c r="F147" s="40"/>
      <c r="G147" s="40"/>
      <c r="H147" s="40"/>
      <c r="I147" s="173"/>
      <c r="J147" s="170"/>
      <c r="K147" s="170"/>
      <c r="L147" s="170"/>
      <c r="M147" s="170"/>
      <c r="N147" s="170"/>
      <c r="O147" s="170"/>
      <c r="P147" s="170"/>
      <c r="Q147" s="170"/>
    </row>
    <row r="148" spans="1:17" s="178" customFormat="1" ht="15.75" customHeight="1">
      <c r="A148" s="186" t="s">
        <v>218</v>
      </c>
      <c r="B148" s="188" t="s">
        <v>219</v>
      </c>
      <c r="C148" s="191" t="s">
        <v>220</v>
      </c>
      <c r="D148" s="318">
        <v>1750</v>
      </c>
      <c r="E148" s="131"/>
      <c r="F148" s="40"/>
      <c r="G148" s="40"/>
      <c r="H148" s="40"/>
      <c r="I148" s="173"/>
      <c r="J148" s="170"/>
      <c r="K148" s="170"/>
      <c r="L148" s="170"/>
      <c r="M148" s="170"/>
      <c r="N148" s="170"/>
      <c r="O148" s="170"/>
      <c r="P148" s="170"/>
      <c r="Q148" s="170"/>
    </row>
    <row r="149" spans="1:17" s="178" customFormat="1" ht="15.75" customHeight="1">
      <c r="A149" s="186" t="s">
        <v>223</v>
      </c>
      <c r="B149" s="188" t="s">
        <v>221</v>
      </c>
      <c r="C149" s="191" t="s">
        <v>222</v>
      </c>
      <c r="D149" s="318">
        <v>1250</v>
      </c>
      <c r="E149" s="131"/>
      <c r="F149" s="40"/>
      <c r="G149" s="40"/>
      <c r="H149" s="40"/>
      <c r="I149" s="173"/>
      <c r="J149" s="170"/>
      <c r="K149" s="170"/>
      <c r="L149" s="170"/>
      <c r="M149" s="170"/>
      <c r="N149" s="170"/>
      <c r="O149" s="170"/>
      <c r="P149" s="170"/>
      <c r="Q149" s="170"/>
    </row>
    <row r="150" spans="1:17" s="178" customFormat="1" ht="15.75" customHeight="1">
      <c r="A150" s="186" t="s">
        <v>218</v>
      </c>
      <c r="B150" s="188" t="s">
        <v>224</v>
      </c>
      <c r="C150" s="191" t="s">
        <v>4411</v>
      </c>
      <c r="D150" s="318">
        <v>2400</v>
      </c>
      <c r="E150" s="131"/>
      <c r="F150" s="40"/>
      <c r="G150" s="40"/>
      <c r="H150" s="40"/>
      <c r="I150" s="173"/>
      <c r="J150" s="170"/>
      <c r="K150" s="170"/>
      <c r="L150" s="170"/>
      <c r="M150" s="170"/>
      <c r="N150" s="170"/>
      <c r="O150" s="170"/>
      <c r="P150" s="170"/>
      <c r="Q150" s="170"/>
    </row>
    <row r="151" spans="1:17" s="178" customFormat="1" ht="15.75" customHeight="1">
      <c r="A151" s="186" t="s">
        <v>223</v>
      </c>
      <c r="B151" s="188" t="s">
        <v>225</v>
      </c>
      <c r="C151" s="191" t="s">
        <v>4412</v>
      </c>
      <c r="D151" s="318">
        <v>1700</v>
      </c>
      <c r="E151" s="131"/>
      <c r="F151" s="40"/>
      <c r="G151" s="40"/>
      <c r="H151" s="40"/>
      <c r="I151" s="173"/>
      <c r="J151" s="170"/>
      <c r="K151" s="170"/>
      <c r="L151" s="170"/>
      <c r="M151" s="170"/>
      <c r="N151" s="170"/>
      <c r="O151" s="170"/>
      <c r="P151" s="170"/>
      <c r="Q151" s="170"/>
    </row>
    <row r="152" spans="1:17" s="178" customFormat="1" ht="15.75" customHeight="1">
      <c r="A152" s="186" t="s">
        <v>218</v>
      </c>
      <c r="B152" s="188" t="s">
        <v>226</v>
      </c>
      <c r="C152" s="191" t="s">
        <v>227</v>
      </c>
      <c r="D152" s="318">
        <v>3400</v>
      </c>
      <c r="E152" s="131"/>
      <c r="F152" s="40"/>
      <c r="G152" s="40"/>
      <c r="H152" s="40"/>
      <c r="I152" s="173"/>
      <c r="J152" s="170"/>
      <c r="K152" s="170"/>
      <c r="L152" s="170"/>
      <c r="M152" s="170"/>
      <c r="N152" s="170"/>
      <c r="O152" s="170"/>
      <c r="P152" s="170"/>
      <c r="Q152" s="170"/>
    </row>
    <row r="153" spans="1:17" s="178" customFormat="1" ht="15.75" customHeight="1">
      <c r="A153" s="186" t="s">
        <v>223</v>
      </c>
      <c r="B153" s="188" t="s">
        <v>228</v>
      </c>
      <c r="C153" s="191" t="s">
        <v>229</v>
      </c>
      <c r="D153" s="318">
        <v>2550</v>
      </c>
      <c r="E153" s="131"/>
      <c r="F153" s="40"/>
      <c r="G153" s="40"/>
      <c r="H153" s="40"/>
      <c r="I153" s="173"/>
      <c r="J153" s="170"/>
      <c r="K153" s="170"/>
      <c r="L153" s="170"/>
      <c r="M153" s="170"/>
      <c r="N153" s="170"/>
      <c r="O153" s="170"/>
      <c r="P153" s="170"/>
      <c r="Q153" s="170"/>
    </row>
    <row r="154" spans="1:17" s="178" customFormat="1" ht="15.75" customHeight="1">
      <c r="A154" s="76" t="s">
        <v>230</v>
      </c>
      <c r="B154" s="77"/>
      <c r="C154" s="128"/>
      <c r="D154" s="318"/>
      <c r="E154" s="131"/>
      <c r="F154" s="40"/>
      <c r="G154" s="40"/>
      <c r="H154" s="40"/>
      <c r="I154" s="173"/>
      <c r="J154" s="170"/>
      <c r="K154" s="170"/>
      <c r="L154" s="170"/>
      <c r="M154" s="170"/>
      <c r="N154" s="170"/>
      <c r="O154" s="170"/>
      <c r="P154" s="170"/>
      <c r="Q154" s="170"/>
    </row>
    <row r="155" spans="1:17" s="178" customFormat="1" ht="15.75" customHeight="1">
      <c r="A155" s="186" t="s">
        <v>231</v>
      </c>
      <c r="B155" s="188" t="s">
        <v>232</v>
      </c>
      <c r="C155" s="191" t="s">
        <v>233</v>
      </c>
      <c r="D155" s="318">
        <v>1750</v>
      </c>
      <c r="E155" s="131"/>
      <c r="F155" s="40"/>
      <c r="G155" s="40"/>
      <c r="H155" s="40"/>
      <c r="I155" s="173"/>
      <c r="J155" s="170"/>
      <c r="K155" s="170"/>
      <c r="L155" s="170"/>
      <c r="M155" s="170"/>
      <c r="N155" s="170"/>
      <c r="O155" s="170"/>
      <c r="P155" s="170"/>
      <c r="Q155" s="170"/>
    </row>
    <row r="156" spans="1:17" s="178" customFormat="1" ht="15.75" customHeight="1">
      <c r="A156" s="186" t="s">
        <v>234</v>
      </c>
      <c r="B156" s="188" t="s">
        <v>235</v>
      </c>
      <c r="C156" s="191" t="s">
        <v>236</v>
      </c>
      <c r="D156" s="318">
        <v>1250</v>
      </c>
      <c r="E156" s="131"/>
      <c r="F156" s="40"/>
      <c r="G156" s="40"/>
      <c r="H156" s="40"/>
      <c r="I156" s="173"/>
      <c r="J156" s="170"/>
      <c r="K156" s="170"/>
      <c r="L156" s="170"/>
      <c r="M156" s="170"/>
      <c r="N156" s="170"/>
      <c r="O156" s="170"/>
      <c r="P156" s="170"/>
      <c r="Q156" s="170"/>
    </row>
    <row r="157" spans="1:17" s="178" customFormat="1" ht="15.75" customHeight="1">
      <c r="A157" s="186" t="s">
        <v>231</v>
      </c>
      <c r="B157" s="188" t="s">
        <v>237</v>
      </c>
      <c r="C157" s="191" t="s">
        <v>4413</v>
      </c>
      <c r="D157" s="318">
        <v>2400</v>
      </c>
      <c r="E157" s="131"/>
      <c r="F157" s="40"/>
      <c r="G157" s="40"/>
      <c r="H157" s="40"/>
      <c r="I157" s="173"/>
      <c r="J157" s="170"/>
      <c r="K157" s="170"/>
      <c r="L157" s="170"/>
      <c r="M157" s="170"/>
      <c r="N157" s="170"/>
      <c r="O157" s="170"/>
      <c r="P157" s="170"/>
      <c r="Q157" s="170"/>
    </row>
    <row r="158" spans="1:17" s="178" customFormat="1" ht="15.75" customHeight="1">
      <c r="A158" s="186" t="s">
        <v>234</v>
      </c>
      <c r="B158" s="188" t="s">
        <v>238</v>
      </c>
      <c r="C158" s="191" t="s">
        <v>4414</v>
      </c>
      <c r="D158" s="318">
        <v>1700</v>
      </c>
      <c r="E158" s="131"/>
      <c r="F158" s="40"/>
      <c r="G158" s="40"/>
      <c r="H158" s="40"/>
      <c r="I158" s="173"/>
      <c r="J158" s="170"/>
      <c r="K158" s="170"/>
      <c r="L158" s="170"/>
      <c r="M158" s="170"/>
      <c r="N158" s="170"/>
      <c r="O158" s="170"/>
      <c r="P158" s="170"/>
      <c r="Q158" s="170"/>
    </row>
    <row r="159" spans="1:17" s="178" customFormat="1" ht="15.75" customHeight="1">
      <c r="A159" s="186" t="s">
        <v>231</v>
      </c>
      <c r="B159" s="188" t="s">
        <v>239</v>
      </c>
      <c r="C159" s="191" t="s">
        <v>240</v>
      </c>
      <c r="D159" s="318">
        <v>3400</v>
      </c>
      <c r="E159" s="131"/>
      <c r="F159" s="40"/>
      <c r="G159" s="40"/>
      <c r="H159" s="40"/>
      <c r="I159" s="173"/>
      <c r="J159" s="170"/>
      <c r="K159" s="170"/>
      <c r="L159" s="170"/>
      <c r="M159" s="170"/>
      <c r="N159" s="170"/>
      <c r="O159" s="170"/>
      <c r="P159" s="170"/>
      <c r="Q159" s="170"/>
    </row>
    <row r="160" spans="1:17" s="178" customFormat="1" ht="15.75" customHeight="1">
      <c r="A160" s="186" t="s">
        <v>234</v>
      </c>
      <c r="B160" s="188" t="s">
        <v>241</v>
      </c>
      <c r="C160" s="191" t="s">
        <v>242</v>
      </c>
      <c r="D160" s="318">
        <v>2550</v>
      </c>
      <c r="E160" s="131"/>
      <c r="F160" s="40"/>
      <c r="G160" s="40"/>
      <c r="H160" s="40"/>
      <c r="I160" s="173"/>
      <c r="J160" s="170"/>
      <c r="K160" s="170"/>
      <c r="L160" s="170"/>
      <c r="M160" s="170"/>
      <c r="N160" s="170"/>
      <c r="O160" s="170"/>
      <c r="P160" s="170"/>
      <c r="Q160" s="170"/>
    </row>
    <row r="161" spans="1:17" s="178" customFormat="1" ht="15.75" customHeight="1">
      <c r="A161" s="76" t="s">
        <v>243</v>
      </c>
      <c r="B161" s="77"/>
      <c r="C161" s="128"/>
      <c r="D161" s="318"/>
      <c r="E161" s="131"/>
      <c r="F161" s="40"/>
      <c r="G161" s="40"/>
      <c r="H161" s="40"/>
      <c r="I161" s="173"/>
      <c r="J161" s="170"/>
      <c r="K161" s="170"/>
      <c r="L161" s="170"/>
      <c r="M161" s="170"/>
      <c r="N161" s="170"/>
      <c r="O161" s="170"/>
      <c r="P161" s="170"/>
      <c r="Q161" s="170"/>
    </row>
    <row r="162" spans="1:17" s="178" customFormat="1" ht="15.75" customHeight="1">
      <c r="A162" s="186" t="s">
        <v>244</v>
      </c>
      <c r="B162" s="188" t="s">
        <v>245</v>
      </c>
      <c r="C162" s="191" t="s">
        <v>246</v>
      </c>
      <c r="D162" s="318">
        <v>1750</v>
      </c>
      <c r="E162" s="131"/>
      <c r="F162" s="40"/>
      <c r="G162" s="40"/>
      <c r="H162" s="40"/>
      <c r="I162" s="173"/>
      <c r="J162" s="170"/>
      <c r="K162" s="170"/>
      <c r="L162" s="170"/>
      <c r="M162" s="170"/>
      <c r="N162" s="170"/>
      <c r="O162" s="170"/>
      <c r="P162" s="170"/>
      <c r="Q162" s="170"/>
    </row>
    <row r="163" spans="1:17" s="178" customFormat="1" ht="15.75" customHeight="1">
      <c r="A163" s="186" t="s">
        <v>247</v>
      </c>
      <c r="B163" s="188" t="s">
        <v>248</v>
      </c>
      <c r="C163" s="191" t="s">
        <v>249</v>
      </c>
      <c r="D163" s="318">
        <v>1250</v>
      </c>
      <c r="E163" s="131"/>
      <c r="F163" s="40"/>
      <c r="G163" s="40"/>
      <c r="H163" s="40"/>
      <c r="I163" s="173"/>
      <c r="J163" s="170"/>
      <c r="K163" s="170"/>
      <c r="L163" s="170"/>
      <c r="M163" s="170"/>
      <c r="N163" s="170"/>
      <c r="O163" s="170"/>
      <c r="P163" s="170"/>
      <c r="Q163" s="170"/>
    </row>
    <row r="164" spans="1:17" s="178" customFormat="1" ht="15.75" customHeight="1">
      <c r="A164" s="186" t="s">
        <v>244</v>
      </c>
      <c r="B164" s="188" t="s">
        <v>250</v>
      </c>
      <c r="C164" s="191" t="s">
        <v>4415</v>
      </c>
      <c r="D164" s="318">
        <v>2400</v>
      </c>
      <c r="E164" s="131"/>
      <c r="F164" s="40"/>
      <c r="G164" s="40"/>
      <c r="H164" s="40"/>
      <c r="I164" s="173"/>
      <c r="J164" s="170"/>
      <c r="K164" s="170"/>
      <c r="L164" s="170"/>
      <c r="M164" s="170"/>
      <c r="N164" s="170"/>
      <c r="O164" s="170"/>
      <c r="P164" s="170"/>
      <c r="Q164" s="170"/>
    </row>
    <row r="165" spans="1:17" s="178" customFormat="1" ht="15.75" customHeight="1">
      <c r="A165" s="186" t="s">
        <v>247</v>
      </c>
      <c r="B165" s="188" t="s">
        <v>251</v>
      </c>
      <c r="C165" s="191" t="s">
        <v>4416</v>
      </c>
      <c r="D165" s="318">
        <v>1700</v>
      </c>
      <c r="E165" s="131"/>
      <c r="F165" s="40"/>
      <c r="G165" s="40"/>
      <c r="H165" s="40"/>
      <c r="I165" s="173"/>
      <c r="J165" s="170"/>
      <c r="K165" s="170"/>
      <c r="L165" s="170"/>
      <c r="M165" s="170"/>
      <c r="N165" s="170"/>
      <c r="O165" s="170"/>
      <c r="P165" s="170"/>
      <c r="Q165" s="170"/>
    </row>
    <row r="166" spans="1:17" s="178" customFormat="1" ht="15.75" customHeight="1">
      <c r="A166" s="186" t="s">
        <v>244</v>
      </c>
      <c r="B166" s="188" t="s">
        <v>252</v>
      </c>
      <c r="C166" s="191" t="s">
        <v>253</v>
      </c>
      <c r="D166" s="318">
        <v>3400</v>
      </c>
      <c r="E166" s="131"/>
      <c r="F166" s="40"/>
      <c r="G166" s="40"/>
      <c r="H166" s="40"/>
      <c r="I166" s="173"/>
      <c r="J166" s="170"/>
      <c r="K166" s="170"/>
      <c r="L166" s="170"/>
      <c r="M166" s="170"/>
      <c r="N166" s="170"/>
      <c r="O166" s="170"/>
      <c r="P166" s="170"/>
      <c r="Q166" s="170"/>
    </row>
    <row r="167" spans="1:17" s="178" customFormat="1" ht="15.75" customHeight="1">
      <c r="A167" s="186" t="s">
        <v>247</v>
      </c>
      <c r="B167" s="188" t="s">
        <v>254</v>
      </c>
      <c r="C167" s="191" t="s">
        <v>255</v>
      </c>
      <c r="D167" s="318">
        <v>2550</v>
      </c>
      <c r="E167" s="131"/>
      <c r="F167" s="40"/>
      <c r="G167" s="40"/>
      <c r="H167" s="40"/>
      <c r="I167" s="173"/>
      <c r="J167" s="170"/>
      <c r="K167" s="170"/>
      <c r="L167" s="170"/>
      <c r="M167" s="170"/>
      <c r="N167" s="170"/>
      <c r="O167" s="170"/>
      <c r="P167" s="170"/>
      <c r="Q167" s="170"/>
    </row>
    <row r="168" spans="1:17" s="178" customFormat="1" ht="15.75" customHeight="1">
      <c r="A168" s="76" t="s">
        <v>256</v>
      </c>
      <c r="B168" s="77"/>
      <c r="C168" s="128"/>
      <c r="D168" s="318"/>
      <c r="E168" s="131"/>
      <c r="F168" s="40"/>
      <c r="G168" s="40"/>
      <c r="H168" s="40"/>
      <c r="I168" s="173"/>
      <c r="J168" s="170"/>
      <c r="K168" s="170"/>
      <c r="L168" s="170"/>
      <c r="M168" s="170"/>
      <c r="N168" s="170"/>
      <c r="O168" s="170"/>
      <c r="P168" s="170"/>
      <c r="Q168" s="170"/>
    </row>
    <row r="169" spans="1:17" s="178" customFormat="1" ht="15.75" customHeight="1">
      <c r="A169" s="186" t="s">
        <v>257</v>
      </c>
      <c r="B169" s="188" t="s">
        <v>258</v>
      </c>
      <c r="C169" s="191" t="s">
        <v>259</v>
      </c>
      <c r="D169" s="318">
        <v>1750</v>
      </c>
      <c r="E169" s="131"/>
      <c r="F169" s="40"/>
      <c r="G169" s="40"/>
      <c r="H169" s="40"/>
      <c r="I169" s="173"/>
      <c r="J169" s="170"/>
      <c r="K169" s="170"/>
      <c r="L169" s="170"/>
      <c r="M169" s="170"/>
      <c r="N169" s="170"/>
      <c r="O169" s="170"/>
      <c r="P169" s="170"/>
      <c r="Q169" s="170"/>
    </row>
    <row r="170" spans="1:17" s="178" customFormat="1" ht="15.75" customHeight="1">
      <c r="A170" s="186" t="s">
        <v>260</v>
      </c>
      <c r="B170" s="188" t="s">
        <v>261</v>
      </c>
      <c r="C170" s="191" t="s">
        <v>262</v>
      </c>
      <c r="D170" s="318">
        <v>1250</v>
      </c>
      <c r="E170" s="131"/>
      <c r="F170" s="40"/>
      <c r="G170" s="40"/>
      <c r="H170" s="40"/>
      <c r="I170" s="173"/>
      <c r="J170" s="170"/>
      <c r="K170" s="170"/>
      <c r="L170" s="170"/>
      <c r="M170" s="170"/>
      <c r="N170" s="170"/>
      <c r="O170" s="170"/>
      <c r="P170" s="170"/>
      <c r="Q170" s="170"/>
    </row>
    <row r="171" spans="1:17" s="178" customFormat="1" ht="15.75" customHeight="1">
      <c r="A171" s="186" t="s">
        <v>257</v>
      </c>
      <c r="B171" s="188" t="s">
        <v>263</v>
      </c>
      <c r="C171" s="191" t="s">
        <v>4417</v>
      </c>
      <c r="D171" s="318">
        <v>2400</v>
      </c>
      <c r="E171" s="131"/>
      <c r="F171" s="40"/>
      <c r="G171" s="40"/>
      <c r="H171" s="40"/>
      <c r="I171" s="173"/>
      <c r="J171" s="170"/>
      <c r="K171" s="170"/>
      <c r="L171" s="170"/>
      <c r="M171" s="170"/>
      <c r="N171" s="170"/>
      <c r="O171" s="170"/>
      <c r="P171" s="170"/>
      <c r="Q171" s="170"/>
    </row>
    <row r="172" spans="1:17" s="178" customFormat="1" ht="15.75" customHeight="1">
      <c r="A172" s="186" t="s">
        <v>260</v>
      </c>
      <c r="B172" s="188" t="s">
        <v>264</v>
      </c>
      <c r="C172" s="191" t="s">
        <v>4418</v>
      </c>
      <c r="D172" s="318">
        <v>1700</v>
      </c>
      <c r="E172" s="131"/>
      <c r="F172" s="40"/>
      <c r="G172" s="40"/>
      <c r="H172" s="40"/>
      <c r="I172" s="173"/>
      <c r="J172" s="170"/>
      <c r="K172" s="170"/>
      <c r="L172" s="170"/>
      <c r="M172" s="170"/>
      <c r="N172" s="170"/>
      <c r="O172" s="170"/>
      <c r="P172" s="170"/>
      <c r="Q172" s="170"/>
    </row>
    <row r="173" spans="1:17" s="178" customFormat="1" ht="15.75" customHeight="1">
      <c r="A173" s="186" t="s">
        <v>257</v>
      </c>
      <c r="B173" s="188" t="s">
        <v>265</v>
      </c>
      <c r="C173" s="191" t="s">
        <v>266</v>
      </c>
      <c r="D173" s="318">
        <v>3400</v>
      </c>
      <c r="E173" s="131"/>
      <c r="F173" s="40"/>
      <c r="G173" s="40"/>
      <c r="H173" s="40"/>
      <c r="I173" s="173"/>
      <c r="J173" s="170"/>
      <c r="K173" s="170"/>
      <c r="L173" s="170"/>
      <c r="M173" s="170"/>
      <c r="N173" s="170"/>
      <c r="O173" s="170"/>
      <c r="P173" s="170"/>
      <c r="Q173" s="170"/>
    </row>
    <row r="174" spans="1:17" s="178" customFormat="1" ht="15.75" customHeight="1">
      <c r="A174" s="186" t="s">
        <v>260</v>
      </c>
      <c r="B174" s="188" t="s">
        <v>267</v>
      </c>
      <c r="C174" s="191" t="s">
        <v>268</v>
      </c>
      <c r="D174" s="318">
        <v>2550</v>
      </c>
      <c r="E174" s="131"/>
      <c r="F174" s="40"/>
      <c r="G174" s="40"/>
      <c r="H174" s="40"/>
      <c r="I174" s="173"/>
      <c r="J174" s="170"/>
      <c r="K174" s="170"/>
      <c r="L174" s="170"/>
      <c r="M174" s="170"/>
      <c r="N174" s="170"/>
      <c r="O174" s="170"/>
      <c r="P174" s="170"/>
      <c r="Q174" s="170"/>
    </row>
    <row r="175" spans="1:17" s="178" customFormat="1" ht="15.75" customHeight="1">
      <c r="A175" s="76" t="s">
        <v>269</v>
      </c>
      <c r="B175" s="77"/>
      <c r="C175" s="128"/>
      <c r="D175" s="318"/>
      <c r="E175" s="131"/>
      <c r="F175" s="40"/>
      <c r="G175" s="40"/>
      <c r="H175" s="40"/>
      <c r="I175" s="173"/>
      <c r="J175" s="170"/>
      <c r="K175" s="170"/>
      <c r="L175" s="170"/>
      <c r="M175" s="170"/>
      <c r="N175" s="170"/>
      <c r="O175" s="170"/>
      <c r="P175" s="170"/>
      <c r="Q175" s="170"/>
    </row>
    <row r="176" spans="1:17" s="178" customFormat="1" ht="15.75" customHeight="1">
      <c r="A176" s="186" t="s">
        <v>270</v>
      </c>
      <c r="B176" s="188" t="s">
        <v>271</v>
      </c>
      <c r="C176" s="191" t="s">
        <v>272</v>
      </c>
      <c r="D176" s="318">
        <v>1750</v>
      </c>
      <c r="E176" s="131"/>
      <c r="F176" s="40"/>
      <c r="G176" s="40"/>
      <c r="H176" s="40"/>
      <c r="I176" s="173"/>
      <c r="J176" s="170"/>
      <c r="K176" s="170"/>
      <c r="L176" s="170"/>
      <c r="M176" s="170"/>
      <c r="N176" s="170"/>
      <c r="O176" s="170"/>
      <c r="P176" s="170"/>
      <c r="Q176" s="170"/>
    </row>
    <row r="177" spans="1:17" s="178" customFormat="1" ht="15.75" customHeight="1">
      <c r="A177" s="186" t="s">
        <v>273</v>
      </c>
      <c r="B177" s="188" t="s">
        <v>274</v>
      </c>
      <c r="C177" s="191" t="s">
        <v>275</v>
      </c>
      <c r="D177" s="318">
        <v>1250</v>
      </c>
      <c r="E177" s="131"/>
      <c r="F177" s="40"/>
      <c r="G177" s="40"/>
      <c r="H177" s="40"/>
      <c r="I177" s="173"/>
      <c r="J177" s="170"/>
      <c r="K177" s="170"/>
      <c r="L177" s="170"/>
      <c r="M177" s="170"/>
      <c r="N177" s="170"/>
      <c r="O177" s="170"/>
      <c r="P177" s="170"/>
      <c r="Q177" s="170"/>
    </row>
    <row r="178" spans="1:17" s="178" customFormat="1" ht="15.75" customHeight="1">
      <c r="A178" s="186" t="s">
        <v>270</v>
      </c>
      <c r="B178" s="188" t="s">
        <v>276</v>
      </c>
      <c r="C178" s="191" t="s">
        <v>4419</v>
      </c>
      <c r="D178" s="318">
        <v>2400</v>
      </c>
      <c r="E178" s="131"/>
      <c r="F178" s="40"/>
      <c r="G178" s="40"/>
      <c r="H178" s="40"/>
      <c r="I178" s="173"/>
      <c r="J178" s="170"/>
      <c r="K178" s="170"/>
      <c r="L178" s="170"/>
      <c r="M178" s="170"/>
      <c r="N178" s="170"/>
      <c r="O178" s="170"/>
      <c r="P178" s="170"/>
      <c r="Q178" s="170"/>
    </row>
    <row r="179" spans="1:17" s="178" customFormat="1" ht="15.75" customHeight="1">
      <c r="A179" s="186" t="s">
        <v>273</v>
      </c>
      <c r="B179" s="188" t="s">
        <v>277</v>
      </c>
      <c r="C179" s="191" t="s">
        <v>4420</v>
      </c>
      <c r="D179" s="318">
        <v>1700</v>
      </c>
      <c r="E179" s="131"/>
      <c r="F179" s="40"/>
      <c r="G179" s="40"/>
      <c r="H179" s="40"/>
      <c r="I179" s="173"/>
      <c r="J179" s="170"/>
      <c r="K179" s="170"/>
      <c r="L179" s="170"/>
      <c r="M179" s="170"/>
      <c r="N179" s="170"/>
      <c r="O179" s="170"/>
      <c r="P179" s="170"/>
      <c r="Q179" s="170"/>
    </row>
    <row r="180" spans="1:17" s="178" customFormat="1" ht="15.75" customHeight="1">
      <c r="A180" s="186" t="s">
        <v>270</v>
      </c>
      <c r="B180" s="188" t="s">
        <v>278</v>
      </c>
      <c r="C180" s="191" t="s">
        <v>279</v>
      </c>
      <c r="D180" s="318">
        <v>3400</v>
      </c>
      <c r="E180" s="131"/>
      <c r="F180" s="40"/>
      <c r="G180" s="40"/>
      <c r="H180" s="40"/>
      <c r="I180" s="173"/>
      <c r="J180" s="170"/>
      <c r="K180" s="170"/>
      <c r="L180" s="170"/>
      <c r="M180" s="170"/>
      <c r="N180" s="170"/>
      <c r="O180" s="170"/>
      <c r="P180" s="170"/>
      <c r="Q180" s="170"/>
    </row>
    <row r="181" spans="1:17" s="178" customFormat="1" ht="15.75" customHeight="1">
      <c r="A181" s="186" t="s">
        <v>273</v>
      </c>
      <c r="B181" s="188" t="s">
        <v>280</v>
      </c>
      <c r="C181" s="191" t="s">
        <v>281</v>
      </c>
      <c r="D181" s="318">
        <v>2550</v>
      </c>
      <c r="E181" s="131"/>
      <c r="F181" s="40"/>
      <c r="G181" s="40"/>
      <c r="H181" s="40"/>
      <c r="I181" s="173"/>
      <c r="J181" s="170"/>
      <c r="K181" s="170"/>
      <c r="L181" s="170"/>
      <c r="M181" s="170"/>
      <c r="N181" s="170"/>
      <c r="O181" s="170"/>
      <c r="P181" s="170"/>
      <c r="Q181" s="170"/>
    </row>
    <row r="182" spans="1:17" s="178" customFormat="1" ht="15.75" customHeight="1">
      <c r="A182" s="76" t="s">
        <v>282</v>
      </c>
      <c r="B182" s="77"/>
      <c r="C182" s="128"/>
      <c r="D182" s="318"/>
      <c r="E182" s="131"/>
      <c r="F182" s="40"/>
      <c r="G182" s="40"/>
      <c r="H182" s="40"/>
      <c r="I182" s="173"/>
      <c r="J182" s="170"/>
      <c r="K182" s="170"/>
      <c r="L182" s="170"/>
      <c r="M182" s="170"/>
      <c r="N182" s="170"/>
      <c r="O182" s="170"/>
      <c r="P182" s="170"/>
      <c r="Q182" s="170"/>
    </row>
    <row r="183" spans="1:17" s="178" customFormat="1" ht="15.75" customHeight="1">
      <c r="A183" s="186" t="s">
        <v>283</v>
      </c>
      <c r="B183" s="188" t="s">
        <v>284</v>
      </c>
      <c r="C183" s="191" t="s">
        <v>285</v>
      </c>
      <c r="D183" s="318">
        <v>1950</v>
      </c>
      <c r="E183" s="131"/>
      <c r="F183" s="40"/>
      <c r="G183" s="40"/>
      <c r="H183" s="40"/>
      <c r="I183" s="173"/>
      <c r="J183" s="170"/>
      <c r="K183" s="170"/>
      <c r="L183" s="170"/>
      <c r="M183" s="170"/>
      <c r="N183" s="170"/>
      <c r="O183" s="170"/>
      <c r="P183" s="170"/>
      <c r="Q183" s="170"/>
    </row>
    <row r="184" spans="1:17" s="178" customFormat="1" ht="15.75" customHeight="1">
      <c r="A184" s="186" t="s">
        <v>286</v>
      </c>
      <c r="B184" s="188" t="s">
        <v>287</v>
      </c>
      <c r="C184" s="191" t="s">
        <v>288</v>
      </c>
      <c r="D184" s="318">
        <v>1400</v>
      </c>
      <c r="E184" s="131"/>
      <c r="F184" s="40"/>
      <c r="G184" s="40"/>
      <c r="H184" s="40"/>
      <c r="I184" s="173"/>
      <c r="J184" s="170"/>
      <c r="K184" s="170"/>
      <c r="L184" s="170"/>
      <c r="M184" s="170"/>
      <c r="N184" s="170"/>
      <c r="O184" s="170"/>
      <c r="P184" s="170"/>
      <c r="Q184" s="170"/>
    </row>
    <row r="185" spans="1:17" s="178" customFormat="1" ht="15.75" customHeight="1">
      <c r="A185" s="186" t="s">
        <v>283</v>
      </c>
      <c r="B185" s="188" t="s">
        <v>289</v>
      </c>
      <c r="C185" s="191" t="s">
        <v>4421</v>
      </c>
      <c r="D185" s="318">
        <v>2750</v>
      </c>
      <c r="E185" s="131"/>
      <c r="F185" s="40"/>
      <c r="G185" s="40"/>
      <c r="H185" s="40"/>
      <c r="I185" s="173"/>
      <c r="J185" s="170"/>
      <c r="K185" s="170"/>
      <c r="L185" s="170"/>
      <c r="M185" s="170"/>
      <c r="N185" s="170"/>
      <c r="O185" s="170"/>
      <c r="P185" s="170"/>
      <c r="Q185" s="170"/>
    </row>
    <row r="186" spans="1:17" s="178" customFormat="1" ht="15.75" customHeight="1">
      <c r="A186" s="186" t="s">
        <v>286</v>
      </c>
      <c r="B186" s="188" t="s">
        <v>290</v>
      </c>
      <c r="C186" s="191" t="s">
        <v>4422</v>
      </c>
      <c r="D186" s="318">
        <v>1950</v>
      </c>
      <c r="E186" s="131"/>
      <c r="F186" s="40"/>
      <c r="G186" s="40"/>
      <c r="H186" s="40"/>
      <c r="I186" s="173"/>
      <c r="J186" s="170"/>
      <c r="K186" s="170"/>
      <c r="L186" s="170"/>
      <c r="M186" s="170"/>
      <c r="N186" s="170"/>
      <c r="O186" s="170"/>
      <c r="P186" s="170"/>
      <c r="Q186" s="170"/>
    </row>
    <row r="187" spans="1:17" s="178" customFormat="1" ht="15.75" customHeight="1">
      <c r="A187" s="186" t="s">
        <v>283</v>
      </c>
      <c r="B187" s="188" t="s">
        <v>291</v>
      </c>
      <c r="C187" s="191" t="s">
        <v>292</v>
      </c>
      <c r="D187" s="318">
        <v>3500</v>
      </c>
      <c r="E187" s="131"/>
      <c r="F187" s="40"/>
      <c r="G187" s="40"/>
      <c r="H187" s="40"/>
      <c r="I187" s="173"/>
      <c r="J187" s="170"/>
      <c r="K187" s="170"/>
      <c r="L187" s="170"/>
      <c r="M187" s="170"/>
      <c r="N187" s="170"/>
      <c r="O187" s="170"/>
      <c r="P187" s="170"/>
      <c r="Q187" s="170"/>
    </row>
    <row r="188" spans="1:17" s="178" customFormat="1" ht="15.75" customHeight="1">
      <c r="A188" s="186" t="s">
        <v>286</v>
      </c>
      <c r="B188" s="188" t="s">
        <v>293</v>
      </c>
      <c r="C188" s="191" t="s">
        <v>294</v>
      </c>
      <c r="D188" s="318">
        <v>2650</v>
      </c>
      <c r="E188" s="131"/>
      <c r="F188" s="40"/>
      <c r="G188" s="40"/>
      <c r="H188" s="40"/>
      <c r="I188" s="173"/>
      <c r="J188" s="170"/>
      <c r="K188" s="170"/>
      <c r="L188" s="170"/>
      <c r="M188" s="170"/>
      <c r="N188" s="170"/>
      <c r="O188" s="170"/>
      <c r="P188" s="170"/>
      <c r="Q188" s="170"/>
    </row>
    <row r="189" spans="1:17" s="178" customFormat="1" ht="15.75" customHeight="1">
      <c r="A189" s="186" t="s">
        <v>6961</v>
      </c>
      <c r="B189" s="188" t="s">
        <v>295</v>
      </c>
      <c r="C189" s="191" t="s">
        <v>296</v>
      </c>
      <c r="D189" s="318">
        <v>2450</v>
      </c>
      <c r="E189" s="131"/>
      <c r="F189" s="40"/>
      <c r="G189" s="40"/>
      <c r="H189" s="40"/>
      <c r="I189" s="173"/>
      <c r="J189" s="170"/>
      <c r="K189" s="170"/>
      <c r="L189" s="170"/>
      <c r="M189" s="170"/>
      <c r="N189" s="170"/>
      <c r="O189" s="170"/>
      <c r="P189" s="170"/>
      <c r="Q189" s="170"/>
    </row>
    <row r="190" spans="1:17" s="178" customFormat="1" ht="15.75" customHeight="1">
      <c r="A190" s="186" t="s">
        <v>6962</v>
      </c>
      <c r="B190" s="188" t="s">
        <v>297</v>
      </c>
      <c r="C190" s="191" t="s">
        <v>298</v>
      </c>
      <c r="D190" s="318">
        <v>3500</v>
      </c>
      <c r="E190" s="131"/>
      <c r="F190" s="40"/>
      <c r="G190" s="40"/>
      <c r="H190" s="40"/>
      <c r="I190" s="173"/>
      <c r="J190" s="170"/>
      <c r="K190" s="170"/>
      <c r="L190" s="170"/>
      <c r="M190" s="170"/>
      <c r="N190" s="170"/>
      <c r="O190" s="170"/>
      <c r="P190" s="170"/>
      <c r="Q190" s="170"/>
    </row>
    <row r="191" spans="1:17" s="178" customFormat="1" ht="15.75" customHeight="1">
      <c r="A191" s="186" t="s">
        <v>283</v>
      </c>
      <c r="B191" s="188" t="s">
        <v>299</v>
      </c>
      <c r="C191" s="191" t="s">
        <v>300</v>
      </c>
      <c r="D191" s="318">
        <v>4400</v>
      </c>
      <c r="E191" s="131"/>
      <c r="F191" s="40"/>
      <c r="G191" s="40"/>
      <c r="H191" s="40"/>
      <c r="I191" s="173"/>
      <c r="J191" s="170"/>
      <c r="K191" s="170"/>
      <c r="L191" s="170"/>
      <c r="M191" s="170"/>
      <c r="N191" s="170"/>
      <c r="O191" s="170"/>
      <c r="P191" s="170"/>
      <c r="Q191" s="170"/>
    </row>
    <row r="192" spans="1:17" s="178" customFormat="1" ht="15.75" customHeight="1">
      <c r="A192" s="76" t="s">
        <v>301</v>
      </c>
      <c r="B192" s="77"/>
      <c r="C192" s="128"/>
      <c r="D192" s="318"/>
      <c r="E192" s="131"/>
      <c r="F192" s="40"/>
      <c r="G192" s="40"/>
      <c r="H192" s="40"/>
      <c r="I192" s="173"/>
      <c r="J192" s="170"/>
      <c r="K192" s="170"/>
      <c r="L192" s="170"/>
      <c r="M192" s="170"/>
      <c r="N192" s="170"/>
      <c r="O192" s="170"/>
      <c r="P192" s="170"/>
      <c r="Q192" s="170"/>
    </row>
    <row r="193" spans="1:17" s="178" customFormat="1" ht="15.75" customHeight="1">
      <c r="A193" s="186" t="s">
        <v>302</v>
      </c>
      <c r="B193" s="188" t="s">
        <v>303</v>
      </c>
      <c r="C193" s="191" t="s">
        <v>304</v>
      </c>
      <c r="D193" s="318">
        <v>2400</v>
      </c>
      <c r="E193" s="131"/>
      <c r="F193" s="40"/>
      <c r="G193" s="40"/>
      <c r="H193" s="40"/>
      <c r="I193" s="173"/>
      <c r="J193" s="170"/>
      <c r="K193" s="170"/>
      <c r="L193" s="170"/>
      <c r="M193" s="170"/>
      <c r="N193" s="170"/>
      <c r="O193" s="170"/>
      <c r="P193" s="170"/>
      <c r="Q193" s="170"/>
    </row>
    <row r="194" spans="1:17" s="178" customFormat="1" ht="15.75" customHeight="1">
      <c r="A194" s="186" t="s">
        <v>305</v>
      </c>
      <c r="B194" s="188" t="s">
        <v>306</v>
      </c>
      <c r="C194" s="191" t="s">
        <v>307</v>
      </c>
      <c r="D194" s="318">
        <v>2000</v>
      </c>
      <c r="E194" s="131"/>
      <c r="F194" s="40"/>
      <c r="G194" s="40"/>
      <c r="H194" s="40"/>
      <c r="I194" s="173"/>
      <c r="J194" s="170"/>
      <c r="K194" s="170"/>
      <c r="L194" s="170"/>
      <c r="M194" s="170"/>
      <c r="N194" s="170"/>
      <c r="O194" s="170"/>
      <c r="P194" s="170"/>
      <c r="Q194" s="170"/>
    </row>
    <row r="195" spans="1:17" s="178" customFormat="1" ht="15.75" customHeight="1">
      <c r="A195" s="186" t="s">
        <v>302</v>
      </c>
      <c r="B195" s="188" t="s">
        <v>308</v>
      </c>
      <c r="C195" s="191" t="s">
        <v>4423</v>
      </c>
      <c r="D195" s="318">
        <v>2700</v>
      </c>
      <c r="E195" s="131"/>
      <c r="F195" s="40"/>
      <c r="G195" s="40"/>
      <c r="H195" s="40"/>
      <c r="I195" s="173"/>
      <c r="J195" s="170"/>
      <c r="K195" s="170"/>
      <c r="L195" s="170"/>
      <c r="M195" s="170"/>
      <c r="N195" s="170"/>
      <c r="O195" s="170"/>
      <c r="P195" s="170"/>
      <c r="Q195" s="170"/>
    </row>
    <row r="196" spans="1:17" s="178" customFormat="1" ht="15.75" customHeight="1">
      <c r="A196" s="186" t="s">
        <v>305</v>
      </c>
      <c r="B196" s="188" t="s">
        <v>309</v>
      </c>
      <c r="C196" s="191" t="s">
        <v>4424</v>
      </c>
      <c r="D196" s="318">
        <v>1950</v>
      </c>
      <c r="E196" s="131"/>
      <c r="F196" s="40"/>
      <c r="G196" s="40"/>
      <c r="H196" s="40"/>
      <c r="I196" s="173"/>
      <c r="J196" s="170"/>
      <c r="K196" s="170"/>
      <c r="L196" s="170"/>
      <c r="M196" s="170"/>
      <c r="N196" s="170"/>
      <c r="O196" s="170"/>
      <c r="P196" s="170"/>
      <c r="Q196" s="170"/>
    </row>
    <row r="197" spans="1:17" s="178" customFormat="1" ht="15.75" customHeight="1">
      <c r="A197" s="186" t="s">
        <v>302</v>
      </c>
      <c r="B197" s="188" t="s">
        <v>310</v>
      </c>
      <c r="C197" s="191" t="s">
        <v>311</v>
      </c>
      <c r="D197" s="318">
        <v>3500</v>
      </c>
      <c r="E197" s="131"/>
      <c r="F197" s="40"/>
      <c r="G197" s="40"/>
      <c r="H197" s="40"/>
      <c r="I197" s="173"/>
      <c r="J197" s="170"/>
      <c r="K197" s="170"/>
      <c r="L197" s="170"/>
      <c r="M197" s="170"/>
      <c r="N197" s="170"/>
      <c r="O197" s="170"/>
      <c r="P197" s="170"/>
      <c r="Q197" s="170"/>
    </row>
    <row r="198" spans="1:17" s="178" customFormat="1" ht="15.75" customHeight="1">
      <c r="A198" s="186" t="s">
        <v>305</v>
      </c>
      <c r="B198" s="188" t="s">
        <v>312</v>
      </c>
      <c r="C198" s="191" t="s">
        <v>313</v>
      </c>
      <c r="D198" s="318">
        <v>2650</v>
      </c>
      <c r="E198" s="131"/>
      <c r="F198" s="40"/>
      <c r="G198" s="40"/>
      <c r="H198" s="40"/>
      <c r="I198" s="173"/>
      <c r="J198" s="170"/>
      <c r="K198" s="170"/>
      <c r="L198" s="170"/>
      <c r="M198" s="170"/>
      <c r="N198" s="170"/>
      <c r="O198" s="170"/>
      <c r="P198" s="170"/>
      <c r="Q198" s="170"/>
    </row>
    <row r="199" spans="1:17" s="178" customFormat="1" ht="15.75" customHeight="1">
      <c r="A199" s="76" t="s">
        <v>314</v>
      </c>
      <c r="B199" s="77"/>
      <c r="C199" s="128"/>
      <c r="D199" s="318"/>
      <c r="E199" s="131"/>
      <c r="F199" s="40"/>
      <c r="G199" s="40"/>
      <c r="H199" s="40"/>
      <c r="I199" s="173"/>
      <c r="J199" s="170"/>
      <c r="K199" s="170"/>
      <c r="L199" s="170"/>
      <c r="M199" s="170"/>
      <c r="N199" s="170"/>
      <c r="O199" s="170"/>
      <c r="P199" s="170"/>
      <c r="Q199" s="170"/>
    </row>
    <row r="200" spans="1:17" s="178" customFormat="1" ht="15.75" customHeight="1">
      <c r="A200" s="186" t="s">
        <v>315</v>
      </c>
      <c r="B200" s="188" t="s">
        <v>316</v>
      </c>
      <c r="C200" s="191" t="s">
        <v>317</v>
      </c>
      <c r="D200" s="318">
        <v>1750</v>
      </c>
      <c r="E200" s="131"/>
      <c r="F200" s="40"/>
      <c r="G200" s="40"/>
      <c r="H200" s="40"/>
      <c r="I200" s="173"/>
      <c r="J200" s="170"/>
      <c r="K200" s="170"/>
      <c r="L200" s="170"/>
      <c r="M200" s="170"/>
      <c r="N200" s="170"/>
      <c r="O200" s="170"/>
      <c r="P200" s="170"/>
      <c r="Q200" s="170"/>
    </row>
    <row r="201" spans="1:17" s="178" customFormat="1" ht="15.75" customHeight="1">
      <c r="A201" s="186" t="s">
        <v>318</v>
      </c>
      <c r="B201" s="188" t="s">
        <v>319</v>
      </c>
      <c r="C201" s="191" t="s">
        <v>320</v>
      </c>
      <c r="D201" s="318">
        <v>1250</v>
      </c>
      <c r="E201" s="131"/>
      <c r="F201" s="40"/>
      <c r="G201" s="40"/>
      <c r="H201" s="40"/>
      <c r="I201" s="173"/>
      <c r="J201" s="170"/>
      <c r="K201" s="170"/>
      <c r="L201" s="170"/>
      <c r="M201" s="170"/>
      <c r="N201" s="170"/>
      <c r="O201" s="170"/>
      <c r="P201" s="170"/>
      <c r="Q201" s="170"/>
    </row>
    <row r="202" spans="1:17" s="178" customFormat="1" ht="15.75" customHeight="1">
      <c r="A202" s="186" t="s">
        <v>315</v>
      </c>
      <c r="B202" s="188" t="s">
        <v>321</v>
      </c>
      <c r="C202" s="191" t="s">
        <v>4425</v>
      </c>
      <c r="D202" s="318">
        <v>2400</v>
      </c>
      <c r="E202" s="131"/>
      <c r="F202" s="40"/>
      <c r="G202" s="40"/>
      <c r="H202" s="40"/>
      <c r="I202" s="173"/>
      <c r="J202" s="170"/>
      <c r="K202" s="170"/>
      <c r="L202" s="170"/>
      <c r="M202" s="170"/>
      <c r="N202" s="170"/>
      <c r="O202" s="170"/>
      <c r="P202" s="170"/>
      <c r="Q202" s="170"/>
    </row>
    <row r="203" spans="1:17" s="178" customFormat="1" ht="15.75" customHeight="1">
      <c r="A203" s="186" t="s">
        <v>318</v>
      </c>
      <c r="B203" s="188" t="s">
        <v>322</v>
      </c>
      <c r="C203" s="191" t="s">
        <v>4426</v>
      </c>
      <c r="D203" s="318">
        <v>1700</v>
      </c>
      <c r="E203" s="131"/>
      <c r="F203" s="40"/>
      <c r="G203" s="40"/>
      <c r="H203" s="40"/>
      <c r="I203" s="173"/>
      <c r="J203" s="170"/>
      <c r="K203" s="170"/>
      <c r="L203" s="170"/>
      <c r="M203" s="170"/>
      <c r="N203" s="170"/>
      <c r="O203" s="170"/>
      <c r="P203" s="170"/>
      <c r="Q203" s="170"/>
    </row>
    <row r="204" spans="1:17" s="178" customFormat="1" ht="15.75" customHeight="1">
      <c r="A204" s="186" t="s">
        <v>315</v>
      </c>
      <c r="B204" s="188" t="s">
        <v>323</v>
      </c>
      <c r="C204" s="191" t="s">
        <v>324</v>
      </c>
      <c r="D204" s="318">
        <v>3400</v>
      </c>
      <c r="E204" s="131"/>
      <c r="F204" s="40"/>
      <c r="G204" s="40"/>
      <c r="H204" s="40"/>
      <c r="I204" s="173"/>
      <c r="J204" s="170"/>
      <c r="K204" s="170"/>
      <c r="L204" s="170"/>
      <c r="M204" s="170"/>
      <c r="N204" s="170"/>
      <c r="O204" s="170"/>
      <c r="P204" s="170"/>
      <c r="Q204" s="170"/>
    </row>
    <row r="205" spans="1:17" s="178" customFormat="1" ht="15.75" customHeight="1">
      <c r="A205" s="186" t="s">
        <v>318</v>
      </c>
      <c r="B205" s="188" t="s">
        <v>325</v>
      </c>
      <c r="C205" s="191" t="s">
        <v>326</v>
      </c>
      <c r="D205" s="318">
        <v>2550</v>
      </c>
      <c r="E205" s="131"/>
      <c r="F205" s="40"/>
      <c r="G205" s="40"/>
      <c r="H205" s="40"/>
      <c r="I205" s="173"/>
      <c r="J205" s="170"/>
      <c r="K205" s="170"/>
      <c r="L205" s="170"/>
      <c r="M205" s="170"/>
      <c r="N205" s="170"/>
      <c r="O205" s="170"/>
      <c r="P205" s="170"/>
      <c r="Q205" s="170"/>
    </row>
    <row r="206" spans="1:17" s="178" customFormat="1" ht="15.75" customHeight="1">
      <c r="A206" s="76" t="s">
        <v>327</v>
      </c>
      <c r="B206" s="77"/>
      <c r="C206" s="128"/>
      <c r="D206" s="318"/>
      <c r="E206" s="131"/>
      <c r="F206" s="40"/>
      <c r="G206" s="40"/>
      <c r="H206" s="40"/>
      <c r="I206" s="173"/>
      <c r="J206" s="170"/>
      <c r="K206" s="170"/>
      <c r="L206" s="170"/>
      <c r="M206" s="170"/>
      <c r="N206" s="170"/>
      <c r="O206" s="170"/>
      <c r="P206" s="170"/>
      <c r="Q206" s="170"/>
    </row>
    <row r="207" spans="1:17" s="178" customFormat="1" ht="15.75" customHeight="1">
      <c r="A207" s="186" t="s">
        <v>328</v>
      </c>
      <c r="B207" s="188" t="s">
        <v>329</v>
      </c>
      <c r="C207" s="191" t="s">
        <v>330</v>
      </c>
      <c r="D207" s="318">
        <v>1800</v>
      </c>
      <c r="E207" s="131"/>
      <c r="F207" s="40"/>
      <c r="G207" s="40"/>
      <c r="H207" s="40"/>
      <c r="I207" s="173"/>
      <c r="J207" s="170"/>
      <c r="K207" s="170"/>
      <c r="L207" s="170"/>
      <c r="M207" s="170"/>
      <c r="N207" s="170"/>
      <c r="O207" s="170"/>
      <c r="P207" s="170"/>
      <c r="Q207" s="170"/>
    </row>
    <row r="208" spans="1:17" s="178" customFormat="1" ht="15.75" customHeight="1">
      <c r="A208" s="186" t="s">
        <v>331</v>
      </c>
      <c r="B208" s="188" t="s">
        <v>332</v>
      </c>
      <c r="C208" s="191" t="s">
        <v>333</v>
      </c>
      <c r="D208" s="318">
        <v>1300</v>
      </c>
      <c r="E208" s="131"/>
      <c r="F208" s="40"/>
      <c r="G208" s="40"/>
      <c r="H208" s="40"/>
      <c r="I208" s="173"/>
      <c r="J208" s="170"/>
      <c r="K208" s="170"/>
      <c r="L208" s="170"/>
      <c r="M208" s="170"/>
      <c r="N208" s="170"/>
      <c r="O208" s="170"/>
      <c r="P208" s="170"/>
      <c r="Q208" s="170"/>
    </row>
    <row r="209" spans="1:17" s="178" customFormat="1" ht="15.75" customHeight="1">
      <c r="A209" s="186" t="s">
        <v>328</v>
      </c>
      <c r="B209" s="188" t="s">
        <v>334</v>
      </c>
      <c r="C209" s="191" t="s">
        <v>4427</v>
      </c>
      <c r="D209" s="318">
        <v>2550</v>
      </c>
      <c r="E209" s="131"/>
      <c r="F209" s="40"/>
      <c r="G209" s="40"/>
      <c r="H209" s="40"/>
      <c r="I209" s="173"/>
      <c r="J209" s="170"/>
      <c r="K209" s="170"/>
      <c r="L209" s="170"/>
      <c r="M209" s="170"/>
      <c r="N209" s="170"/>
      <c r="O209" s="170"/>
      <c r="P209" s="170"/>
      <c r="Q209" s="170"/>
    </row>
    <row r="210" spans="1:17" s="178" customFormat="1" ht="15.75" customHeight="1">
      <c r="A210" s="186" t="s">
        <v>331</v>
      </c>
      <c r="B210" s="188" t="s">
        <v>335</v>
      </c>
      <c r="C210" s="191" t="s">
        <v>4428</v>
      </c>
      <c r="D210" s="318">
        <v>1750</v>
      </c>
      <c r="E210" s="131"/>
      <c r="F210" s="40"/>
      <c r="G210" s="40"/>
      <c r="H210" s="40"/>
      <c r="I210" s="173"/>
      <c r="J210" s="170"/>
      <c r="K210" s="170"/>
      <c r="L210" s="170"/>
      <c r="M210" s="170"/>
      <c r="N210" s="170"/>
      <c r="O210" s="170"/>
      <c r="P210" s="170"/>
      <c r="Q210" s="170"/>
    </row>
    <row r="211" spans="1:17" s="178" customFormat="1" ht="15.75" customHeight="1">
      <c r="A211" s="186" t="s">
        <v>328</v>
      </c>
      <c r="B211" s="188" t="s">
        <v>336</v>
      </c>
      <c r="C211" s="191" t="s">
        <v>337</v>
      </c>
      <c r="D211" s="318">
        <v>3500</v>
      </c>
      <c r="E211" s="131"/>
      <c r="F211" s="40"/>
      <c r="G211" s="40"/>
      <c r="H211" s="40"/>
      <c r="I211" s="173"/>
      <c r="J211" s="170"/>
      <c r="K211" s="170"/>
      <c r="L211" s="170"/>
      <c r="M211" s="170"/>
      <c r="N211" s="170"/>
      <c r="O211" s="170"/>
      <c r="P211" s="170"/>
      <c r="Q211" s="170"/>
    </row>
    <row r="212" spans="1:17" s="178" customFormat="1" ht="15.75" customHeight="1">
      <c r="A212" s="186" t="s">
        <v>331</v>
      </c>
      <c r="B212" s="188" t="s">
        <v>338</v>
      </c>
      <c r="C212" s="191" t="s">
        <v>339</v>
      </c>
      <c r="D212" s="318">
        <v>2550</v>
      </c>
      <c r="E212" s="131"/>
      <c r="F212" s="40"/>
      <c r="G212" s="40"/>
      <c r="H212" s="40"/>
      <c r="I212" s="173"/>
      <c r="J212" s="170"/>
      <c r="K212" s="170"/>
      <c r="L212" s="170"/>
      <c r="M212" s="170"/>
      <c r="N212" s="170"/>
      <c r="O212" s="170"/>
      <c r="P212" s="170"/>
      <c r="Q212" s="170"/>
    </row>
    <row r="213" spans="1:17" s="178" customFormat="1" ht="15.75" customHeight="1">
      <c r="A213" s="76" t="s">
        <v>340</v>
      </c>
      <c r="B213" s="77"/>
      <c r="C213" s="128"/>
      <c r="D213" s="318"/>
      <c r="E213" s="131"/>
      <c r="F213" s="40"/>
      <c r="G213" s="40"/>
      <c r="H213" s="40"/>
      <c r="I213" s="173"/>
      <c r="J213" s="170"/>
      <c r="K213" s="170"/>
      <c r="L213" s="170"/>
      <c r="M213" s="170"/>
      <c r="N213" s="170"/>
      <c r="O213" s="170"/>
      <c r="P213" s="170"/>
      <c r="Q213" s="170"/>
    </row>
    <row r="214" spans="1:17" s="178" customFormat="1" ht="15.75" customHeight="1">
      <c r="A214" s="186" t="s">
        <v>341</v>
      </c>
      <c r="B214" s="188" t="s">
        <v>342</v>
      </c>
      <c r="C214" s="191" t="s">
        <v>343</v>
      </c>
      <c r="D214" s="318">
        <v>1900</v>
      </c>
      <c r="E214" s="131"/>
      <c r="F214" s="40"/>
      <c r="G214" s="40"/>
      <c r="H214" s="40"/>
      <c r="I214" s="173"/>
      <c r="J214" s="170"/>
      <c r="K214" s="170"/>
      <c r="L214" s="170"/>
      <c r="M214" s="170"/>
      <c r="N214" s="170"/>
      <c r="O214" s="170"/>
      <c r="P214" s="170"/>
      <c r="Q214" s="170"/>
    </row>
    <row r="215" spans="1:17" s="178" customFormat="1" ht="15.75" customHeight="1">
      <c r="A215" s="186" t="s">
        <v>344</v>
      </c>
      <c r="B215" s="188" t="s">
        <v>345</v>
      </c>
      <c r="C215" s="191" t="s">
        <v>346</v>
      </c>
      <c r="D215" s="318">
        <v>1300</v>
      </c>
      <c r="E215" s="131"/>
      <c r="F215" s="40"/>
      <c r="G215" s="40"/>
      <c r="H215" s="40"/>
      <c r="I215" s="173"/>
      <c r="J215" s="170"/>
      <c r="K215" s="170"/>
      <c r="L215" s="170"/>
      <c r="M215" s="170"/>
      <c r="N215" s="170"/>
      <c r="O215" s="170"/>
      <c r="P215" s="170"/>
      <c r="Q215" s="170"/>
    </row>
    <row r="216" spans="1:17" s="178" customFormat="1" ht="15.75" customHeight="1">
      <c r="A216" s="186" t="s">
        <v>341</v>
      </c>
      <c r="B216" s="188" t="s">
        <v>347</v>
      </c>
      <c r="C216" s="191" t="s">
        <v>4429</v>
      </c>
      <c r="D216" s="318">
        <v>2700</v>
      </c>
      <c r="E216" s="131"/>
      <c r="F216" s="40"/>
      <c r="G216" s="40"/>
      <c r="H216" s="40"/>
      <c r="I216" s="173"/>
      <c r="J216" s="170"/>
      <c r="K216" s="170"/>
      <c r="L216" s="170"/>
      <c r="M216" s="170"/>
      <c r="N216" s="170"/>
      <c r="O216" s="170"/>
      <c r="P216" s="170"/>
      <c r="Q216" s="170"/>
    </row>
    <row r="217" spans="1:17" s="178" customFormat="1" ht="15.75" customHeight="1">
      <c r="A217" s="186" t="s">
        <v>344</v>
      </c>
      <c r="B217" s="188" t="s">
        <v>348</v>
      </c>
      <c r="C217" s="191" t="s">
        <v>4430</v>
      </c>
      <c r="D217" s="318">
        <v>1850</v>
      </c>
      <c r="E217" s="131"/>
      <c r="F217" s="40"/>
      <c r="G217" s="40"/>
      <c r="H217" s="40"/>
      <c r="I217" s="173"/>
      <c r="J217" s="170"/>
      <c r="K217" s="170"/>
      <c r="L217" s="170"/>
      <c r="M217" s="170"/>
      <c r="N217" s="170"/>
      <c r="O217" s="170"/>
      <c r="P217" s="170"/>
      <c r="Q217" s="170"/>
    </row>
    <row r="218" spans="1:17" s="178" customFormat="1" ht="15.75" customHeight="1">
      <c r="A218" s="186" t="s">
        <v>341</v>
      </c>
      <c r="B218" s="188" t="s">
        <v>349</v>
      </c>
      <c r="C218" s="191" t="s">
        <v>350</v>
      </c>
      <c r="D218" s="318">
        <v>3800</v>
      </c>
      <c r="E218" s="131"/>
      <c r="F218" s="40"/>
      <c r="G218" s="40"/>
      <c r="H218" s="40"/>
      <c r="I218" s="173"/>
      <c r="J218" s="170"/>
      <c r="K218" s="170"/>
      <c r="L218" s="170"/>
      <c r="M218" s="170"/>
      <c r="N218" s="170"/>
      <c r="O218" s="170"/>
      <c r="P218" s="170"/>
      <c r="Q218" s="170"/>
    </row>
    <row r="219" spans="1:17" s="178" customFormat="1" ht="15.75" customHeight="1">
      <c r="A219" s="186" t="s">
        <v>344</v>
      </c>
      <c r="B219" s="188" t="s">
        <v>351</v>
      </c>
      <c r="C219" s="191" t="s">
        <v>352</v>
      </c>
      <c r="D219" s="318">
        <v>2800</v>
      </c>
      <c r="E219" s="131"/>
      <c r="F219" s="40"/>
      <c r="G219" s="40"/>
      <c r="H219" s="40"/>
      <c r="I219" s="173"/>
      <c r="J219" s="170"/>
      <c r="K219" s="170"/>
      <c r="L219" s="170"/>
      <c r="M219" s="170"/>
      <c r="N219" s="170"/>
      <c r="O219" s="170"/>
      <c r="P219" s="170"/>
      <c r="Q219" s="170"/>
    </row>
    <row r="220" spans="1:17" s="178" customFormat="1" ht="15.75" customHeight="1">
      <c r="A220" s="85" t="s">
        <v>6959</v>
      </c>
      <c r="B220" s="188" t="s">
        <v>354</v>
      </c>
      <c r="C220" s="132" t="s">
        <v>355</v>
      </c>
      <c r="D220" s="318">
        <v>2400</v>
      </c>
      <c r="E220" s="131"/>
      <c r="F220" s="40"/>
      <c r="G220" s="40"/>
      <c r="H220" s="40"/>
      <c r="I220" s="173"/>
      <c r="J220" s="170"/>
      <c r="K220" s="170"/>
      <c r="L220" s="170"/>
      <c r="M220" s="170"/>
      <c r="N220" s="170"/>
      <c r="O220" s="170"/>
      <c r="P220" s="170"/>
      <c r="Q220" s="170"/>
    </row>
    <row r="221" spans="1:17" s="178" customFormat="1" ht="15.75" customHeight="1">
      <c r="A221" s="85" t="s">
        <v>6960</v>
      </c>
      <c r="B221" s="188" t="s">
        <v>357</v>
      </c>
      <c r="C221" s="132" t="s">
        <v>358</v>
      </c>
      <c r="D221" s="318">
        <v>1300</v>
      </c>
      <c r="E221" s="131"/>
      <c r="F221" s="40"/>
      <c r="G221" s="40"/>
      <c r="H221" s="40"/>
      <c r="I221" s="173"/>
      <c r="J221" s="170"/>
      <c r="K221" s="170"/>
      <c r="L221" s="170"/>
      <c r="M221" s="170"/>
      <c r="N221" s="170"/>
      <c r="O221" s="170"/>
      <c r="P221" s="170"/>
      <c r="Q221" s="170"/>
    </row>
    <row r="222" spans="1:17" s="178" customFormat="1" ht="15.75" customHeight="1">
      <c r="A222" s="85" t="s">
        <v>6959</v>
      </c>
      <c r="B222" s="188" t="s">
        <v>359</v>
      </c>
      <c r="C222" s="132" t="s">
        <v>4431</v>
      </c>
      <c r="D222" s="318">
        <v>3600</v>
      </c>
      <c r="E222" s="131"/>
      <c r="F222" s="40"/>
      <c r="G222" s="40"/>
      <c r="H222" s="40"/>
      <c r="I222" s="173"/>
      <c r="J222" s="170"/>
      <c r="K222" s="170"/>
      <c r="L222" s="170"/>
      <c r="M222" s="170"/>
      <c r="N222" s="170"/>
      <c r="O222" s="170"/>
      <c r="P222" s="170"/>
      <c r="Q222" s="170"/>
    </row>
    <row r="223" spans="1:17" s="178" customFormat="1" ht="15.75" customHeight="1">
      <c r="A223" s="85" t="s">
        <v>6960</v>
      </c>
      <c r="B223" s="188" t="s">
        <v>360</v>
      </c>
      <c r="C223" s="132" t="s">
        <v>4432</v>
      </c>
      <c r="D223" s="318">
        <v>1850</v>
      </c>
      <c r="E223" s="131"/>
      <c r="F223" s="40"/>
      <c r="G223" s="40"/>
      <c r="H223" s="40"/>
      <c r="I223" s="173"/>
      <c r="J223" s="170"/>
      <c r="K223" s="170"/>
      <c r="L223" s="170"/>
      <c r="M223" s="170"/>
      <c r="N223" s="170"/>
      <c r="O223" s="170"/>
      <c r="P223" s="170"/>
      <c r="Q223" s="170"/>
    </row>
    <row r="224" spans="1:17" s="178" customFormat="1" ht="15.75" customHeight="1">
      <c r="A224" s="85" t="s">
        <v>6959</v>
      </c>
      <c r="B224" s="188" t="s">
        <v>361</v>
      </c>
      <c r="C224" s="132" t="s">
        <v>362</v>
      </c>
      <c r="D224" s="318">
        <v>4900</v>
      </c>
      <c r="E224" s="131"/>
      <c r="F224" s="40"/>
      <c r="G224" s="40"/>
      <c r="H224" s="40"/>
      <c r="I224" s="173"/>
      <c r="J224" s="170"/>
      <c r="K224" s="170"/>
      <c r="L224" s="170"/>
      <c r="M224" s="170"/>
      <c r="N224" s="170"/>
      <c r="O224" s="170"/>
      <c r="P224" s="170"/>
      <c r="Q224" s="170"/>
    </row>
    <row r="225" spans="1:17" s="178" customFormat="1" ht="15.75" customHeight="1">
      <c r="A225" s="85" t="s">
        <v>6960</v>
      </c>
      <c r="B225" s="188" t="s">
        <v>363</v>
      </c>
      <c r="C225" s="132" t="s">
        <v>364</v>
      </c>
      <c r="D225" s="318">
        <v>2800</v>
      </c>
      <c r="E225" s="131"/>
      <c r="F225" s="40"/>
      <c r="G225" s="40"/>
      <c r="H225" s="40"/>
      <c r="I225" s="173"/>
      <c r="J225" s="170"/>
      <c r="K225" s="170"/>
      <c r="L225" s="170"/>
      <c r="M225" s="170"/>
      <c r="N225" s="170"/>
      <c r="O225" s="170"/>
      <c r="P225" s="170"/>
      <c r="Q225" s="170"/>
    </row>
    <row r="226" spans="1:17" s="178" customFormat="1" ht="15.75" customHeight="1">
      <c r="A226" s="85" t="s">
        <v>5632</v>
      </c>
      <c r="B226" s="188" t="s">
        <v>5633</v>
      </c>
      <c r="C226" s="132" t="s">
        <v>5634</v>
      </c>
      <c r="D226" s="318">
        <v>4050</v>
      </c>
      <c r="E226" s="131"/>
      <c r="F226" s="40"/>
      <c r="G226" s="40"/>
      <c r="H226" s="40"/>
      <c r="I226" s="173"/>
      <c r="J226" s="170"/>
      <c r="K226" s="170"/>
      <c r="L226" s="170"/>
      <c r="M226" s="170"/>
      <c r="N226" s="170"/>
      <c r="O226" s="170"/>
      <c r="P226" s="170"/>
      <c r="Q226" s="170"/>
    </row>
    <row r="227" spans="1:17" s="178" customFormat="1" ht="15.75" customHeight="1">
      <c r="A227" s="188" t="s">
        <v>6855</v>
      </c>
      <c r="B227" s="188" t="s">
        <v>6916</v>
      </c>
      <c r="C227" s="191" t="s">
        <v>6856</v>
      </c>
      <c r="D227" s="318">
        <v>2550</v>
      </c>
      <c r="E227" s="131"/>
      <c r="F227" s="40"/>
      <c r="G227" s="40"/>
      <c r="H227" s="40"/>
      <c r="I227" s="173"/>
      <c r="J227" s="170"/>
      <c r="K227" s="170"/>
      <c r="L227" s="170"/>
      <c r="M227" s="170"/>
      <c r="N227" s="170"/>
      <c r="O227" s="170"/>
      <c r="P227" s="170"/>
      <c r="Q227" s="170"/>
    </row>
    <row r="228" spans="1:17" s="178" customFormat="1" ht="15.75" customHeight="1">
      <c r="A228" s="188" t="s">
        <v>6857</v>
      </c>
      <c r="B228" s="188" t="s">
        <v>6917</v>
      </c>
      <c r="C228" s="191" t="s">
        <v>6858</v>
      </c>
      <c r="D228" s="318">
        <v>1850</v>
      </c>
      <c r="E228" s="131"/>
      <c r="F228" s="40"/>
      <c r="G228" s="40"/>
      <c r="H228" s="40"/>
      <c r="I228" s="173"/>
      <c r="J228" s="170"/>
      <c r="K228" s="170"/>
      <c r="L228" s="170"/>
      <c r="M228" s="170"/>
      <c r="N228" s="170"/>
      <c r="O228" s="170"/>
      <c r="P228" s="170"/>
      <c r="Q228" s="170"/>
    </row>
    <row r="229" spans="1:17" s="178" customFormat="1" ht="15.75" customHeight="1">
      <c r="A229" s="76" t="s">
        <v>368</v>
      </c>
      <c r="B229" s="77"/>
      <c r="C229" s="128"/>
      <c r="D229" s="318"/>
      <c r="E229" s="131"/>
      <c r="F229" s="40"/>
      <c r="G229" s="40"/>
      <c r="H229" s="40"/>
      <c r="I229" s="173"/>
      <c r="J229" s="170"/>
      <c r="K229" s="170"/>
      <c r="L229" s="170"/>
      <c r="M229" s="170"/>
      <c r="N229" s="170"/>
      <c r="O229" s="170"/>
      <c r="P229" s="170"/>
      <c r="Q229" s="170"/>
    </row>
    <row r="230" spans="1:17" s="178" customFormat="1" ht="15.75" customHeight="1">
      <c r="A230" s="186" t="s">
        <v>369</v>
      </c>
      <c r="B230" s="188" t="s">
        <v>370</v>
      </c>
      <c r="C230" s="191" t="s">
        <v>371</v>
      </c>
      <c r="D230" s="318">
        <v>1750</v>
      </c>
      <c r="E230" s="131"/>
      <c r="F230" s="40"/>
      <c r="G230" s="40"/>
      <c r="H230" s="40"/>
      <c r="I230" s="173"/>
      <c r="J230" s="170"/>
      <c r="K230" s="170"/>
      <c r="L230" s="170"/>
      <c r="M230" s="170"/>
      <c r="N230" s="170"/>
      <c r="O230" s="170"/>
      <c r="P230" s="170"/>
      <c r="Q230" s="170"/>
    </row>
    <row r="231" spans="1:17" s="178" customFormat="1" ht="15.75" customHeight="1">
      <c r="A231" s="186" t="s">
        <v>372</v>
      </c>
      <c r="B231" s="188" t="s">
        <v>373</v>
      </c>
      <c r="C231" s="191" t="s">
        <v>374</v>
      </c>
      <c r="D231" s="318">
        <v>1250</v>
      </c>
      <c r="E231" s="131"/>
      <c r="F231" s="40"/>
      <c r="G231" s="40"/>
      <c r="H231" s="40"/>
      <c r="I231" s="173"/>
      <c r="J231" s="170"/>
      <c r="K231" s="170"/>
      <c r="L231" s="170"/>
      <c r="M231" s="170"/>
      <c r="N231" s="170"/>
      <c r="O231" s="170"/>
      <c r="P231" s="170"/>
      <c r="Q231" s="170"/>
    </row>
    <row r="232" spans="1:17" s="178" customFormat="1" ht="15.75" customHeight="1">
      <c r="A232" s="186" t="s">
        <v>369</v>
      </c>
      <c r="B232" s="188" t="s">
        <v>375</v>
      </c>
      <c r="C232" s="191" t="s">
        <v>4433</v>
      </c>
      <c r="D232" s="318">
        <v>2400</v>
      </c>
      <c r="E232" s="131"/>
      <c r="F232" s="40"/>
      <c r="G232" s="40"/>
      <c r="H232" s="40"/>
      <c r="I232" s="173"/>
      <c r="J232" s="170"/>
      <c r="K232" s="170"/>
      <c r="L232" s="170"/>
      <c r="M232" s="170"/>
      <c r="N232" s="170"/>
      <c r="O232" s="170"/>
      <c r="P232" s="170"/>
      <c r="Q232" s="170"/>
    </row>
    <row r="233" spans="1:17" s="178" customFormat="1" ht="15.75" customHeight="1">
      <c r="A233" s="186" t="s">
        <v>372</v>
      </c>
      <c r="B233" s="188" t="s">
        <v>376</v>
      </c>
      <c r="C233" s="191" t="s">
        <v>4434</v>
      </c>
      <c r="D233" s="318">
        <v>1700</v>
      </c>
      <c r="E233" s="131"/>
      <c r="F233" s="40"/>
      <c r="G233" s="40"/>
      <c r="H233" s="40"/>
      <c r="I233" s="173"/>
      <c r="J233" s="170"/>
      <c r="K233" s="170"/>
      <c r="L233" s="170"/>
      <c r="M233" s="170"/>
      <c r="N233" s="170"/>
      <c r="O233" s="170"/>
      <c r="P233" s="170"/>
      <c r="Q233" s="170"/>
    </row>
    <row r="234" spans="1:17" s="178" customFormat="1" ht="15.75" customHeight="1">
      <c r="A234" s="186" t="s">
        <v>369</v>
      </c>
      <c r="B234" s="188" t="s">
        <v>377</v>
      </c>
      <c r="C234" s="191" t="s">
        <v>378</v>
      </c>
      <c r="D234" s="318">
        <v>3400</v>
      </c>
      <c r="E234" s="131"/>
      <c r="F234" s="40"/>
      <c r="G234" s="40"/>
      <c r="H234" s="40"/>
      <c r="I234" s="173"/>
      <c r="J234" s="170"/>
      <c r="K234" s="170"/>
      <c r="L234" s="170"/>
      <c r="M234" s="170"/>
      <c r="N234" s="170"/>
      <c r="O234" s="170"/>
      <c r="P234" s="170"/>
      <c r="Q234" s="170"/>
    </row>
    <row r="235" spans="1:17" s="178" customFormat="1" ht="15.75" customHeight="1">
      <c r="A235" s="186" t="s">
        <v>372</v>
      </c>
      <c r="B235" s="188" t="s">
        <v>379</v>
      </c>
      <c r="C235" s="191" t="s">
        <v>380</v>
      </c>
      <c r="D235" s="318">
        <v>2550</v>
      </c>
      <c r="E235" s="131"/>
      <c r="F235" s="40"/>
      <c r="G235" s="40"/>
      <c r="H235" s="40"/>
      <c r="I235" s="173"/>
      <c r="J235" s="170"/>
      <c r="K235" s="170"/>
      <c r="L235" s="170"/>
      <c r="M235" s="170"/>
      <c r="N235" s="170"/>
      <c r="O235" s="170"/>
      <c r="P235" s="170"/>
      <c r="Q235" s="170"/>
    </row>
    <row r="236" spans="1:17" s="178" customFormat="1" ht="15.75" customHeight="1">
      <c r="A236" s="76" t="s">
        <v>381</v>
      </c>
      <c r="B236" s="77"/>
      <c r="C236" s="128"/>
      <c r="D236" s="318"/>
      <c r="E236" s="131"/>
      <c r="F236" s="40"/>
      <c r="G236" s="40"/>
      <c r="H236" s="40"/>
      <c r="I236" s="173"/>
      <c r="J236" s="170"/>
      <c r="K236" s="170"/>
      <c r="L236" s="170"/>
      <c r="M236" s="170"/>
      <c r="N236" s="170"/>
      <c r="O236" s="170"/>
      <c r="P236" s="170"/>
      <c r="Q236" s="170"/>
    </row>
    <row r="237" spans="1:17" s="178" customFormat="1" ht="15.75" customHeight="1">
      <c r="A237" s="186" t="s">
        <v>382</v>
      </c>
      <c r="B237" s="188" t="s">
        <v>383</v>
      </c>
      <c r="C237" s="191" t="s">
        <v>384</v>
      </c>
      <c r="D237" s="318">
        <v>1750</v>
      </c>
      <c r="E237" s="131"/>
      <c r="F237" s="40"/>
      <c r="G237" s="40"/>
      <c r="H237" s="40"/>
      <c r="I237" s="173"/>
      <c r="J237" s="170"/>
      <c r="K237" s="170"/>
      <c r="L237" s="170"/>
      <c r="M237" s="170"/>
      <c r="N237" s="170"/>
      <c r="O237" s="170"/>
      <c r="P237" s="170"/>
      <c r="Q237" s="170"/>
    </row>
    <row r="238" spans="1:17" s="178" customFormat="1" ht="15.75" customHeight="1">
      <c r="A238" s="186" t="s">
        <v>385</v>
      </c>
      <c r="B238" s="188" t="s">
        <v>386</v>
      </c>
      <c r="C238" s="191" t="s">
        <v>387</v>
      </c>
      <c r="D238" s="318">
        <v>1250</v>
      </c>
      <c r="E238" s="131"/>
      <c r="F238" s="40"/>
      <c r="G238" s="40"/>
      <c r="H238" s="40"/>
      <c r="I238" s="173"/>
      <c r="J238" s="170"/>
      <c r="K238" s="170"/>
      <c r="L238" s="170"/>
      <c r="M238" s="170"/>
      <c r="N238" s="170"/>
      <c r="O238" s="170"/>
      <c r="P238" s="170"/>
      <c r="Q238" s="170"/>
    </row>
    <row r="239" spans="1:17" s="178" customFormat="1" ht="15.75" customHeight="1">
      <c r="A239" s="186" t="s">
        <v>382</v>
      </c>
      <c r="B239" s="188" t="s">
        <v>388</v>
      </c>
      <c r="C239" s="191" t="s">
        <v>4435</v>
      </c>
      <c r="D239" s="318">
        <v>2400</v>
      </c>
      <c r="E239" s="131"/>
      <c r="F239" s="40"/>
      <c r="G239" s="40"/>
      <c r="H239" s="40"/>
      <c r="I239" s="173"/>
      <c r="J239" s="170"/>
      <c r="K239" s="170"/>
      <c r="L239" s="170"/>
      <c r="M239" s="170"/>
      <c r="N239" s="170"/>
      <c r="O239" s="170"/>
      <c r="P239" s="170"/>
      <c r="Q239" s="170"/>
    </row>
    <row r="240" spans="1:17" s="178" customFormat="1" ht="15.75" customHeight="1">
      <c r="A240" s="186" t="s">
        <v>385</v>
      </c>
      <c r="B240" s="188" t="s">
        <v>389</v>
      </c>
      <c r="C240" s="191" t="s">
        <v>4436</v>
      </c>
      <c r="D240" s="318">
        <v>1700</v>
      </c>
      <c r="E240" s="131"/>
      <c r="F240" s="40"/>
      <c r="G240" s="40"/>
      <c r="H240" s="40"/>
      <c r="I240" s="173"/>
      <c r="J240" s="170"/>
      <c r="K240" s="170"/>
      <c r="L240" s="170"/>
      <c r="M240" s="170"/>
      <c r="N240" s="170"/>
      <c r="O240" s="170"/>
      <c r="P240" s="170"/>
      <c r="Q240" s="170"/>
    </row>
    <row r="241" spans="1:17" s="178" customFormat="1" ht="15.75" customHeight="1">
      <c r="A241" s="186" t="s">
        <v>382</v>
      </c>
      <c r="B241" s="188" t="s">
        <v>390</v>
      </c>
      <c r="C241" s="191" t="s">
        <v>391</v>
      </c>
      <c r="D241" s="318">
        <v>3400</v>
      </c>
      <c r="E241" s="131"/>
      <c r="F241" s="40"/>
      <c r="G241" s="40"/>
      <c r="H241" s="40"/>
      <c r="I241" s="173"/>
      <c r="J241" s="170"/>
      <c r="K241" s="170"/>
      <c r="L241" s="170"/>
      <c r="M241" s="170"/>
      <c r="N241" s="170"/>
      <c r="O241" s="170"/>
      <c r="P241" s="170"/>
      <c r="Q241" s="170"/>
    </row>
    <row r="242" spans="1:17" s="178" customFormat="1" ht="15.75" customHeight="1">
      <c r="A242" s="186" t="s">
        <v>385</v>
      </c>
      <c r="B242" s="188" t="s">
        <v>392</v>
      </c>
      <c r="C242" s="191" t="s">
        <v>393</v>
      </c>
      <c r="D242" s="318">
        <v>2550</v>
      </c>
      <c r="E242" s="131"/>
      <c r="F242" s="40"/>
      <c r="G242" s="40"/>
      <c r="H242" s="40"/>
      <c r="I242" s="173"/>
      <c r="J242" s="170"/>
      <c r="K242" s="170"/>
      <c r="L242" s="170"/>
      <c r="M242" s="170"/>
      <c r="N242" s="170"/>
      <c r="O242" s="170"/>
      <c r="P242" s="170"/>
      <c r="Q242" s="170"/>
    </row>
    <row r="243" spans="1:17" s="178" customFormat="1" ht="15.75" customHeight="1">
      <c r="A243" s="76" t="s">
        <v>394</v>
      </c>
      <c r="B243" s="77"/>
      <c r="C243" s="128"/>
      <c r="D243" s="318"/>
      <c r="E243" s="131"/>
      <c r="F243" s="40"/>
      <c r="G243" s="40"/>
      <c r="H243" s="40"/>
      <c r="I243" s="173"/>
      <c r="J243" s="170"/>
      <c r="K243" s="170"/>
      <c r="L243" s="170"/>
      <c r="M243" s="170"/>
      <c r="N243" s="170"/>
      <c r="O243" s="170"/>
      <c r="P243" s="170"/>
      <c r="Q243" s="170"/>
    </row>
    <row r="244" spans="1:17" s="178" customFormat="1" ht="15.75" customHeight="1">
      <c r="A244" s="186" t="s">
        <v>4772</v>
      </c>
      <c r="B244" s="188" t="s">
        <v>395</v>
      </c>
      <c r="C244" s="191" t="s">
        <v>4372</v>
      </c>
      <c r="D244" s="318">
        <v>1150</v>
      </c>
      <c r="E244" s="131"/>
      <c r="F244" s="40"/>
      <c r="G244" s="40"/>
      <c r="H244" s="40"/>
      <c r="I244" s="173"/>
      <c r="J244" s="170"/>
      <c r="K244" s="170"/>
      <c r="L244" s="170"/>
      <c r="M244" s="170"/>
      <c r="N244" s="170"/>
      <c r="O244" s="170"/>
      <c r="P244" s="170"/>
      <c r="Q244" s="170"/>
    </row>
    <row r="245" spans="1:17" s="178" customFormat="1" ht="15.75" customHeight="1">
      <c r="A245" s="186" t="s">
        <v>4772</v>
      </c>
      <c r="B245" s="188" t="s">
        <v>396</v>
      </c>
      <c r="C245" s="191" t="s">
        <v>4373</v>
      </c>
      <c r="D245" s="318">
        <v>1650</v>
      </c>
      <c r="E245" s="131"/>
      <c r="F245" s="40"/>
      <c r="G245" s="40"/>
      <c r="H245" s="40"/>
      <c r="I245" s="173"/>
      <c r="J245" s="170"/>
      <c r="K245" s="170"/>
      <c r="L245" s="170"/>
      <c r="M245" s="170"/>
      <c r="N245" s="170"/>
      <c r="O245" s="170"/>
      <c r="P245" s="170"/>
      <c r="Q245" s="170"/>
    </row>
    <row r="246" spans="1:17" s="178" customFormat="1" ht="15.75" customHeight="1">
      <c r="A246" s="76" t="s">
        <v>7368</v>
      </c>
      <c r="B246" s="77"/>
      <c r="C246" s="128"/>
      <c r="D246" s="318"/>
      <c r="E246" s="131"/>
      <c r="F246" s="40"/>
      <c r="G246" s="40"/>
      <c r="H246" s="40"/>
      <c r="I246" s="173"/>
      <c r="J246" s="170"/>
      <c r="K246" s="170"/>
      <c r="L246" s="170"/>
      <c r="M246" s="170"/>
      <c r="N246" s="170"/>
      <c r="O246" s="170"/>
      <c r="P246" s="170"/>
      <c r="Q246" s="170"/>
    </row>
    <row r="247" spans="1:17" s="178" customFormat="1" ht="15.75" customHeight="1">
      <c r="A247" s="186" t="s">
        <v>7369</v>
      </c>
      <c r="B247" s="276" t="s">
        <v>7439</v>
      </c>
      <c r="C247" s="191" t="s">
        <v>7371</v>
      </c>
      <c r="D247" s="318">
        <v>1750</v>
      </c>
      <c r="E247" s="131"/>
      <c r="F247" s="40"/>
      <c r="G247" s="40"/>
      <c r="H247" s="40"/>
      <c r="I247" s="173"/>
      <c r="J247" s="170"/>
      <c r="K247" s="170"/>
      <c r="L247" s="170"/>
      <c r="M247" s="170"/>
      <c r="N247" s="170"/>
      <c r="O247" s="170"/>
      <c r="P247" s="170"/>
      <c r="Q247" s="170"/>
    </row>
    <row r="248" spans="1:17" s="178" customFormat="1" ht="15.75" customHeight="1">
      <c r="A248" s="186" t="s">
        <v>7370</v>
      </c>
      <c r="B248" s="276" t="s">
        <v>7440</v>
      </c>
      <c r="C248" s="191" t="s">
        <v>7372</v>
      </c>
      <c r="D248" s="318">
        <v>1250</v>
      </c>
      <c r="E248" s="131"/>
      <c r="F248" s="40"/>
      <c r="G248" s="40"/>
      <c r="H248" s="40"/>
      <c r="I248" s="173"/>
      <c r="J248" s="170"/>
      <c r="K248" s="170"/>
      <c r="L248" s="170"/>
      <c r="M248" s="170"/>
      <c r="N248" s="170"/>
      <c r="O248" s="170"/>
      <c r="P248" s="170"/>
      <c r="Q248" s="170"/>
    </row>
    <row r="249" spans="1:17" s="178" customFormat="1" ht="15.75" customHeight="1">
      <c r="A249" s="76" t="s">
        <v>397</v>
      </c>
      <c r="B249" s="77"/>
      <c r="C249" s="128"/>
      <c r="D249" s="318"/>
      <c r="E249" s="131"/>
      <c r="F249" s="40"/>
      <c r="G249" s="40"/>
      <c r="H249" s="40"/>
      <c r="I249" s="173"/>
      <c r="J249" s="170"/>
      <c r="K249" s="170"/>
      <c r="L249" s="170"/>
      <c r="M249" s="170"/>
      <c r="N249" s="170"/>
      <c r="O249" s="170"/>
      <c r="P249" s="170"/>
      <c r="Q249" s="170"/>
    </row>
    <row r="250" spans="1:17" s="178" customFormat="1" ht="15.75" customHeight="1">
      <c r="A250" s="186" t="s">
        <v>6963</v>
      </c>
      <c r="B250" s="188" t="s">
        <v>399</v>
      </c>
      <c r="C250" s="191" t="s">
        <v>400</v>
      </c>
      <c r="D250" s="318">
        <v>1800</v>
      </c>
      <c r="E250" s="131"/>
      <c r="F250" s="40"/>
      <c r="G250" s="40"/>
      <c r="H250" s="40"/>
      <c r="I250" s="173"/>
      <c r="J250" s="170"/>
      <c r="K250" s="170"/>
      <c r="L250" s="170"/>
      <c r="M250" s="170"/>
      <c r="N250" s="170"/>
      <c r="O250" s="170"/>
      <c r="P250" s="170"/>
      <c r="Q250" s="170"/>
    </row>
    <row r="251" spans="1:17" s="178" customFormat="1" ht="15.75" customHeight="1">
      <c r="A251" s="186" t="s">
        <v>6964</v>
      </c>
      <c r="B251" s="188" t="s">
        <v>402</v>
      </c>
      <c r="C251" s="191" t="s">
        <v>403</v>
      </c>
      <c r="D251" s="318">
        <v>1300</v>
      </c>
      <c r="E251" s="131"/>
      <c r="F251" s="40"/>
      <c r="G251" s="40"/>
      <c r="H251" s="40"/>
      <c r="I251" s="173"/>
      <c r="J251" s="170"/>
      <c r="K251" s="170"/>
      <c r="L251" s="170"/>
      <c r="M251" s="170"/>
      <c r="N251" s="170"/>
      <c r="O251" s="170"/>
      <c r="P251" s="170"/>
      <c r="Q251" s="170"/>
    </row>
    <row r="252" spans="1:17" s="178" customFormat="1" ht="15.75" customHeight="1">
      <c r="A252" s="186" t="s">
        <v>6963</v>
      </c>
      <c r="B252" s="188" t="s">
        <v>404</v>
      </c>
      <c r="C252" s="191" t="s">
        <v>4437</v>
      </c>
      <c r="D252" s="318">
        <v>2400</v>
      </c>
      <c r="E252" s="131"/>
      <c r="F252" s="40"/>
      <c r="G252" s="40"/>
      <c r="H252" s="40"/>
      <c r="I252" s="173"/>
      <c r="J252" s="170"/>
      <c r="K252" s="170"/>
      <c r="L252" s="170"/>
      <c r="M252" s="170"/>
      <c r="N252" s="170"/>
      <c r="O252" s="170"/>
      <c r="P252" s="170"/>
      <c r="Q252" s="170"/>
    </row>
    <row r="253" spans="1:17" s="178" customFormat="1" ht="15.75" customHeight="1">
      <c r="A253" s="186" t="s">
        <v>6964</v>
      </c>
      <c r="B253" s="188" t="s">
        <v>405</v>
      </c>
      <c r="C253" s="191" t="s">
        <v>4438</v>
      </c>
      <c r="D253" s="318">
        <v>1700</v>
      </c>
      <c r="E253" s="131"/>
      <c r="F253" s="40"/>
      <c r="G253" s="40"/>
      <c r="H253" s="40"/>
      <c r="I253" s="173"/>
      <c r="J253" s="170"/>
      <c r="K253" s="170"/>
      <c r="L253" s="170"/>
      <c r="M253" s="170"/>
      <c r="N253" s="170"/>
      <c r="O253" s="170"/>
      <c r="P253" s="170"/>
      <c r="Q253" s="170"/>
    </row>
    <row r="254" spans="1:17" s="178" customFormat="1" ht="15.75" customHeight="1">
      <c r="A254" s="186" t="s">
        <v>6963</v>
      </c>
      <c r="B254" s="188" t="s">
        <v>406</v>
      </c>
      <c r="C254" s="191" t="s">
        <v>407</v>
      </c>
      <c r="D254" s="318">
        <v>3400</v>
      </c>
      <c r="E254" s="131"/>
      <c r="F254" s="40"/>
      <c r="G254" s="40"/>
      <c r="H254" s="40"/>
      <c r="I254" s="173"/>
      <c r="J254" s="170"/>
      <c r="K254" s="170"/>
      <c r="L254" s="170"/>
      <c r="M254" s="170"/>
      <c r="N254" s="170"/>
      <c r="O254" s="170"/>
      <c r="P254" s="170"/>
      <c r="Q254" s="170"/>
    </row>
    <row r="255" spans="1:17" s="178" customFormat="1" ht="15.75" customHeight="1">
      <c r="A255" s="186" t="s">
        <v>6964</v>
      </c>
      <c r="B255" s="188" t="s">
        <v>408</v>
      </c>
      <c r="C255" s="191" t="s">
        <v>409</v>
      </c>
      <c r="D255" s="318">
        <v>2550</v>
      </c>
      <c r="E255" s="131"/>
      <c r="F255" s="40"/>
      <c r="G255" s="40"/>
      <c r="H255" s="40"/>
      <c r="I255" s="173"/>
      <c r="J255" s="170"/>
      <c r="K255" s="170"/>
      <c r="L255" s="170"/>
      <c r="M255" s="170"/>
      <c r="N255" s="170"/>
      <c r="O255" s="170"/>
      <c r="P255" s="170"/>
      <c r="Q255" s="170"/>
    </row>
    <row r="256" spans="1:17" s="178" customFormat="1" ht="15.75" customHeight="1">
      <c r="A256" s="76" t="s">
        <v>410</v>
      </c>
      <c r="B256" s="77"/>
      <c r="C256" s="128"/>
      <c r="D256" s="318"/>
      <c r="E256" s="131"/>
      <c r="F256" s="40"/>
      <c r="G256" s="40"/>
      <c r="H256" s="40"/>
      <c r="I256" s="173"/>
      <c r="J256" s="170"/>
      <c r="K256" s="170"/>
      <c r="L256" s="170"/>
      <c r="M256" s="170"/>
      <c r="N256" s="170"/>
      <c r="O256" s="170"/>
      <c r="P256" s="170"/>
      <c r="Q256" s="170"/>
    </row>
    <row r="257" spans="1:17" s="178" customFormat="1" ht="15.75" customHeight="1">
      <c r="A257" s="186" t="s">
        <v>411</v>
      </c>
      <c r="B257" s="188" t="s">
        <v>412</v>
      </c>
      <c r="C257" s="191" t="s">
        <v>413</v>
      </c>
      <c r="D257" s="318">
        <v>1750</v>
      </c>
      <c r="E257" s="131"/>
      <c r="F257" s="40"/>
      <c r="G257" s="40"/>
      <c r="H257" s="40"/>
      <c r="I257" s="173"/>
      <c r="J257" s="170"/>
      <c r="K257" s="170"/>
      <c r="L257" s="170"/>
      <c r="M257" s="170"/>
      <c r="N257" s="170"/>
      <c r="O257" s="170"/>
      <c r="P257" s="170"/>
      <c r="Q257" s="170"/>
    </row>
    <row r="258" spans="1:17" s="178" customFormat="1" ht="15.75" customHeight="1">
      <c r="A258" s="186" t="s">
        <v>414</v>
      </c>
      <c r="B258" s="188" t="s">
        <v>415</v>
      </c>
      <c r="C258" s="191" t="s">
        <v>416</v>
      </c>
      <c r="D258" s="318">
        <v>1250</v>
      </c>
      <c r="E258" s="131"/>
      <c r="F258" s="40"/>
      <c r="G258" s="40"/>
      <c r="H258" s="40"/>
      <c r="I258" s="173"/>
      <c r="J258" s="170"/>
      <c r="K258" s="170"/>
      <c r="L258" s="170"/>
      <c r="M258" s="170"/>
      <c r="N258" s="170"/>
      <c r="O258" s="170"/>
      <c r="P258" s="170"/>
      <c r="Q258" s="170"/>
    </row>
    <row r="259" spans="1:17" s="178" customFormat="1" ht="15.75" customHeight="1">
      <c r="A259" s="186" t="s">
        <v>411</v>
      </c>
      <c r="B259" s="188" t="s">
        <v>417</v>
      </c>
      <c r="C259" s="191" t="s">
        <v>4439</v>
      </c>
      <c r="D259" s="318">
        <v>2400</v>
      </c>
      <c r="E259" s="131"/>
      <c r="F259" s="40"/>
      <c r="G259" s="40"/>
      <c r="H259" s="40"/>
      <c r="I259" s="173"/>
      <c r="J259" s="170"/>
      <c r="K259" s="170"/>
      <c r="L259" s="170"/>
      <c r="M259" s="170"/>
      <c r="N259" s="170"/>
      <c r="O259" s="170"/>
      <c r="P259" s="170"/>
      <c r="Q259" s="170"/>
    </row>
    <row r="260" spans="1:17" s="178" customFormat="1" ht="15.75" customHeight="1">
      <c r="A260" s="186" t="s">
        <v>414</v>
      </c>
      <c r="B260" s="188" t="s">
        <v>418</v>
      </c>
      <c r="C260" s="191" t="s">
        <v>4440</v>
      </c>
      <c r="D260" s="318">
        <v>1700</v>
      </c>
      <c r="E260" s="131"/>
      <c r="F260" s="40"/>
      <c r="G260" s="40"/>
      <c r="H260" s="40"/>
      <c r="I260" s="173"/>
      <c r="J260" s="170"/>
      <c r="K260" s="170"/>
      <c r="L260" s="170"/>
      <c r="M260" s="170"/>
      <c r="N260" s="170"/>
      <c r="O260" s="170"/>
      <c r="P260" s="170"/>
      <c r="Q260" s="170"/>
    </row>
    <row r="261" spans="1:17" s="178" customFormat="1" ht="15.75" customHeight="1">
      <c r="A261" s="186" t="s">
        <v>411</v>
      </c>
      <c r="B261" s="188" t="s">
        <v>419</v>
      </c>
      <c r="C261" s="191" t="s">
        <v>420</v>
      </c>
      <c r="D261" s="318">
        <v>3400</v>
      </c>
      <c r="E261" s="131"/>
      <c r="F261" s="40"/>
      <c r="G261" s="40"/>
      <c r="H261" s="40"/>
      <c r="I261" s="173"/>
      <c r="J261" s="170"/>
      <c r="K261" s="170"/>
      <c r="L261" s="170"/>
      <c r="M261" s="170"/>
      <c r="N261" s="170"/>
      <c r="O261" s="170"/>
      <c r="P261" s="170"/>
      <c r="Q261" s="170"/>
    </row>
    <row r="262" spans="1:17" s="178" customFormat="1" ht="15.75" customHeight="1">
      <c r="A262" s="186" t="s">
        <v>414</v>
      </c>
      <c r="B262" s="188" t="s">
        <v>421</v>
      </c>
      <c r="C262" s="191" t="s">
        <v>422</v>
      </c>
      <c r="D262" s="318">
        <v>2550</v>
      </c>
      <c r="E262" s="131"/>
      <c r="F262" s="40"/>
      <c r="G262" s="40"/>
      <c r="H262" s="40"/>
      <c r="I262" s="173"/>
      <c r="J262" s="170"/>
      <c r="K262" s="170"/>
      <c r="L262" s="170"/>
      <c r="M262" s="170"/>
      <c r="N262" s="170"/>
      <c r="O262" s="170"/>
      <c r="P262" s="170"/>
      <c r="Q262" s="170"/>
    </row>
    <row r="263" spans="1:17" s="178" customFormat="1" ht="15.75" customHeight="1">
      <c r="A263" s="76" t="s">
        <v>423</v>
      </c>
      <c r="B263" s="77"/>
      <c r="C263" s="128"/>
      <c r="D263" s="318"/>
      <c r="E263" s="131"/>
      <c r="F263" s="40"/>
      <c r="G263" s="40"/>
      <c r="H263" s="40"/>
      <c r="I263" s="173"/>
      <c r="J263" s="170"/>
      <c r="K263" s="170"/>
      <c r="L263" s="170"/>
      <c r="M263" s="170"/>
      <c r="N263" s="170"/>
      <c r="O263" s="170"/>
      <c r="P263" s="170"/>
      <c r="Q263" s="170"/>
    </row>
    <row r="264" spans="1:17" s="178" customFormat="1" ht="15.75" customHeight="1">
      <c r="A264" s="186" t="s">
        <v>424</v>
      </c>
      <c r="B264" s="188" t="s">
        <v>425</v>
      </c>
      <c r="C264" s="191" t="s">
        <v>426</v>
      </c>
      <c r="D264" s="318">
        <v>2200</v>
      </c>
      <c r="E264" s="131"/>
      <c r="F264" s="40"/>
      <c r="G264" s="40"/>
      <c r="H264" s="40"/>
      <c r="I264" s="173"/>
      <c r="J264" s="170"/>
      <c r="K264" s="170"/>
      <c r="L264" s="170"/>
      <c r="M264" s="170"/>
      <c r="N264" s="170"/>
      <c r="O264" s="170"/>
      <c r="P264" s="170"/>
      <c r="Q264" s="170"/>
    </row>
    <row r="265" spans="1:17" s="178" customFormat="1" ht="15.75" customHeight="1">
      <c r="A265" s="186" t="s">
        <v>427</v>
      </c>
      <c r="B265" s="188" t="s">
        <v>428</v>
      </c>
      <c r="C265" s="191" t="s">
        <v>429</v>
      </c>
      <c r="D265" s="318">
        <v>1500</v>
      </c>
      <c r="E265" s="131"/>
      <c r="F265" s="40"/>
      <c r="G265" s="40"/>
      <c r="H265" s="40"/>
      <c r="I265" s="173"/>
      <c r="J265" s="170"/>
      <c r="K265" s="170"/>
      <c r="L265" s="170"/>
      <c r="M265" s="170"/>
      <c r="N265" s="170"/>
      <c r="O265" s="170"/>
      <c r="P265" s="170"/>
      <c r="Q265" s="170"/>
    </row>
    <row r="266" spans="1:17" s="178" customFormat="1" ht="15.75" customHeight="1">
      <c r="A266" s="186" t="s">
        <v>424</v>
      </c>
      <c r="B266" s="188" t="s">
        <v>430</v>
      </c>
      <c r="C266" s="191" t="s">
        <v>4441</v>
      </c>
      <c r="D266" s="318">
        <v>2500</v>
      </c>
      <c r="E266" s="131"/>
      <c r="F266" s="40"/>
      <c r="G266" s="40"/>
      <c r="H266" s="40"/>
      <c r="I266" s="173"/>
      <c r="J266" s="170"/>
      <c r="K266" s="170"/>
      <c r="L266" s="170"/>
      <c r="M266" s="170"/>
      <c r="N266" s="170"/>
      <c r="O266" s="170"/>
      <c r="P266" s="170"/>
      <c r="Q266" s="170"/>
    </row>
    <row r="267" spans="1:17" s="178" customFormat="1" ht="15.75" customHeight="1">
      <c r="A267" s="186" t="s">
        <v>427</v>
      </c>
      <c r="B267" s="188" t="s">
        <v>431</v>
      </c>
      <c r="C267" s="191" t="s">
        <v>4442</v>
      </c>
      <c r="D267" s="318">
        <v>1900</v>
      </c>
      <c r="E267" s="131"/>
      <c r="F267" s="40"/>
      <c r="G267" s="40"/>
      <c r="H267" s="40"/>
      <c r="I267" s="173"/>
      <c r="J267" s="170"/>
      <c r="K267" s="170"/>
      <c r="L267" s="170"/>
      <c r="M267" s="170"/>
      <c r="N267" s="170"/>
      <c r="O267" s="170"/>
      <c r="P267" s="170"/>
      <c r="Q267" s="170"/>
    </row>
    <row r="268" spans="1:17" s="178" customFormat="1" ht="15.75" customHeight="1">
      <c r="A268" s="186" t="s">
        <v>424</v>
      </c>
      <c r="B268" s="188" t="s">
        <v>432</v>
      </c>
      <c r="C268" s="191" t="s">
        <v>433</v>
      </c>
      <c r="D268" s="318">
        <v>3400</v>
      </c>
      <c r="E268" s="131"/>
      <c r="F268" s="40"/>
      <c r="G268" s="40"/>
      <c r="H268" s="40"/>
      <c r="I268" s="173"/>
      <c r="J268" s="170"/>
      <c r="K268" s="170"/>
      <c r="L268" s="170"/>
      <c r="M268" s="170"/>
      <c r="N268" s="170"/>
      <c r="O268" s="170"/>
      <c r="P268" s="170"/>
      <c r="Q268" s="170"/>
    </row>
    <row r="269" spans="1:17" s="178" customFormat="1" ht="15.75" customHeight="1">
      <c r="A269" s="186" t="s">
        <v>427</v>
      </c>
      <c r="B269" s="188" t="s">
        <v>434</v>
      </c>
      <c r="C269" s="191" t="s">
        <v>435</v>
      </c>
      <c r="D269" s="318">
        <v>2550</v>
      </c>
      <c r="E269" s="131"/>
      <c r="F269" s="40"/>
      <c r="G269" s="40"/>
      <c r="H269" s="40"/>
      <c r="I269" s="173"/>
      <c r="J269" s="170"/>
      <c r="K269" s="170"/>
      <c r="L269" s="170"/>
      <c r="M269" s="170"/>
      <c r="N269" s="170"/>
      <c r="O269" s="170"/>
      <c r="P269" s="170"/>
      <c r="Q269" s="170"/>
    </row>
    <row r="270" spans="1:17" s="178" customFormat="1" ht="15.75" customHeight="1">
      <c r="A270" s="76" t="s">
        <v>436</v>
      </c>
      <c r="B270" s="77"/>
      <c r="C270" s="128"/>
      <c r="D270" s="318"/>
      <c r="E270" s="131"/>
      <c r="F270" s="40"/>
      <c r="G270" s="40"/>
      <c r="H270" s="40"/>
      <c r="I270" s="173"/>
      <c r="J270" s="170"/>
      <c r="K270" s="170"/>
      <c r="L270" s="170"/>
      <c r="M270" s="170"/>
      <c r="N270" s="170"/>
      <c r="O270" s="170"/>
      <c r="P270" s="170"/>
      <c r="Q270" s="170"/>
    </row>
    <row r="271" spans="1:17" s="178" customFormat="1" ht="15.75" customHeight="1">
      <c r="A271" s="186" t="s">
        <v>437</v>
      </c>
      <c r="B271" s="188" t="s">
        <v>438</v>
      </c>
      <c r="C271" s="191" t="s">
        <v>439</v>
      </c>
      <c r="D271" s="318">
        <v>1750</v>
      </c>
      <c r="E271" s="131"/>
      <c r="F271" s="40"/>
      <c r="G271" s="40"/>
      <c r="H271" s="40"/>
      <c r="I271" s="173"/>
      <c r="J271" s="170"/>
      <c r="K271" s="170"/>
      <c r="L271" s="170"/>
      <c r="M271" s="170"/>
      <c r="N271" s="170"/>
      <c r="O271" s="170"/>
      <c r="P271" s="170"/>
      <c r="Q271" s="170"/>
    </row>
    <row r="272" spans="1:17" s="178" customFormat="1" ht="15.75" customHeight="1">
      <c r="A272" s="186" t="s">
        <v>440</v>
      </c>
      <c r="B272" s="188" t="s">
        <v>441</v>
      </c>
      <c r="C272" s="191" t="s">
        <v>442</v>
      </c>
      <c r="D272" s="318">
        <v>1250</v>
      </c>
      <c r="E272" s="131"/>
      <c r="F272" s="40"/>
      <c r="G272" s="40"/>
      <c r="H272" s="40"/>
      <c r="I272" s="173"/>
      <c r="J272" s="170"/>
      <c r="K272" s="170"/>
      <c r="L272" s="170"/>
      <c r="M272" s="170"/>
      <c r="N272" s="170"/>
      <c r="O272" s="170"/>
      <c r="P272" s="170"/>
      <c r="Q272" s="170"/>
    </row>
    <row r="273" spans="1:17" s="178" customFormat="1" ht="15.75" customHeight="1">
      <c r="A273" s="186" t="s">
        <v>437</v>
      </c>
      <c r="B273" s="188" t="s">
        <v>443</v>
      </c>
      <c r="C273" s="191" t="s">
        <v>4443</v>
      </c>
      <c r="D273" s="318">
        <v>2400</v>
      </c>
      <c r="E273" s="131"/>
      <c r="F273" s="40"/>
      <c r="G273" s="40"/>
      <c r="H273" s="40"/>
      <c r="I273" s="173"/>
      <c r="J273" s="170"/>
      <c r="K273" s="170"/>
      <c r="L273" s="170"/>
      <c r="M273" s="170"/>
      <c r="N273" s="170"/>
      <c r="O273" s="170"/>
      <c r="P273" s="170"/>
      <c r="Q273" s="170"/>
    </row>
    <row r="274" spans="1:17" s="178" customFormat="1" ht="15.75" customHeight="1">
      <c r="A274" s="186" t="s">
        <v>440</v>
      </c>
      <c r="B274" s="188" t="s">
        <v>444</v>
      </c>
      <c r="C274" s="191" t="s">
        <v>4444</v>
      </c>
      <c r="D274" s="318">
        <v>1700</v>
      </c>
      <c r="E274" s="131"/>
      <c r="F274" s="40"/>
      <c r="G274" s="40"/>
      <c r="H274" s="40"/>
      <c r="I274" s="173"/>
      <c r="J274" s="170"/>
      <c r="K274" s="170"/>
      <c r="L274" s="170"/>
      <c r="M274" s="170"/>
      <c r="N274" s="170"/>
      <c r="O274" s="170"/>
      <c r="P274" s="170"/>
      <c r="Q274" s="170"/>
    </row>
    <row r="275" spans="1:17" s="178" customFormat="1" ht="15.75" customHeight="1">
      <c r="A275" s="186" t="s">
        <v>437</v>
      </c>
      <c r="B275" s="188" t="s">
        <v>445</v>
      </c>
      <c r="C275" s="191" t="s">
        <v>446</v>
      </c>
      <c r="D275" s="318">
        <v>3400</v>
      </c>
      <c r="E275" s="131"/>
      <c r="F275" s="40"/>
      <c r="G275" s="40"/>
      <c r="H275" s="40"/>
      <c r="I275" s="173"/>
      <c r="J275" s="170"/>
      <c r="K275" s="170"/>
      <c r="L275" s="170"/>
      <c r="M275" s="170"/>
      <c r="N275" s="170"/>
      <c r="O275" s="170"/>
      <c r="P275" s="170"/>
      <c r="Q275" s="170"/>
    </row>
    <row r="276" spans="1:17" s="178" customFormat="1" ht="15.75" customHeight="1">
      <c r="A276" s="186" t="s">
        <v>440</v>
      </c>
      <c r="B276" s="188" t="s">
        <v>447</v>
      </c>
      <c r="C276" s="191" t="s">
        <v>448</v>
      </c>
      <c r="D276" s="318">
        <v>2550</v>
      </c>
      <c r="E276" s="131"/>
      <c r="F276" s="40"/>
      <c r="G276" s="40"/>
      <c r="H276" s="40"/>
      <c r="I276" s="173"/>
      <c r="J276" s="170"/>
      <c r="K276" s="170"/>
      <c r="L276" s="170"/>
      <c r="M276" s="170"/>
      <c r="N276" s="170"/>
      <c r="O276" s="170"/>
      <c r="P276" s="170"/>
      <c r="Q276" s="170"/>
    </row>
    <row r="277" spans="1:17" s="178" customFormat="1" ht="15.75" customHeight="1">
      <c r="A277" s="76" t="s">
        <v>449</v>
      </c>
      <c r="B277" s="77"/>
      <c r="C277" s="128"/>
      <c r="D277" s="318"/>
      <c r="E277" s="131"/>
      <c r="F277" s="40"/>
      <c r="G277" s="40"/>
      <c r="H277" s="40"/>
      <c r="I277" s="173"/>
      <c r="J277" s="170"/>
      <c r="K277" s="170"/>
      <c r="L277" s="170"/>
      <c r="M277" s="170"/>
      <c r="N277" s="170"/>
      <c r="O277" s="170"/>
      <c r="P277" s="170"/>
      <c r="Q277" s="170"/>
    </row>
    <row r="278" spans="1:17" s="178" customFormat="1" ht="15.75" customHeight="1">
      <c r="A278" s="186" t="s">
        <v>450</v>
      </c>
      <c r="B278" s="188" t="s">
        <v>451</v>
      </c>
      <c r="C278" s="191" t="s">
        <v>452</v>
      </c>
      <c r="D278" s="318">
        <v>1750</v>
      </c>
      <c r="E278" s="131"/>
      <c r="F278" s="40"/>
      <c r="G278" s="40"/>
      <c r="H278" s="40"/>
      <c r="I278" s="173"/>
      <c r="J278" s="170"/>
      <c r="K278" s="170"/>
      <c r="L278" s="170"/>
      <c r="M278" s="170"/>
      <c r="N278" s="170"/>
      <c r="O278" s="170"/>
      <c r="P278" s="170"/>
      <c r="Q278" s="170"/>
    </row>
    <row r="279" spans="1:17" s="178" customFormat="1" ht="15.75" customHeight="1">
      <c r="A279" s="186" t="s">
        <v>453</v>
      </c>
      <c r="B279" s="188" t="s">
        <v>454</v>
      </c>
      <c r="C279" s="191" t="s">
        <v>455</v>
      </c>
      <c r="D279" s="318">
        <v>1250</v>
      </c>
      <c r="E279" s="131"/>
      <c r="F279" s="40"/>
      <c r="G279" s="40"/>
      <c r="H279" s="40"/>
      <c r="I279" s="173"/>
      <c r="J279" s="170"/>
      <c r="K279" s="170"/>
      <c r="L279" s="170"/>
      <c r="M279" s="170"/>
      <c r="N279" s="170"/>
      <c r="O279" s="170"/>
      <c r="P279" s="170"/>
      <c r="Q279" s="170"/>
    </row>
    <row r="280" spans="1:17" s="178" customFormat="1" ht="15.75" customHeight="1">
      <c r="A280" s="186" t="s">
        <v>450</v>
      </c>
      <c r="B280" s="188" t="s">
        <v>456</v>
      </c>
      <c r="C280" s="191" t="s">
        <v>4445</v>
      </c>
      <c r="D280" s="318">
        <v>2400</v>
      </c>
      <c r="E280" s="131"/>
      <c r="F280" s="40"/>
      <c r="G280" s="40"/>
      <c r="H280" s="40"/>
      <c r="I280" s="173"/>
      <c r="J280" s="170"/>
      <c r="K280" s="170"/>
      <c r="L280" s="170"/>
      <c r="M280" s="170"/>
      <c r="N280" s="170"/>
      <c r="O280" s="170"/>
      <c r="P280" s="170"/>
      <c r="Q280" s="170"/>
    </row>
    <row r="281" spans="1:17" s="178" customFormat="1" ht="15.75" customHeight="1">
      <c r="A281" s="186" t="s">
        <v>453</v>
      </c>
      <c r="B281" s="188" t="s">
        <v>457</v>
      </c>
      <c r="C281" s="191" t="s">
        <v>4446</v>
      </c>
      <c r="D281" s="318">
        <v>1700</v>
      </c>
      <c r="E281" s="131"/>
      <c r="F281" s="40"/>
      <c r="G281" s="40"/>
      <c r="H281" s="40"/>
      <c r="I281" s="173"/>
      <c r="J281" s="170"/>
      <c r="K281" s="170"/>
      <c r="L281" s="170"/>
      <c r="M281" s="170"/>
      <c r="N281" s="170"/>
      <c r="O281" s="170"/>
      <c r="P281" s="170"/>
      <c r="Q281" s="170"/>
    </row>
    <row r="282" spans="1:17" s="178" customFormat="1" ht="15.75" customHeight="1">
      <c r="A282" s="186" t="s">
        <v>450</v>
      </c>
      <c r="B282" s="188" t="s">
        <v>458</v>
      </c>
      <c r="C282" s="191" t="s">
        <v>459</v>
      </c>
      <c r="D282" s="318">
        <v>3400</v>
      </c>
      <c r="E282" s="131"/>
      <c r="F282" s="40"/>
      <c r="G282" s="40"/>
      <c r="H282" s="40"/>
      <c r="I282" s="173"/>
      <c r="J282" s="170"/>
      <c r="K282" s="170"/>
      <c r="L282" s="170"/>
      <c r="M282" s="170"/>
      <c r="N282" s="170"/>
      <c r="O282" s="170"/>
      <c r="P282" s="170"/>
      <c r="Q282" s="170"/>
    </row>
    <row r="283" spans="1:17" s="178" customFormat="1" ht="15.75" customHeight="1">
      <c r="A283" s="186" t="s">
        <v>453</v>
      </c>
      <c r="B283" s="188" t="s">
        <v>460</v>
      </c>
      <c r="C283" s="191" t="s">
        <v>461</v>
      </c>
      <c r="D283" s="318">
        <v>2550</v>
      </c>
      <c r="E283" s="131"/>
      <c r="F283" s="40"/>
      <c r="G283" s="40"/>
      <c r="H283" s="40"/>
      <c r="I283" s="173"/>
      <c r="J283" s="170"/>
      <c r="K283" s="170"/>
      <c r="L283" s="170"/>
      <c r="M283" s="170"/>
      <c r="N283" s="170"/>
      <c r="O283" s="170"/>
      <c r="P283" s="170"/>
      <c r="Q283" s="170"/>
    </row>
    <row r="284" spans="1:17" s="178" customFormat="1" ht="15.75" customHeight="1">
      <c r="A284" s="76" t="s">
        <v>462</v>
      </c>
      <c r="B284" s="77"/>
      <c r="C284" s="128"/>
      <c r="D284" s="318"/>
      <c r="E284" s="131"/>
      <c r="F284" s="40"/>
      <c r="G284" s="40"/>
      <c r="H284" s="40"/>
      <c r="I284" s="173"/>
      <c r="J284" s="170"/>
      <c r="K284" s="170"/>
      <c r="L284" s="170"/>
      <c r="M284" s="170"/>
      <c r="N284" s="170"/>
      <c r="O284" s="170"/>
      <c r="P284" s="170"/>
      <c r="Q284" s="170"/>
    </row>
    <row r="285" spans="1:17" s="178" customFormat="1" ht="15.75" customHeight="1">
      <c r="A285" s="186" t="s">
        <v>463</v>
      </c>
      <c r="B285" s="188" t="s">
        <v>464</v>
      </c>
      <c r="C285" s="191" t="s">
        <v>465</v>
      </c>
      <c r="D285" s="318">
        <v>1750</v>
      </c>
      <c r="E285" s="131"/>
      <c r="F285" s="40"/>
      <c r="G285" s="40"/>
      <c r="H285" s="40"/>
      <c r="I285" s="173"/>
      <c r="J285" s="170"/>
      <c r="K285" s="170"/>
      <c r="L285" s="170"/>
      <c r="M285" s="170"/>
      <c r="N285" s="170"/>
      <c r="O285" s="170"/>
      <c r="P285" s="170"/>
      <c r="Q285" s="170"/>
    </row>
    <row r="286" spans="1:17" s="178" customFormat="1" ht="15.75" customHeight="1">
      <c r="A286" s="186" t="s">
        <v>466</v>
      </c>
      <c r="B286" s="188" t="s">
        <v>467</v>
      </c>
      <c r="C286" s="191" t="s">
        <v>468</v>
      </c>
      <c r="D286" s="318">
        <v>1250</v>
      </c>
      <c r="E286" s="131"/>
      <c r="F286" s="40"/>
      <c r="G286" s="40"/>
      <c r="H286" s="40"/>
      <c r="I286" s="173"/>
      <c r="J286" s="170"/>
      <c r="K286" s="170"/>
      <c r="L286" s="170"/>
      <c r="M286" s="170"/>
      <c r="N286" s="170"/>
      <c r="O286" s="170"/>
      <c r="P286" s="170"/>
      <c r="Q286" s="170"/>
    </row>
    <row r="287" spans="1:17" s="178" customFormat="1" ht="15.75" customHeight="1">
      <c r="A287" s="186" t="s">
        <v>463</v>
      </c>
      <c r="B287" s="188" t="s">
        <v>469</v>
      </c>
      <c r="C287" s="191" t="s">
        <v>4447</v>
      </c>
      <c r="D287" s="318">
        <v>2400</v>
      </c>
      <c r="E287" s="131"/>
      <c r="F287" s="40"/>
      <c r="G287" s="40"/>
      <c r="H287" s="40"/>
      <c r="I287" s="173"/>
      <c r="J287" s="170"/>
      <c r="K287" s="170"/>
      <c r="L287" s="170"/>
      <c r="M287" s="170"/>
      <c r="N287" s="170"/>
      <c r="O287" s="170"/>
      <c r="P287" s="170"/>
      <c r="Q287" s="170"/>
    </row>
    <row r="288" spans="1:17" s="178" customFormat="1" ht="15.75" customHeight="1">
      <c r="A288" s="186" t="s">
        <v>466</v>
      </c>
      <c r="B288" s="188" t="s">
        <v>470</v>
      </c>
      <c r="C288" s="191" t="s">
        <v>4448</v>
      </c>
      <c r="D288" s="318">
        <v>1700</v>
      </c>
      <c r="E288" s="131"/>
      <c r="F288" s="40"/>
      <c r="G288" s="40"/>
      <c r="H288" s="40"/>
      <c r="I288" s="173"/>
      <c r="J288" s="170"/>
      <c r="K288" s="170"/>
      <c r="L288" s="170"/>
      <c r="M288" s="170"/>
      <c r="N288" s="170"/>
      <c r="O288" s="170"/>
      <c r="P288" s="170"/>
      <c r="Q288" s="170"/>
    </row>
    <row r="289" spans="1:17" s="178" customFormat="1" ht="15.75" customHeight="1">
      <c r="A289" s="186" t="s">
        <v>463</v>
      </c>
      <c r="B289" s="188" t="s">
        <v>471</v>
      </c>
      <c r="C289" s="191" t="s">
        <v>472</v>
      </c>
      <c r="D289" s="318">
        <v>3400</v>
      </c>
      <c r="E289" s="131"/>
      <c r="F289" s="40"/>
      <c r="G289" s="40"/>
      <c r="H289" s="40"/>
      <c r="I289" s="173"/>
      <c r="J289" s="170"/>
      <c r="K289" s="170"/>
      <c r="L289" s="170"/>
      <c r="M289" s="170"/>
      <c r="N289" s="170"/>
      <c r="O289" s="170"/>
      <c r="P289" s="170"/>
      <c r="Q289" s="170"/>
    </row>
    <row r="290" spans="1:17" s="178" customFormat="1" ht="15.75" customHeight="1">
      <c r="A290" s="186" t="s">
        <v>466</v>
      </c>
      <c r="B290" s="188" t="s">
        <v>473</v>
      </c>
      <c r="C290" s="191" t="s">
        <v>474</v>
      </c>
      <c r="D290" s="318">
        <v>2550</v>
      </c>
      <c r="E290" s="131"/>
      <c r="F290" s="40"/>
      <c r="G290" s="40"/>
      <c r="H290" s="40"/>
      <c r="I290" s="173"/>
      <c r="J290" s="170"/>
      <c r="K290" s="170"/>
      <c r="L290" s="170"/>
      <c r="M290" s="170"/>
      <c r="N290" s="170"/>
      <c r="O290" s="170"/>
      <c r="P290" s="170"/>
      <c r="Q290" s="170"/>
    </row>
    <row r="291" spans="1:17" s="178" customFormat="1" ht="15.75" customHeight="1">
      <c r="A291" s="76" t="s">
        <v>475</v>
      </c>
      <c r="B291" s="77"/>
      <c r="C291" s="128"/>
      <c r="D291" s="318"/>
      <c r="E291" s="131"/>
      <c r="F291" s="40"/>
      <c r="G291" s="40"/>
      <c r="H291" s="40"/>
      <c r="I291" s="173"/>
      <c r="J291" s="170"/>
      <c r="K291" s="170"/>
      <c r="L291" s="170"/>
      <c r="M291" s="170"/>
      <c r="N291" s="170"/>
      <c r="O291" s="170"/>
      <c r="P291" s="170"/>
      <c r="Q291" s="170"/>
    </row>
    <row r="292" spans="1:17" s="178" customFormat="1" ht="15.75" customHeight="1">
      <c r="A292" s="186" t="s">
        <v>476</v>
      </c>
      <c r="B292" s="188" t="s">
        <v>477</v>
      </c>
      <c r="C292" s="191" t="s">
        <v>478</v>
      </c>
      <c r="D292" s="318">
        <v>1800</v>
      </c>
      <c r="E292" s="131"/>
      <c r="F292" s="40"/>
      <c r="G292" s="40"/>
      <c r="H292" s="40"/>
      <c r="I292" s="173"/>
      <c r="J292" s="170"/>
      <c r="K292" s="170"/>
      <c r="L292" s="170"/>
      <c r="M292" s="170"/>
      <c r="N292" s="170"/>
      <c r="O292" s="170"/>
      <c r="P292" s="170"/>
      <c r="Q292" s="170"/>
    </row>
    <row r="293" spans="1:17" s="179" customFormat="1" ht="15.75" customHeight="1">
      <c r="A293" s="186" t="s">
        <v>479</v>
      </c>
      <c r="B293" s="188" t="s">
        <v>480</v>
      </c>
      <c r="C293" s="191" t="s">
        <v>481</v>
      </c>
      <c r="D293" s="318">
        <v>1300</v>
      </c>
      <c r="E293" s="131"/>
      <c r="F293" s="40"/>
      <c r="G293" s="40"/>
      <c r="H293" s="40"/>
      <c r="I293" s="173"/>
      <c r="J293" s="170"/>
      <c r="K293" s="170"/>
      <c r="L293" s="170"/>
      <c r="M293" s="170"/>
      <c r="N293" s="170"/>
      <c r="O293" s="170"/>
      <c r="P293" s="170"/>
      <c r="Q293" s="170"/>
    </row>
    <row r="294" spans="1:17" s="179" customFormat="1" ht="15.75" customHeight="1">
      <c r="A294" s="186" t="s">
        <v>476</v>
      </c>
      <c r="B294" s="188" t="s">
        <v>482</v>
      </c>
      <c r="C294" s="191" t="s">
        <v>4449</v>
      </c>
      <c r="D294" s="318">
        <v>2450</v>
      </c>
      <c r="E294" s="131"/>
      <c r="F294" s="40"/>
      <c r="G294" s="40"/>
      <c r="H294" s="40"/>
      <c r="I294" s="173"/>
      <c r="J294" s="170"/>
      <c r="K294" s="170"/>
      <c r="L294" s="170"/>
      <c r="M294" s="170"/>
      <c r="N294" s="170"/>
      <c r="O294" s="170"/>
      <c r="P294" s="170"/>
      <c r="Q294" s="170"/>
    </row>
    <row r="295" spans="1:17" s="178" customFormat="1" ht="15.75" customHeight="1">
      <c r="A295" s="186" t="s">
        <v>479</v>
      </c>
      <c r="B295" s="188" t="s">
        <v>483</v>
      </c>
      <c r="C295" s="191" t="s">
        <v>4450</v>
      </c>
      <c r="D295" s="318">
        <v>1700</v>
      </c>
      <c r="E295" s="131"/>
      <c r="F295" s="40"/>
      <c r="G295" s="40"/>
      <c r="H295" s="40"/>
      <c r="I295" s="173"/>
      <c r="J295" s="170"/>
      <c r="K295" s="170"/>
      <c r="L295" s="170"/>
      <c r="M295" s="170"/>
      <c r="N295" s="170"/>
      <c r="O295" s="170"/>
      <c r="P295" s="170"/>
      <c r="Q295" s="170"/>
    </row>
    <row r="296" spans="1:17" s="178" customFormat="1" ht="15.75" customHeight="1">
      <c r="A296" s="186" t="s">
        <v>476</v>
      </c>
      <c r="B296" s="188" t="s">
        <v>484</v>
      </c>
      <c r="C296" s="191" t="s">
        <v>485</v>
      </c>
      <c r="D296" s="318">
        <v>3600</v>
      </c>
      <c r="E296" s="131"/>
      <c r="F296" s="40"/>
      <c r="G296" s="40"/>
      <c r="H296" s="40"/>
      <c r="I296" s="173"/>
      <c r="J296" s="170"/>
      <c r="K296" s="170"/>
      <c r="L296" s="170"/>
      <c r="M296" s="170"/>
      <c r="N296" s="170"/>
      <c r="O296" s="170"/>
      <c r="P296" s="170"/>
      <c r="Q296" s="170"/>
    </row>
    <row r="297" spans="1:17" s="178" customFormat="1" ht="15.75" customHeight="1">
      <c r="A297" s="186" t="s">
        <v>479</v>
      </c>
      <c r="B297" s="188" t="s">
        <v>486</v>
      </c>
      <c r="C297" s="191" t="s">
        <v>487</v>
      </c>
      <c r="D297" s="318">
        <v>2600</v>
      </c>
      <c r="E297" s="131"/>
      <c r="F297" s="40"/>
      <c r="G297" s="40"/>
      <c r="H297" s="40"/>
      <c r="I297" s="173"/>
      <c r="J297" s="170"/>
      <c r="K297" s="170"/>
      <c r="L297" s="170"/>
      <c r="M297" s="170"/>
      <c r="N297" s="170"/>
      <c r="O297" s="170"/>
      <c r="P297" s="170"/>
      <c r="Q297" s="170"/>
    </row>
    <row r="298" spans="1:17" s="178" customFormat="1" ht="15.75" customHeight="1">
      <c r="A298" s="186" t="s">
        <v>476</v>
      </c>
      <c r="B298" s="188" t="s">
        <v>5795</v>
      </c>
      <c r="C298" s="191" t="s">
        <v>5796</v>
      </c>
      <c r="D298" s="318">
        <v>4000</v>
      </c>
      <c r="E298" s="131"/>
      <c r="F298" s="40"/>
      <c r="G298" s="40"/>
      <c r="H298" s="40"/>
      <c r="I298" s="173"/>
      <c r="J298" s="170"/>
      <c r="K298" s="170"/>
      <c r="L298" s="170"/>
      <c r="M298" s="170"/>
      <c r="N298" s="170"/>
      <c r="O298" s="170"/>
      <c r="P298" s="170"/>
      <c r="Q298" s="170"/>
    </row>
    <row r="299" spans="1:17" s="178" customFormat="1" ht="15.75" customHeight="1">
      <c r="A299" s="186" t="s">
        <v>479</v>
      </c>
      <c r="B299" s="188" t="s">
        <v>5797</v>
      </c>
      <c r="C299" s="191" t="s">
        <v>5798</v>
      </c>
      <c r="D299" s="318">
        <v>3500</v>
      </c>
      <c r="E299" s="131"/>
      <c r="F299" s="40"/>
      <c r="G299" s="40"/>
      <c r="H299" s="40"/>
      <c r="I299" s="173"/>
      <c r="J299" s="170"/>
      <c r="K299" s="170"/>
      <c r="L299" s="170"/>
      <c r="M299" s="170"/>
      <c r="N299" s="170"/>
      <c r="O299" s="170"/>
      <c r="P299" s="170"/>
      <c r="Q299" s="170"/>
    </row>
    <row r="300" spans="1:17" s="178" customFormat="1" ht="15.75" customHeight="1">
      <c r="A300" s="186" t="s">
        <v>6965</v>
      </c>
      <c r="B300" s="188" t="s">
        <v>4591</v>
      </c>
      <c r="C300" s="191" t="s">
        <v>4592</v>
      </c>
      <c r="D300" s="318">
        <v>1800</v>
      </c>
      <c r="E300" s="131"/>
      <c r="F300" s="40"/>
      <c r="G300" s="40"/>
      <c r="H300" s="40"/>
      <c r="I300" s="173"/>
      <c r="J300" s="170"/>
      <c r="K300" s="170"/>
      <c r="L300" s="170"/>
      <c r="M300" s="170"/>
      <c r="N300" s="170"/>
      <c r="O300" s="170"/>
      <c r="P300" s="170"/>
      <c r="Q300" s="170"/>
    </row>
    <row r="301" spans="1:17" s="178" customFormat="1" ht="15.75" customHeight="1">
      <c r="A301" s="186" t="s">
        <v>6966</v>
      </c>
      <c r="B301" s="188" t="s">
        <v>4593</v>
      </c>
      <c r="C301" s="191" t="s">
        <v>4594</v>
      </c>
      <c r="D301" s="318">
        <v>1300</v>
      </c>
      <c r="E301" s="131"/>
      <c r="F301" s="40"/>
      <c r="G301" s="40"/>
      <c r="H301" s="40"/>
      <c r="I301" s="173"/>
      <c r="J301" s="170"/>
      <c r="K301" s="170"/>
      <c r="L301" s="170"/>
      <c r="M301" s="170"/>
      <c r="N301" s="170"/>
      <c r="O301" s="170"/>
      <c r="P301" s="170"/>
      <c r="Q301" s="170"/>
    </row>
    <row r="302" spans="1:17" s="178" customFormat="1" ht="15.75" customHeight="1">
      <c r="A302" s="186" t="s">
        <v>6965</v>
      </c>
      <c r="B302" s="188" t="s">
        <v>4595</v>
      </c>
      <c r="C302" s="191" t="s">
        <v>4596</v>
      </c>
      <c r="D302" s="318">
        <v>2450</v>
      </c>
      <c r="E302" s="131"/>
      <c r="F302" s="40"/>
      <c r="G302" s="40"/>
      <c r="H302" s="40"/>
      <c r="I302" s="173"/>
      <c r="J302" s="170"/>
      <c r="K302" s="170"/>
      <c r="L302" s="170"/>
      <c r="M302" s="170"/>
      <c r="N302" s="170"/>
      <c r="O302" s="170"/>
      <c r="P302" s="170"/>
      <c r="Q302" s="170"/>
    </row>
    <row r="303" spans="1:17" s="178" customFormat="1" ht="15.75" customHeight="1">
      <c r="A303" s="186" t="s">
        <v>6966</v>
      </c>
      <c r="B303" s="188" t="s">
        <v>4597</v>
      </c>
      <c r="C303" s="191" t="s">
        <v>4598</v>
      </c>
      <c r="D303" s="318">
        <v>1700</v>
      </c>
      <c r="E303" s="131"/>
      <c r="F303" s="40"/>
      <c r="G303" s="40"/>
      <c r="H303" s="40"/>
      <c r="I303" s="173"/>
      <c r="J303" s="170"/>
      <c r="K303" s="170"/>
      <c r="L303" s="170"/>
      <c r="M303" s="170"/>
      <c r="N303" s="170"/>
      <c r="O303" s="170"/>
      <c r="P303" s="170"/>
      <c r="Q303" s="170"/>
    </row>
    <row r="304" spans="1:17" s="178" customFormat="1" ht="15.75" customHeight="1">
      <c r="A304" s="186" t="s">
        <v>6965</v>
      </c>
      <c r="B304" s="188" t="s">
        <v>4599</v>
      </c>
      <c r="C304" s="191" t="s">
        <v>4600</v>
      </c>
      <c r="D304" s="318">
        <v>3600</v>
      </c>
      <c r="E304" s="131"/>
      <c r="F304" s="40"/>
      <c r="G304" s="40"/>
      <c r="H304" s="40"/>
      <c r="I304" s="173"/>
      <c r="J304" s="170"/>
      <c r="K304" s="170"/>
      <c r="L304" s="170"/>
      <c r="M304" s="170"/>
      <c r="N304" s="170"/>
      <c r="O304" s="170"/>
      <c r="P304" s="170"/>
      <c r="Q304" s="170"/>
    </row>
    <row r="305" spans="1:17" s="178" customFormat="1" ht="15.75" customHeight="1">
      <c r="A305" s="186" t="s">
        <v>6966</v>
      </c>
      <c r="B305" s="188" t="s">
        <v>4601</v>
      </c>
      <c r="C305" s="191" t="s">
        <v>4602</v>
      </c>
      <c r="D305" s="318">
        <v>2600</v>
      </c>
      <c r="E305" s="131"/>
      <c r="F305" s="40"/>
      <c r="G305" s="40"/>
      <c r="H305" s="40"/>
      <c r="I305" s="173"/>
      <c r="J305" s="170"/>
      <c r="K305" s="170"/>
      <c r="L305" s="170"/>
      <c r="M305" s="170"/>
      <c r="N305" s="170"/>
      <c r="O305" s="170"/>
      <c r="P305" s="170"/>
      <c r="Q305" s="170"/>
    </row>
    <row r="306" spans="1:17" s="178" customFormat="1" ht="15.75" customHeight="1">
      <c r="A306" s="76" t="s">
        <v>488</v>
      </c>
      <c r="B306" s="77"/>
      <c r="C306" s="128"/>
      <c r="D306" s="318"/>
      <c r="E306" s="131"/>
      <c r="F306" s="40"/>
      <c r="G306" s="40"/>
      <c r="H306" s="40"/>
      <c r="I306" s="173"/>
      <c r="J306" s="170"/>
      <c r="K306" s="170"/>
      <c r="L306" s="170"/>
      <c r="M306" s="170"/>
      <c r="N306" s="170"/>
      <c r="O306" s="170"/>
      <c r="P306" s="170"/>
      <c r="Q306" s="170"/>
    </row>
    <row r="307" spans="1:17" s="178" customFormat="1" ht="15.75" customHeight="1">
      <c r="A307" s="186" t="s">
        <v>489</v>
      </c>
      <c r="B307" s="188" t="s">
        <v>490</v>
      </c>
      <c r="C307" s="191" t="s">
        <v>491</v>
      </c>
      <c r="D307" s="318">
        <v>1800</v>
      </c>
      <c r="E307" s="131"/>
      <c r="F307" s="40"/>
      <c r="G307" s="40"/>
      <c r="H307" s="40"/>
      <c r="I307" s="173"/>
      <c r="J307" s="170"/>
      <c r="K307" s="170"/>
      <c r="L307" s="170"/>
      <c r="M307" s="170"/>
      <c r="N307" s="170"/>
      <c r="O307" s="170"/>
      <c r="P307" s="170"/>
      <c r="Q307" s="170"/>
    </row>
    <row r="308" spans="1:17" s="178" customFormat="1" ht="15.75" customHeight="1">
      <c r="A308" s="186" t="s">
        <v>489</v>
      </c>
      <c r="B308" s="188" t="s">
        <v>493</v>
      </c>
      <c r="C308" s="191" t="s">
        <v>494</v>
      </c>
      <c r="D308" s="318">
        <v>1300</v>
      </c>
      <c r="E308" s="131"/>
      <c r="F308" s="40"/>
      <c r="G308" s="40"/>
      <c r="H308" s="40"/>
      <c r="I308" s="173"/>
      <c r="J308" s="170"/>
      <c r="K308" s="170"/>
      <c r="L308" s="170"/>
      <c r="M308" s="170"/>
      <c r="N308" s="170"/>
      <c r="O308" s="170"/>
      <c r="P308" s="170"/>
      <c r="Q308" s="170"/>
    </row>
    <row r="309" spans="1:17" s="178" customFormat="1" ht="15.75" customHeight="1">
      <c r="A309" s="186" t="s">
        <v>489</v>
      </c>
      <c r="B309" s="188" t="s">
        <v>496</v>
      </c>
      <c r="C309" s="191" t="s">
        <v>4451</v>
      </c>
      <c r="D309" s="318">
        <v>2400</v>
      </c>
      <c r="E309" s="131"/>
      <c r="F309" s="40"/>
      <c r="G309" s="40"/>
      <c r="H309" s="40"/>
      <c r="I309" s="173"/>
      <c r="J309" s="170"/>
      <c r="K309" s="170"/>
      <c r="L309" s="170"/>
      <c r="M309" s="170"/>
      <c r="N309" s="170"/>
      <c r="O309" s="170"/>
      <c r="P309" s="170"/>
      <c r="Q309" s="170"/>
    </row>
    <row r="310" spans="1:17" s="178" customFormat="1" ht="15.75" customHeight="1">
      <c r="A310" s="186" t="s">
        <v>489</v>
      </c>
      <c r="B310" s="188" t="s">
        <v>497</v>
      </c>
      <c r="C310" s="191" t="s">
        <v>4452</v>
      </c>
      <c r="D310" s="318">
        <v>1700</v>
      </c>
      <c r="E310" s="131"/>
      <c r="F310" s="40"/>
      <c r="G310" s="40"/>
      <c r="H310" s="40"/>
      <c r="I310" s="173"/>
      <c r="J310" s="170"/>
      <c r="K310" s="170"/>
      <c r="L310" s="170"/>
      <c r="M310" s="170"/>
      <c r="N310" s="170"/>
      <c r="O310" s="170"/>
      <c r="P310" s="170"/>
      <c r="Q310" s="170"/>
    </row>
    <row r="311" spans="1:17" s="178" customFormat="1" ht="15.75" customHeight="1">
      <c r="A311" s="186" t="s">
        <v>489</v>
      </c>
      <c r="B311" s="188" t="s">
        <v>499</v>
      </c>
      <c r="C311" s="191" t="s">
        <v>500</v>
      </c>
      <c r="D311" s="318">
        <v>3400</v>
      </c>
      <c r="E311" s="131"/>
      <c r="F311" s="40"/>
      <c r="G311" s="40"/>
      <c r="H311" s="40"/>
      <c r="I311" s="173"/>
      <c r="J311" s="170"/>
      <c r="K311" s="170"/>
      <c r="L311" s="170"/>
      <c r="M311" s="170"/>
      <c r="N311" s="170"/>
      <c r="O311" s="170"/>
      <c r="P311" s="170"/>
      <c r="Q311" s="170"/>
    </row>
    <row r="312" spans="1:17" s="178" customFormat="1" ht="15.75" customHeight="1">
      <c r="A312" s="186" t="s">
        <v>489</v>
      </c>
      <c r="B312" s="188" t="s">
        <v>501</v>
      </c>
      <c r="C312" s="191" t="s">
        <v>502</v>
      </c>
      <c r="D312" s="318">
        <v>2550</v>
      </c>
      <c r="E312" s="131"/>
      <c r="F312" s="40"/>
      <c r="G312" s="40"/>
      <c r="H312" s="40"/>
      <c r="I312" s="173"/>
      <c r="J312" s="170"/>
      <c r="K312" s="170"/>
      <c r="L312" s="170"/>
      <c r="M312" s="170"/>
      <c r="N312" s="170"/>
      <c r="O312" s="170"/>
      <c r="P312" s="170"/>
      <c r="Q312" s="170"/>
    </row>
    <row r="313" spans="1:17" s="178" customFormat="1" ht="15.75" customHeight="1">
      <c r="A313" s="76" t="s">
        <v>503</v>
      </c>
      <c r="B313" s="77"/>
      <c r="C313" s="128"/>
      <c r="D313" s="318"/>
      <c r="E313" s="131"/>
      <c r="F313" s="40"/>
      <c r="G313" s="40"/>
      <c r="H313" s="40"/>
      <c r="I313" s="173"/>
      <c r="J313" s="170"/>
      <c r="K313" s="170"/>
      <c r="L313" s="170"/>
      <c r="M313" s="170"/>
      <c r="N313" s="170"/>
      <c r="O313" s="170"/>
      <c r="P313" s="170"/>
      <c r="Q313" s="170"/>
    </row>
    <row r="314" spans="1:17" s="178" customFormat="1" ht="15.75" customHeight="1">
      <c r="A314" s="186" t="s">
        <v>504</v>
      </c>
      <c r="B314" s="188" t="s">
        <v>505</v>
      </c>
      <c r="C314" s="191" t="s">
        <v>506</v>
      </c>
      <c r="D314" s="318">
        <v>1750</v>
      </c>
      <c r="E314" s="131"/>
      <c r="F314" s="40"/>
      <c r="G314" s="40"/>
      <c r="H314" s="40"/>
      <c r="I314" s="173"/>
      <c r="J314" s="170"/>
      <c r="K314" s="170"/>
      <c r="L314" s="170"/>
      <c r="M314" s="170"/>
      <c r="N314" s="170"/>
      <c r="O314" s="170"/>
      <c r="P314" s="170"/>
      <c r="Q314" s="170"/>
    </row>
    <row r="315" spans="1:17" s="178" customFormat="1" ht="15.75" customHeight="1">
      <c r="A315" s="186" t="s">
        <v>507</v>
      </c>
      <c r="B315" s="188" t="s">
        <v>508</v>
      </c>
      <c r="C315" s="191" t="s">
        <v>509</v>
      </c>
      <c r="D315" s="318">
        <v>1250</v>
      </c>
      <c r="E315" s="131"/>
      <c r="F315" s="40"/>
      <c r="G315" s="40"/>
      <c r="H315" s="40"/>
      <c r="I315" s="173"/>
      <c r="J315" s="170"/>
      <c r="K315" s="170"/>
      <c r="L315" s="170"/>
      <c r="M315" s="170"/>
      <c r="N315" s="170"/>
      <c r="O315" s="170"/>
      <c r="P315" s="170"/>
      <c r="Q315" s="170"/>
    </row>
    <row r="316" spans="1:17" s="178" customFormat="1" ht="15.75" customHeight="1">
      <c r="A316" s="186" t="s">
        <v>504</v>
      </c>
      <c r="B316" s="188" t="s">
        <v>510</v>
      </c>
      <c r="C316" s="191" t="s">
        <v>4453</v>
      </c>
      <c r="D316" s="318">
        <v>2400</v>
      </c>
      <c r="E316" s="131"/>
      <c r="F316" s="40"/>
      <c r="G316" s="40"/>
      <c r="H316" s="40"/>
      <c r="I316" s="173"/>
      <c r="J316" s="170"/>
      <c r="K316" s="170"/>
      <c r="L316" s="170"/>
      <c r="M316" s="170"/>
      <c r="N316" s="170"/>
      <c r="O316" s="170"/>
      <c r="P316" s="170"/>
      <c r="Q316" s="170"/>
    </row>
    <row r="317" spans="1:17" s="178" customFormat="1" ht="15.75" customHeight="1">
      <c r="A317" s="186" t="s">
        <v>507</v>
      </c>
      <c r="B317" s="188" t="s">
        <v>511</v>
      </c>
      <c r="C317" s="191" t="s">
        <v>4454</v>
      </c>
      <c r="D317" s="318">
        <v>1700</v>
      </c>
      <c r="E317" s="131"/>
      <c r="F317" s="40"/>
      <c r="G317" s="40"/>
      <c r="H317" s="40"/>
      <c r="I317" s="173"/>
      <c r="J317" s="170"/>
      <c r="K317" s="170"/>
      <c r="L317" s="170"/>
      <c r="M317" s="170"/>
      <c r="N317" s="170"/>
      <c r="O317" s="170"/>
      <c r="P317" s="170"/>
      <c r="Q317" s="170"/>
    </row>
    <row r="318" spans="1:17" s="178" customFormat="1" ht="15.75" customHeight="1">
      <c r="A318" s="186" t="s">
        <v>504</v>
      </c>
      <c r="B318" s="188" t="s">
        <v>512</v>
      </c>
      <c r="C318" s="191" t="s">
        <v>513</v>
      </c>
      <c r="D318" s="318">
        <v>3400</v>
      </c>
      <c r="E318" s="131"/>
      <c r="F318" s="40"/>
      <c r="G318" s="40"/>
      <c r="H318" s="40"/>
      <c r="I318" s="173"/>
      <c r="J318" s="170"/>
      <c r="K318" s="170"/>
      <c r="L318" s="170"/>
      <c r="M318" s="170"/>
      <c r="N318" s="170"/>
      <c r="O318" s="170"/>
      <c r="P318" s="170"/>
      <c r="Q318" s="170"/>
    </row>
    <row r="319" spans="1:17" s="178" customFormat="1" ht="15.75" customHeight="1">
      <c r="A319" s="186" t="s">
        <v>507</v>
      </c>
      <c r="B319" s="188" t="s">
        <v>514</v>
      </c>
      <c r="C319" s="191" t="s">
        <v>515</v>
      </c>
      <c r="D319" s="318">
        <v>2550</v>
      </c>
      <c r="E319" s="131"/>
      <c r="F319" s="40"/>
      <c r="G319" s="40"/>
      <c r="H319" s="40"/>
      <c r="I319" s="173"/>
      <c r="J319" s="170"/>
      <c r="K319" s="170"/>
      <c r="L319" s="170"/>
      <c r="M319" s="170"/>
      <c r="N319" s="170"/>
      <c r="O319" s="170"/>
      <c r="P319" s="170"/>
      <c r="Q319" s="170"/>
    </row>
    <row r="320" spans="1:17" s="178" customFormat="1" ht="15.75" customHeight="1">
      <c r="A320" s="76" t="s">
        <v>516</v>
      </c>
      <c r="B320" s="77"/>
      <c r="C320" s="128"/>
      <c r="D320" s="318"/>
      <c r="E320" s="131"/>
      <c r="F320" s="40"/>
      <c r="G320" s="40"/>
      <c r="H320" s="40"/>
      <c r="I320" s="173"/>
      <c r="J320" s="170"/>
      <c r="K320" s="170"/>
      <c r="L320" s="170"/>
      <c r="M320" s="170"/>
      <c r="N320" s="170"/>
      <c r="O320" s="170"/>
      <c r="P320" s="170"/>
      <c r="Q320" s="170"/>
    </row>
    <row r="321" spans="1:17" s="178" customFormat="1" ht="15.75" customHeight="1">
      <c r="A321" s="186" t="s">
        <v>517</v>
      </c>
      <c r="B321" s="188" t="s">
        <v>518</v>
      </c>
      <c r="C321" s="191" t="s">
        <v>519</v>
      </c>
      <c r="D321" s="318">
        <v>1750</v>
      </c>
      <c r="E321" s="131"/>
      <c r="F321" s="40"/>
      <c r="G321" s="40"/>
      <c r="H321" s="40"/>
      <c r="I321" s="173"/>
      <c r="J321" s="170"/>
      <c r="K321" s="170"/>
      <c r="L321" s="170"/>
      <c r="M321" s="170"/>
      <c r="N321" s="170"/>
      <c r="O321" s="170"/>
      <c r="P321" s="170"/>
      <c r="Q321" s="170"/>
    </row>
    <row r="322" spans="1:17" s="178" customFormat="1" ht="15.75" customHeight="1">
      <c r="A322" s="186" t="s">
        <v>520</v>
      </c>
      <c r="B322" s="188" t="s">
        <v>521</v>
      </c>
      <c r="C322" s="191" t="s">
        <v>522</v>
      </c>
      <c r="D322" s="318">
        <v>1250</v>
      </c>
      <c r="E322" s="131"/>
      <c r="F322" s="40"/>
      <c r="G322" s="40"/>
      <c r="H322" s="40"/>
      <c r="I322" s="173"/>
      <c r="J322" s="170"/>
      <c r="K322" s="170"/>
      <c r="L322" s="170"/>
      <c r="M322" s="170"/>
      <c r="N322" s="170"/>
      <c r="O322" s="170"/>
      <c r="P322" s="170"/>
      <c r="Q322" s="170"/>
    </row>
    <row r="323" spans="1:17" s="178" customFormat="1" ht="15.75" customHeight="1">
      <c r="A323" s="186" t="s">
        <v>517</v>
      </c>
      <c r="B323" s="188" t="s">
        <v>523</v>
      </c>
      <c r="C323" s="191" t="s">
        <v>4455</v>
      </c>
      <c r="D323" s="318">
        <v>2400</v>
      </c>
      <c r="E323" s="131"/>
      <c r="F323" s="40"/>
      <c r="G323" s="40"/>
      <c r="H323" s="40"/>
      <c r="I323" s="173"/>
      <c r="J323" s="170"/>
      <c r="K323" s="170"/>
      <c r="L323" s="170"/>
      <c r="M323" s="170"/>
      <c r="N323" s="170"/>
      <c r="O323" s="170"/>
      <c r="P323" s="170"/>
      <c r="Q323" s="170"/>
    </row>
    <row r="324" spans="1:17" s="178" customFormat="1" ht="15.75" customHeight="1">
      <c r="A324" s="186" t="s">
        <v>520</v>
      </c>
      <c r="B324" s="188" t="s">
        <v>524</v>
      </c>
      <c r="C324" s="191" t="s">
        <v>4456</v>
      </c>
      <c r="D324" s="318">
        <v>1700</v>
      </c>
      <c r="E324" s="131"/>
      <c r="F324" s="40"/>
      <c r="G324" s="40"/>
      <c r="H324" s="40"/>
      <c r="I324" s="173"/>
      <c r="J324" s="170"/>
      <c r="K324" s="170"/>
      <c r="L324" s="170"/>
      <c r="M324" s="170"/>
      <c r="N324" s="170"/>
      <c r="O324" s="170"/>
      <c r="P324" s="170"/>
      <c r="Q324" s="170"/>
    </row>
    <row r="325" spans="1:17" s="178" customFormat="1" ht="15.75" customHeight="1">
      <c r="A325" s="186" t="s">
        <v>517</v>
      </c>
      <c r="B325" s="188" t="s">
        <v>525</v>
      </c>
      <c r="C325" s="191" t="s">
        <v>526</v>
      </c>
      <c r="D325" s="318">
        <v>3400</v>
      </c>
      <c r="E325" s="131"/>
      <c r="F325" s="40"/>
      <c r="G325" s="40"/>
      <c r="H325" s="40"/>
      <c r="I325" s="173"/>
      <c r="J325" s="170"/>
      <c r="K325" s="170"/>
      <c r="L325" s="170"/>
      <c r="M325" s="170"/>
      <c r="N325" s="170"/>
      <c r="O325" s="170"/>
      <c r="P325" s="170"/>
      <c r="Q325" s="170"/>
    </row>
    <row r="326" spans="1:17" s="178" customFormat="1" ht="15.75" customHeight="1">
      <c r="A326" s="186" t="s">
        <v>520</v>
      </c>
      <c r="B326" s="188" t="s">
        <v>527</v>
      </c>
      <c r="C326" s="191" t="s">
        <v>528</v>
      </c>
      <c r="D326" s="318">
        <v>2550</v>
      </c>
      <c r="E326" s="131"/>
      <c r="F326" s="40"/>
      <c r="G326" s="40"/>
      <c r="H326" s="40"/>
      <c r="I326" s="173"/>
      <c r="J326" s="170"/>
      <c r="K326" s="170"/>
      <c r="L326" s="170"/>
      <c r="M326" s="170"/>
      <c r="N326" s="170"/>
      <c r="O326" s="170"/>
      <c r="P326" s="170"/>
      <c r="Q326" s="170"/>
    </row>
    <row r="327" spans="1:17" s="178" customFormat="1" ht="15.75" customHeight="1">
      <c r="A327" s="186" t="s">
        <v>529</v>
      </c>
      <c r="B327" s="188" t="s">
        <v>530</v>
      </c>
      <c r="C327" s="191" t="s">
        <v>531</v>
      </c>
      <c r="D327" s="318">
        <v>1750</v>
      </c>
      <c r="E327" s="131"/>
      <c r="F327" s="40"/>
      <c r="G327" s="40"/>
      <c r="H327" s="40"/>
      <c r="I327" s="173"/>
      <c r="J327" s="170"/>
      <c r="K327" s="170"/>
      <c r="L327" s="170"/>
      <c r="M327" s="170"/>
      <c r="N327" s="170"/>
      <c r="O327" s="170"/>
      <c r="P327" s="170"/>
      <c r="Q327" s="170"/>
    </row>
    <row r="328" spans="1:17" s="178" customFormat="1" ht="15.75" customHeight="1">
      <c r="A328" s="186" t="s">
        <v>532</v>
      </c>
      <c r="B328" s="188" t="s">
        <v>533</v>
      </c>
      <c r="C328" s="191" t="s">
        <v>534</v>
      </c>
      <c r="D328" s="318">
        <v>1250</v>
      </c>
      <c r="E328" s="131"/>
      <c r="F328" s="40"/>
      <c r="G328" s="40"/>
      <c r="H328" s="40"/>
      <c r="I328" s="173"/>
      <c r="J328" s="170"/>
      <c r="K328" s="170"/>
      <c r="L328" s="170"/>
      <c r="M328" s="170"/>
      <c r="N328" s="170"/>
      <c r="O328" s="170"/>
      <c r="P328" s="170"/>
      <c r="Q328" s="170"/>
    </row>
    <row r="329" spans="1:17" s="178" customFormat="1" ht="15.75" customHeight="1">
      <c r="A329" s="186" t="s">
        <v>529</v>
      </c>
      <c r="B329" s="188" t="s">
        <v>535</v>
      </c>
      <c r="C329" s="191" t="s">
        <v>4457</v>
      </c>
      <c r="D329" s="318">
        <v>2400</v>
      </c>
      <c r="E329" s="131"/>
      <c r="F329" s="40"/>
      <c r="G329" s="40"/>
      <c r="H329" s="40"/>
      <c r="I329" s="173"/>
      <c r="J329" s="170"/>
      <c r="K329" s="170"/>
      <c r="L329" s="170"/>
      <c r="M329" s="170"/>
      <c r="N329" s="170"/>
      <c r="O329" s="170"/>
      <c r="P329" s="170"/>
      <c r="Q329" s="170"/>
    </row>
    <row r="330" spans="1:17" s="178" customFormat="1" ht="15.75" customHeight="1">
      <c r="A330" s="186" t="s">
        <v>532</v>
      </c>
      <c r="B330" s="188" t="s">
        <v>536</v>
      </c>
      <c r="C330" s="191" t="s">
        <v>4458</v>
      </c>
      <c r="D330" s="318">
        <v>1700</v>
      </c>
      <c r="E330" s="131"/>
      <c r="F330" s="40"/>
      <c r="G330" s="40"/>
      <c r="H330" s="40"/>
      <c r="I330" s="173"/>
      <c r="J330" s="170"/>
      <c r="K330" s="170"/>
      <c r="L330" s="170"/>
      <c r="M330" s="170"/>
      <c r="N330" s="170"/>
      <c r="O330" s="170"/>
      <c r="P330" s="170"/>
      <c r="Q330" s="170"/>
    </row>
    <row r="331" spans="1:17" s="178" customFormat="1" ht="15.75" customHeight="1">
      <c r="A331" s="186" t="s">
        <v>529</v>
      </c>
      <c r="B331" s="188" t="s">
        <v>537</v>
      </c>
      <c r="C331" s="191" t="s">
        <v>538</v>
      </c>
      <c r="D331" s="318">
        <v>3400</v>
      </c>
      <c r="E331" s="131"/>
      <c r="F331" s="40"/>
      <c r="G331" s="40"/>
      <c r="H331" s="40"/>
      <c r="I331" s="173"/>
      <c r="J331" s="170"/>
      <c r="K331" s="170"/>
      <c r="L331" s="170"/>
      <c r="M331" s="170"/>
      <c r="N331" s="170"/>
      <c r="O331" s="170"/>
      <c r="P331" s="170"/>
      <c r="Q331" s="170"/>
    </row>
    <row r="332" spans="1:17" s="178" customFormat="1" ht="15.75" customHeight="1">
      <c r="A332" s="186" t="s">
        <v>532</v>
      </c>
      <c r="B332" s="188" t="s">
        <v>539</v>
      </c>
      <c r="C332" s="191" t="s">
        <v>540</v>
      </c>
      <c r="D332" s="318">
        <v>2550</v>
      </c>
      <c r="E332" s="131"/>
      <c r="F332" s="40"/>
      <c r="G332" s="40"/>
      <c r="H332" s="40"/>
      <c r="I332" s="173"/>
      <c r="J332" s="170"/>
      <c r="K332" s="170"/>
      <c r="L332" s="170"/>
      <c r="M332" s="170"/>
      <c r="N332" s="170"/>
      <c r="O332" s="170"/>
      <c r="P332" s="170"/>
      <c r="Q332" s="170"/>
    </row>
    <row r="333" spans="1:17" s="178" customFormat="1" ht="15.75" customHeight="1">
      <c r="A333" s="186" t="s">
        <v>541</v>
      </c>
      <c r="B333" s="188" t="s">
        <v>542</v>
      </c>
      <c r="C333" s="191" t="s">
        <v>543</v>
      </c>
      <c r="D333" s="318">
        <v>1750</v>
      </c>
      <c r="E333" s="131"/>
      <c r="F333" s="40"/>
      <c r="G333" s="40"/>
      <c r="H333" s="40"/>
      <c r="I333" s="173"/>
      <c r="J333" s="170"/>
      <c r="K333" s="170"/>
      <c r="L333" s="170"/>
      <c r="M333" s="170"/>
      <c r="N333" s="170"/>
      <c r="O333" s="170"/>
      <c r="P333" s="170"/>
      <c r="Q333" s="170"/>
    </row>
    <row r="334" spans="1:17" s="178" customFormat="1" ht="15.75" customHeight="1">
      <c r="A334" s="186" t="s">
        <v>529</v>
      </c>
      <c r="B334" s="188" t="s">
        <v>4604</v>
      </c>
      <c r="C334" s="191" t="s">
        <v>4605</v>
      </c>
      <c r="D334" s="318">
        <v>2550</v>
      </c>
      <c r="E334" s="131"/>
      <c r="F334" s="40"/>
      <c r="G334" s="40"/>
      <c r="H334" s="40"/>
      <c r="I334" s="173"/>
      <c r="J334" s="170"/>
      <c r="K334" s="170"/>
      <c r="L334" s="170"/>
      <c r="M334" s="170"/>
      <c r="N334" s="170"/>
      <c r="O334" s="170"/>
      <c r="P334" s="170"/>
      <c r="Q334" s="170"/>
    </row>
    <row r="335" spans="1:17" s="178" customFormat="1" ht="15.75" customHeight="1">
      <c r="A335" s="186" t="s">
        <v>532</v>
      </c>
      <c r="B335" s="188" t="s">
        <v>4607</v>
      </c>
      <c r="C335" s="191" t="s">
        <v>5489</v>
      </c>
      <c r="D335" s="318">
        <v>1950</v>
      </c>
      <c r="E335" s="131"/>
      <c r="F335" s="40"/>
      <c r="G335" s="40"/>
      <c r="H335" s="40"/>
      <c r="I335" s="173"/>
      <c r="J335" s="170"/>
      <c r="K335" s="170"/>
      <c r="L335" s="170"/>
      <c r="M335" s="170"/>
      <c r="N335" s="170"/>
      <c r="O335" s="170"/>
      <c r="P335" s="170"/>
      <c r="Q335" s="170"/>
    </row>
    <row r="336" spans="1:17" s="178" customFormat="1" ht="15.75" customHeight="1">
      <c r="A336" s="186" t="s">
        <v>529</v>
      </c>
      <c r="B336" s="188" t="s">
        <v>4609</v>
      </c>
      <c r="C336" s="191" t="s">
        <v>4610</v>
      </c>
      <c r="D336" s="318">
        <v>3200</v>
      </c>
      <c r="E336" s="131"/>
      <c r="F336" s="40"/>
      <c r="G336" s="40"/>
      <c r="H336" s="40"/>
      <c r="I336" s="173"/>
      <c r="J336" s="170"/>
      <c r="K336" s="170"/>
      <c r="L336" s="170"/>
      <c r="M336" s="170"/>
      <c r="N336" s="170"/>
      <c r="O336" s="170"/>
      <c r="P336" s="170"/>
      <c r="Q336" s="170"/>
    </row>
    <row r="337" spans="1:17" s="178" customFormat="1" ht="15.75" customHeight="1">
      <c r="A337" s="186" t="s">
        <v>532</v>
      </c>
      <c r="B337" s="188" t="s">
        <v>4612</v>
      </c>
      <c r="C337" s="191" t="s">
        <v>4613</v>
      </c>
      <c r="D337" s="318">
        <v>2350</v>
      </c>
      <c r="E337" s="131"/>
      <c r="F337" s="40"/>
      <c r="G337" s="40"/>
      <c r="H337" s="40"/>
      <c r="I337" s="173"/>
      <c r="J337" s="170"/>
      <c r="K337" s="170"/>
      <c r="L337" s="170"/>
      <c r="M337" s="170"/>
      <c r="N337" s="170"/>
      <c r="O337" s="170"/>
      <c r="P337" s="170"/>
      <c r="Q337" s="170"/>
    </row>
    <row r="338" spans="1:17" s="178" customFormat="1" ht="15.75" customHeight="1">
      <c r="A338" s="186" t="s">
        <v>529</v>
      </c>
      <c r="B338" s="188" t="s">
        <v>4615</v>
      </c>
      <c r="C338" s="191" t="s">
        <v>5490</v>
      </c>
      <c r="D338" s="318">
        <v>4750</v>
      </c>
      <c r="E338" s="131"/>
      <c r="F338" s="40"/>
      <c r="G338" s="40"/>
      <c r="H338" s="40"/>
      <c r="I338" s="173"/>
      <c r="J338" s="170"/>
      <c r="K338" s="170"/>
      <c r="L338" s="170"/>
      <c r="M338" s="170"/>
      <c r="N338" s="170"/>
      <c r="O338" s="170"/>
      <c r="P338" s="170"/>
      <c r="Q338" s="170"/>
    </row>
    <row r="339" spans="1:17" s="178" customFormat="1" ht="15.75" customHeight="1">
      <c r="A339" s="186" t="s">
        <v>532</v>
      </c>
      <c r="B339" s="188" t="s">
        <v>4617</v>
      </c>
      <c r="C339" s="191" t="s">
        <v>5491</v>
      </c>
      <c r="D339" s="318">
        <v>3050</v>
      </c>
      <c r="E339" s="131"/>
      <c r="F339" s="40"/>
      <c r="G339" s="40"/>
      <c r="H339" s="40"/>
      <c r="I339" s="173"/>
      <c r="J339" s="170"/>
      <c r="K339" s="170"/>
      <c r="L339" s="170"/>
      <c r="M339" s="170"/>
      <c r="N339" s="170"/>
      <c r="O339" s="170"/>
      <c r="P339" s="170"/>
      <c r="Q339" s="170"/>
    </row>
    <row r="340" spans="1:17" s="178" customFormat="1" ht="15.75" customHeight="1">
      <c r="A340" s="76" t="s">
        <v>544</v>
      </c>
      <c r="B340" s="77"/>
      <c r="C340" s="128"/>
      <c r="D340" s="318"/>
      <c r="E340" s="131"/>
      <c r="F340" s="40"/>
      <c r="G340" s="40"/>
      <c r="H340" s="40"/>
      <c r="I340" s="173"/>
      <c r="J340" s="170"/>
      <c r="K340" s="170"/>
      <c r="L340" s="170"/>
      <c r="M340" s="170"/>
      <c r="N340" s="170"/>
      <c r="O340" s="170"/>
      <c r="P340" s="170"/>
      <c r="Q340" s="170"/>
    </row>
    <row r="341" spans="1:17" s="178" customFormat="1" ht="15.75" customHeight="1">
      <c r="A341" s="186" t="s">
        <v>545</v>
      </c>
      <c r="B341" s="188" t="s">
        <v>546</v>
      </c>
      <c r="C341" s="191" t="s">
        <v>547</v>
      </c>
      <c r="D341" s="318">
        <v>1750</v>
      </c>
      <c r="E341" s="131"/>
      <c r="F341" s="40"/>
      <c r="G341" s="40"/>
      <c r="H341" s="40"/>
      <c r="I341" s="173"/>
      <c r="J341" s="170"/>
      <c r="K341" s="170"/>
      <c r="L341" s="170"/>
      <c r="M341" s="170"/>
      <c r="N341" s="170"/>
      <c r="O341" s="170"/>
      <c r="P341" s="170"/>
      <c r="Q341" s="170"/>
    </row>
    <row r="342" spans="1:17" s="178" customFormat="1" ht="15.75" customHeight="1">
      <c r="A342" s="186" t="s">
        <v>548</v>
      </c>
      <c r="B342" s="188" t="s">
        <v>549</v>
      </c>
      <c r="C342" s="191" t="s">
        <v>550</v>
      </c>
      <c r="D342" s="318">
        <v>1250</v>
      </c>
      <c r="E342" s="131"/>
      <c r="F342" s="40"/>
      <c r="G342" s="40"/>
      <c r="H342" s="40"/>
      <c r="I342" s="173"/>
      <c r="J342" s="170"/>
      <c r="K342" s="170"/>
      <c r="L342" s="170"/>
      <c r="M342" s="170"/>
      <c r="N342" s="170"/>
      <c r="O342" s="170"/>
      <c r="P342" s="170"/>
      <c r="Q342" s="170"/>
    </row>
    <row r="343" spans="1:17" s="178" customFormat="1" ht="15.75" customHeight="1">
      <c r="A343" s="186" t="s">
        <v>545</v>
      </c>
      <c r="B343" s="188" t="s">
        <v>551</v>
      </c>
      <c r="C343" s="191" t="s">
        <v>4459</v>
      </c>
      <c r="D343" s="318">
        <v>2400</v>
      </c>
      <c r="E343" s="131"/>
      <c r="F343" s="40"/>
      <c r="G343" s="40"/>
      <c r="H343" s="40"/>
      <c r="I343" s="173"/>
      <c r="J343" s="170"/>
      <c r="K343" s="170"/>
      <c r="L343" s="170"/>
      <c r="M343" s="170"/>
      <c r="N343" s="170"/>
      <c r="O343" s="170"/>
      <c r="P343" s="170"/>
      <c r="Q343" s="170"/>
    </row>
    <row r="344" spans="1:17" s="178" customFormat="1" ht="15.75" customHeight="1">
      <c r="A344" s="186" t="s">
        <v>548</v>
      </c>
      <c r="B344" s="188" t="s">
        <v>552</v>
      </c>
      <c r="C344" s="191" t="s">
        <v>4460</v>
      </c>
      <c r="D344" s="318">
        <v>1700</v>
      </c>
      <c r="E344" s="131"/>
      <c r="F344" s="40"/>
      <c r="G344" s="40"/>
      <c r="H344" s="40"/>
      <c r="I344" s="173"/>
      <c r="J344" s="170"/>
      <c r="K344" s="170"/>
      <c r="L344" s="170"/>
      <c r="M344" s="170"/>
      <c r="N344" s="170"/>
      <c r="O344" s="170"/>
      <c r="P344" s="170"/>
      <c r="Q344" s="170"/>
    </row>
    <row r="345" spans="1:17" s="178" customFormat="1" ht="15.75" customHeight="1">
      <c r="A345" s="186" t="s">
        <v>545</v>
      </c>
      <c r="B345" s="188" t="s">
        <v>553</v>
      </c>
      <c r="C345" s="191" t="s">
        <v>554</v>
      </c>
      <c r="D345" s="318">
        <v>3400</v>
      </c>
      <c r="E345" s="131"/>
      <c r="F345" s="40"/>
      <c r="G345" s="40"/>
      <c r="H345" s="40"/>
      <c r="I345" s="173"/>
      <c r="J345" s="170"/>
      <c r="K345" s="170"/>
      <c r="L345" s="170"/>
      <c r="M345" s="170"/>
      <c r="N345" s="170"/>
      <c r="O345" s="170"/>
      <c r="P345" s="170"/>
      <c r="Q345" s="170"/>
    </row>
    <row r="346" spans="1:17" s="178" customFormat="1" ht="15.75" customHeight="1">
      <c r="A346" s="186" t="s">
        <v>548</v>
      </c>
      <c r="B346" s="188" t="s">
        <v>555</v>
      </c>
      <c r="C346" s="191" t="s">
        <v>556</v>
      </c>
      <c r="D346" s="318">
        <v>2550</v>
      </c>
      <c r="E346" s="131"/>
      <c r="F346" s="40"/>
      <c r="G346" s="40"/>
      <c r="H346" s="40"/>
      <c r="I346" s="173"/>
      <c r="J346" s="170"/>
      <c r="K346" s="170"/>
      <c r="L346" s="170"/>
      <c r="M346" s="170"/>
      <c r="N346" s="170"/>
      <c r="O346" s="170"/>
      <c r="P346" s="170"/>
      <c r="Q346" s="170"/>
    </row>
    <row r="347" spans="1:17" s="178" customFormat="1" ht="15.75" customHeight="1">
      <c r="A347" s="76" t="s">
        <v>557</v>
      </c>
      <c r="B347" s="77"/>
      <c r="C347" s="128"/>
      <c r="D347" s="318"/>
      <c r="E347" s="131"/>
      <c r="F347" s="40"/>
      <c r="G347" s="40"/>
      <c r="H347" s="40"/>
      <c r="I347" s="173"/>
      <c r="J347" s="170"/>
      <c r="K347" s="170"/>
      <c r="L347" s="170"/>
      <c r="M347" s="170"/>
      <c r="N347" s="170"/>
      <c r="O347" s="170"/>
      <c r="P347" s="170"/>
      <c r="Q347" s="170"/>
    </row>
    <row r="348" spans="1:17" s="178" customFormat="1" ht="15.75" customHeight="1">
      <c r="A348" s="186" t="s">
        <v>558</v>
      </c>
      <c r="B348" s="188" t="s">
        <v>559</v>
      </c>
      <c r="C348" s="191" t="s">
        <v>560</v>
      </c>
      <c r="D348" s="318">
        <v>1750</v>
      </c>
      <c r="E348" s="131"/>
      <c r="F348" s="40"/>
      <c r="G348" s="40"/>
      <c r="H348" s="40"/>
      <c r="I348" s="173"/>
      <c r="J348" s="170"/>
      <c r="K348" s="170"/>
      <c r="L348" s="170"/>
      <c r="M348" s="170"/>
      <c r="N348" s="170"/>
      <c r="O348" s="170"/>
      <c r="P348" s="170"/>
      <c r="Q348" s="170"/>
    </row>
    <row r="349" spans="1:17" s="178" customFormat="1" ht="15.75" customHeight="1">
      <c r="A349" s="186" t="s">
        <v>561</v>
      </c>
      <c r="B349" s="188" t="s">
        <v>562</v>
      </c>
      <c r="C349" s="191" t="s">
        <v>563</v>
      </c>
      <c r="D349" s="318">
        <v>1250</v>
      </c>
      <c r="E349" s="131"/>
      <c r="F349" s="40"/>
      <c r="G349" s="40"/>
      <c r="H349" s="40"/>
      <c r="I349" s="173"/>
      <c r="J349" s="170"/>
      <c r="K349" s="170"/>
      <c r="L349" s="170"/>
      <c r="M349" s="170"/>
      <c r="N349" s="170"/>
      <c r="O349" s="170"/>
      <c r="P349" s="170"/>
      <c r="Q349" s="170"/>
    </row>
    <row r="350" spans="1:17" s="178" customFormat="1" ht="15.75" customHeight="1">
      <c r="A350" s="186" t="s">
        <v>558</v>
      </c>
      <c r="B350" s="188" t="s">
        <v>564</v>
      </c>
      <c r="C350" s="191" t="s">
        <v>4461</v>
      </c>
      <c r="D350" s="318">
        <v>2400</v>
      </c>
      <c r="E350" s="131"/>
      <c r="F350" s="40"/>
      <c r="G350" s="40"/>
      <c r="H350" s="40"/>
      <c r="I350" s="173"/>
      <c r="J350" s="170"/>
      <c r="K350" s="170"/>
      <c r="L350" s="170"/>
      <c r="M350" s="170"/>
      <c r="N350" s="170"/>
      <c r="O350" s="170"/>
      <c r="P350" s="170"/>
      <c r="Q350" s="170"/>
    </row>
    <row r="351" spans="1:17" s="178" customFormat="1" ht="15.75" customHeight="1">
      <c r="A351" s="186" t="s">
        <v>561</v>
      </c>
      <c r="B351" s="188" t="s">
        <v>565</v>
      </c>
      <c r="C351" s="191" t="s">
        <v>4462</v>
      </c>
      <c r="D351" s="318">
        <v>1700</v>
      </c>
      <c r="E351" s="131"/>
      <c r="F351" s="40"/>
      <c r="G351" s="40"/>
      <c r="H351" s="40"/>
      <c r="I351" s="173"/>
      <c r="J351" s="170"/>
      <c r="K351" s="170"/>
      <c r="L351" s="170"/>
      <c r="M351" s="170"/>
      <c r="N351" s="170"/>
      <c r="O351" s="170"/>
      <c r="P351" s="170"/>
      <c r="Q351" s="170"/>
    </row>
    <row r="352" spans="1:17" s="178" customFormat="1" ht="15.75" customHeight="1">
      <c r="A352" s="186" t="s">
        <v>558</v>
      </c>
      <c r="B352" s="188" t="s">
        <v>566</v>
      </c>
      <c r="C352" s="191" t="s">
        <v>567</v>
      </c>
      <c r="D352" s="318">
        <v>3400</v>
      </c>
      <c r="E352" s="131"/>
      <c r="F352" s="40"/>
      <c r="G352" s="40"/>
      <c r="H352" s="40"/>
      <c r="I352" s="173"/>
      <c r="J352" s="170"/>
      <c r="K352" s="170"/>
      <c r="L352" s="170"/>
      <c r="M352" s="170"/>
      <c r="N352" s="170"/>
      <c r="O352" s="170"/>
      <c r="P352" s="170"/>
      <c r="Q352" s="170"/>
    </row>
    <row r="353" spans="1:17" s="178" customFormat="1" ht="15.75" customHeight="1">
      <c r="A353" s="186" t="s">
        <v>561</v>
      </c>
      <c r="B353" s="188" t="s">
        <v>568</v>
      </c>
      <c r="C353" s="191" t="s">
        <v>569</v>
      </c>
      <c r="D353" s="318">
        <v>2550</v>
      </c>
      <c r="E353" s="131"/>
      <c r="F353" s="40"/>
      <c r="G353" s="40"/>
      <c r="H353" s="40"/>
      <c r="I353" s="173"/>
      <c r="J353" s="170"/>
      <c r="K353" s="170"/>
      <c r="L353" s="170"/>
      <c r="M353" s="170"/>
      <c r="N353" s="170"/>
      <c r="O353" s="170"/>
      <c r="P353" s="170"/>
      <c r="Q353" s="170"/>
    </row>
    <row r="354" spans="1:17" s="178" customFormat="1" ht="15.75" customHeight="1">
      <c r="A354" s="85" t="s">
        <v>570</v>
      </c>
      <c r="B354" s="188" t="s">
        <v>571</v>
      </c>
      <c r="C354" s="191" t="s">
        <v>572</v>
      </c>
      <c r="D354" s="318">
        <v>2200</v>
      </c>
      <c r="E354" s="131"/>
      <c r="F354" s="40"/>
      <c r="G354" s="40"/>
      <c r="H354" s="40"/>
      <c r="I354" s="173"/>
      <c r="J354" s="170"/>
      <c r="K354" s="170"/>
      <c r="L354" s="170"/>
      <c r="M354" s="170"/>
      <c r="N354" s="170"/>
      <c r="O354" s="170"/>
      <c r="P354" s="170"/>
      <c r="Q354" s="170"/>
    </row>
    <row r="355" spans="1:17" ht="15.75" customHeight="1">
      <c r="A355" s="85" t="s">
        <v>573</v>
      </c>
      <c r="B355" s="188" t="s">
        <v>574</v>
      </c>
      <c r="C355" s="191" t="s">
        <v>575</v>
      </c>
      <c r="D355" s="318">
        <v>1500</v>
      </c>
    </row>
    <row r="356" spans="1:17" s="178" customFormat="1" ht="15.75" customHeight="1">
      <c r="A356" s="85" t="s">
        <v>570</v>
      </c>
      <c r="B356" s="188" t="s">
        <v>576</v>
      </c>
      <c r="C356" s="191" t="s">
        <v>4463</v>
      </c>
      <c r="D356" s="318">
        <v>2500</v>
      </c>
      <c r="E356" s="131"/>
      <c r="F356" s="40"/>
      <c r="G356" s="40"/>
      <c r="H356" s="40"/>
      <c r="I356" s="173"/>
      <c r="J356" s="170"/>
      <c r="K356" s="170"/>
      <c r="L356" s="170"/>
      <c r="M356" s="170"/>
      <c r="N356" s="170"/>
      <c r="O356" s="170"/>
      <c r="P356" s="170"/>
      <c r="Q356" s="170"/>
    </row>
    <row r="357" spans="1:17" s="178" customFormat="1" ht="15.75" customHeight="1">
      <c r="A357" s="85" t="s">
        <v>573</v>
      </c>
      <c r="B357" s="188" t="s">
        <v>577</v>
      </c>
      <c r="C357" s="191" t="s">
        <v>4464</v>
      </c>
      <c r="D357" s="318">
        <v>1700</v>
      </c>
      <c r="E357" s="131"/>
      <c r="F357" s="40"/>
      <c r="G357" s="40"/>
      <c r="H357" s="40"/>
      <c r="I357" s="173"/>
      <c r="J357" s="170"/>
      <c r="K357" s="170"/>
      <c r="L357" s="170"/>
      <c r="M357" s="170"/>
      <c r="N357" s="170"/>
      <c r="O357" s="170"/>
      <c r="P357" s="170"/>
      <c r="Q357" s="170"/>
    </row>
    <row r="358" spans="1:17" s="178" customFormat="1" ht="15.75" customHeight="1">
      <c r="A358" s="85" t="s">
        <v>570</v>
      </c>
      <c r="B358" s="188" t="s">
        <v>578</v>
      </c>
      <c r="C358" s="191" t="s">
        <v>579</v>
      </c>
      <c r="D358" s="318">
        <v>3400</v>
      </c>
      <c r="E358" s="131"/>
      <c r="F358" s="40"/>
      <c r="G358" s="40"/>
      <c r="H358" s="40"/>
      <c r="I358" s="173"/>
      <c r="J358" s="170"/>
      <c r="K358" s="170"/>
      <c r="L358" s="170"/>
      <c r="M358" s="170"/>
      <c r="N358" s="170"/>
      <c r="O358" s="170"/>
      <c r="P358" s="170"/>
      <c r="Q358" s="170"/>
    </row>
    <row r="359" spans="1:17" s="178" customFormat="1" ht="15.75" customHeight="1">
      <c r="A359" s="85" t="s">
        <v>573</v>
      </c>
      <c r="B359" s="188" t="s">
        <v>580</v>
      </c>
      <c r="C359" s="191" t="s">
        <v>581</v>
      </c>
      <c r="D359" s="318">
        <v>2550</v>
      </c>
      <c r="E359" s="131"/>
      <c r="F359" s="40"/>
      <c r="G359" s="40"/>
      <c r="H359" s="40"/>
      <c r="I359" s="173"/>
      <c r="J359" s="170"/>
      <c r="K359" s="170"/>
      <c r="L359" s="170"/>
      <c r="M359" s="170"/>
      <c r="N359" s="170"/>
      <c r="O359" s="170"/>
      <c r="P359" s="170"/>
      <c r="Q359" s="170"/>
    </row>
    <row r="360" spans="1:17" s="178" customFormat="1" ht="15.75" customHeight="1">
      <c r="A360" s="237" t="s">
        <v>5340</v>
      </c>
      <c r="B360" s="238"/>
      <c r="C360" s="239"/>
      <c r="D360" s="318"/>
      <c r="E360" s="131"/>
      <c r="F360" s="40"/>
      <c r="G360" s="40"/>
      <c r="H360" s="40"/>
      <c r="I360" s="173"/>
      <c r="J360" s="170"/>
      <c r="K360" s="170"/>
      <c r="L360" s="170"/>
      <c r="M360" s="170"/>
      <c r="N360" s="170"/>
      <c r="O360" s="170"/>
      <c r="P360" s="170"/>
      <c r="Q360" s="170"/>
    </row>
    <row r="361" spans="1:17" s="178" customFormat="1" ht="15.75" customHeight="1">
      <c r="A361" s="76" t="s">
        <v>1</v>
      </c>
      <c r="B361" s="77"/>
      <c r="C361" s="128"/>
      <c r="D361" s="318"/>
      <c r="E361" s="131"/>
      <c r="F361" s="40"/>
      <c r="G361" s="40"/>
      <c r="H361" s="40"/>
      <c r="I361" s="173"/>
      <c r="J361" s="170"/>
      <c r="K361" s="170"/>
      <c r="L361" s="170"/>
      <c r="M361" s="170"/>
      <c r="N361" s="170"/>
      <c r="O361" s="170"/>
      <c r="P361" s="170"/>
      <c r="Q361" s="170"/>
    </row>
    <row r="362" spans="1:17" s="178" customFormat="1" ht="15.75" customHeight="1">
      <c r="A362" s="186" t="s">
        <v>2</v>
      </c>
      <c r="B362" s="188" t="s">
        <v>5094</v>
      </c>
      <c r="C362" s="192" t="s">
        <v>7039</v>
      </c>
      <c r="D362" s="318">
        <v>4900</v>
      </c>
      <c r="E362" s="131"/>
      <c r="F362" s="40"/>
      <c r="G362" s="40"/>
      <c r="H362" s="40"/>
      <c r="I362" s="173"/>
      <c r="J362" s="170"/>
      <c r="K362" s="170"/>
      <c r="L362" s="170"/>
      <c r="M362" s="170"/>
      <c r="N362" s="170"/>
      <c r="O362" s="170"/>
      <c r="P362" s="170"/>
      <c r="Q362" s="170"/>
    </row>
    <row r="363" spans="1:17" s="178" customFormat="1" ht="15.75" customHeight="1">
      <c r="A363" s="186" t="s">
        <v>7</v>
      </c>
      <c r="B363" s="188" t="s">
        <v>5095</v>
      </c>
      <c r="C363" s="192" t="s">
        <v>7040</v>
      </c>
      <c r="D363" s="318">
        <v>2900</v>
      </c>
      <c r="E363" s="131"/>
      <c r="F363" s="40"/>
      <c r="G363" s="40"/>
      <c r="H363" s="40"/>
      <c r="I363" s="173"/>
      <c r="J363" s="170"/>
      <c r="K363" s="170"/>
      <c r="L363" s="170"/>
      <c r="M363" s="170"/>
      <c r="N363" s="170"/>
      <c r="O363" s="170"/>
      <c r="P363" s="170"/>
      <c r="Q363" s="170"/>
    </row>
    <row r="364" spans="1:17" s="178" customFormat="1" ht="15.75" customHeight="1">
      <c r="A364" s="186" t="s">
        <v>2</v>
      </c>
      <c r="B364" s="188" t="s">
        <v>5096</v>
      </c>
      <c r="C364" s="191" t="s">
        <v>5458</v>
      </c>
      <c r="D364" s="318">
        <v>5900</v>
      </c>
      <c r="E364" s="131"/>
      <c r="F364" s="40"/>
      <c r="G364" s="40"/>
      <c r="H364" s="40"/>
      <c r="I364" s="173"/>
      <c r="J364" s="170"/>
      <c r="K364" s="170"/>
      <c r="L364" s="170"/>
      <c r="M364" s="170"/>
      <c r="N364" s="170"/>
      <c r="O364" s="170"/>
      <c r="P364" s="170"/>
      <c r="Q364" s="170"/>
    </row>
    <row r="365" spans="1:17" s="178" customFormat="1" ht="15.75" customHeight="1">
      <c r="A365" s="186" t="s">
        <v>7</v>
      </c>
      <c r="B365" s="188" t="s">
        <v>5097</v>
      </c>
      <c r="C365" s="191" t="s">
        <v>5459</v>
      </c>
      <c r="D365" s="318">
        <v>2900</v>
      </c>
      <c r="E365" s="131"/>
      <c r="F365" s="40"/>
      <c r="G365" s="40"/>
      <c r="H365" s="40"/>
      <c r="I365" s="173"/>
      <c r="J365" s="170"/>
      <c r="K365" s="170"/>
      <c r="L365" s="170"/>
      <c r="M365" s="170"/>
      <c r="N365" s="170"/>
      <c r="O365" s="170"/>
      <c r="P365" s="170"/>
      <c r="Q365" s="170"/>
    </row>
    <row r="366" spans="1:17" s="178" customFormat="1" ht="15.75" customHeight="1">
      <c r="A366" s="186" t="s">
        <v>2</v>
      </c>
      <c r="B366" s="188" t="s">
        <v>7108</v>
      </c>
      <c r="C366" s="192" t="s">
        <v>7041</v>
      </c>
      <c r="D366" s="318">
        <v>4900</v>
      </c>
      <c r="E366" s="131"/>
      <c r="F366" s="40"/>
      <c r="G366" s="40"/>
      <c r="H366" s="40"/>
      <c r="I366" s="173"/>
      <c r="J366" s="170"/>
      <c r="K366" s="170"/>
      <c r="L366" s="170"/>
      <c r="M366" s="170"/>
      <c r="N366" s="170"/>
      <c r="O366" s="170"/>
      <c r="P366" s="170"/>
      <c r="Q366" s="170"/>
    </row>
    <row r="367" spans="1:17" s="178" customFormat="1" ht="15.75" customHeight="1">
      <c r="A367" s="186" t="s">
        <v>7</v>
      </c>
      <c r="B367" s="188" t="s">
        <v>7109</v>
      </c>
      <c r="C367" s="192" t="s">
        <v>7042</v>
      </c>
      <c r="D367" s="318">
        <v>2900</v>
      </c>
      <c r="E367" s="131"/>
      <c r="F367" s="40"/>
      <c r="G367" s="40"/>
      <c r="H367" s="40"/>
      <c r="I367" s="173"/>
      <c r="J367" s="170"/>
      <c r="K367" s="170"/>
      <c r="L367" s="170"/>
      <c r="M367" s="170"/>
      <c r="N367" s="170"/>
      <c r="O367" s="170"/>
      <c r="P367" s="170"/>
      <c r="Q367" s="170"/>
    </row>
    <row r="368" spans="1:17" s="178" customFormat="1" ht="15.75" customHeight="1">
      <c r="A368" s="76" t="s">
        <v>43</v>
      </c>
      <c r="B368" s="77"/>
      <c r="C368" s="128"/>
      <c r="D368" s="318"/>
      <c r="E368" s="131"/>
      <c r="F368" s="40"/>
      <c r="G368" s="40"/>
      <c r="H368" s="40"/>
      <c r="I368" s="173"/>
      <c r="J368" s="170"/>
      <c r="K368" s="170"/>
      <c r="L368" s="170"/>
      <c r="M368" s="170"/>
      <c r="N368" s="170"/>
      <c r="O368" s="170"/>
      <c r="P368" s="170"/>
      <c r="Q368" s="170"/>
    </row>
    <row r="369" spans="1:17" s="178" customFormat="1" ht="15.75" customHeight="1">
      <c r="A369" s="192" t="s">
        <v>44</v>
      </c>
      <c r="B369" s="271" t="s">
        <v>6546</v>
      </c>
      <c r="C369" s="192" t="s">
        <v>6547</v>
      </c>
      <c r="D369" s="318">
        <v>4000</v>
      </c>
      <c r="E369" s="131"/>
      <c r="F369" s="40"/>
      <c r="G369" s="40"/>
      <c r="H369" s="40"/>
      <c r="I369" s="173"/>
      <c r="J369" s="170"/>
      <c r="K369" s="170"/>
      <c r="L369" s="170"/>
      <c r="M369" s="170"/>
      <c r="N369" s="170"/>
      <c r="O369" s="170"/>
      <c r="P369" s="170"/>
      <c r="Q369" s="170"/>
    </row>
    <row r="370" spans="1:17" s="178" customFormat="1" ht="15.75" customHeight="1">
      <c r="A370" s="192" t="s">
        <v>47</v>
      </c>
      <c r="B370" s="271" t="s">
        <v>6548</v>
      </c>
      <c r="C370" s="192" t="s">
        <v>6549</v>
      </c>
      <c r="D370" s="318">
        <v>3300</v>
      </c>
      <c r="E370" s="131"/>
      <c r="F370" s="40"/>
      <c r="G370" s="40"/>
      <c r="H370" s="40"/>
      <c r="I370" s="173"/>
      <c r="J370" s="170"/>
      <c r="K370" s="170"/>
      <c r="L370" s="170"/>
      <c r="M370" s="170"/>
      <c r="N370" s="170"/>
      <c r="O370" s="170"/>
      <c r="P370" s="170"/>
      <c r="Q370" s="170"/>
    </row>
    <row r="371" spans="1:17" s="178" customFormat="1" ht="15.75" customHeight="1">
      <c r="A371" s="192" t="s">
        <v>44</v>
      </c>
      <c r="B371" s="309" t="s">
        <v>7110</v>
      </c>
      <c r="C371" s="304" t="s">
        <v>7043</v>
      </c>
      <c r="D371" s="318">
        <v>2700</v>
      </c>
      <c r="E371" s="131"/>
      <c r="F371" s="40"/>
      <c r="G371" s="40"/>
      <c r="H371" s="40"/>
      <c r="I371" s="173"/>
      <c r="J371" s="170"/>
      <c r="K371" s="170"/>
      <c r="L371" s="170"/>
      <c r="M371" s="170"/>
      <c r="N371" s="170"/>
      <c r="O371" s="170"/>
      <c r="P371" s="170"/>
      <c r="Q371" s="170"/>
    </row>
    <row r="372" spans="1:17" s="178" customFormat="1" ht="15.75" customHeight="1">
      <c r="A372" s="192" t="s">
        <v>47</v>
      </c>
      <c r="B372" s="309" t="s">
        <v>7111</v>
      </c>
      <c r="C372" s="304" t="s">
        <v>7044</v>
      </c>
      <c r="D372" s="318">
        <v>1700</v>
      </c>
      <c r="E372" s="131"/>
      <c r="F372" s="40"/>
      <c r="G372" s="40"/>
      <c r="H372" s="40"/>
      <c r="I372" s="173"/>
      <c r="J372" s="170"/>
      <c r="K372" s="170"/>
      <c r="L372" s="170"/>
      <c r="M372" s="170"/>
      <c r="N372" s="170"/>
      <c r="O372" s="170"/>
      <c r="P372" s="170"/>
      <c r="Q372" s="170"/>
    </row>
    <row r="373" spans="1:17" s="178" customFormat="1" ht="15.75" customHeight="1">
      <c r="A373" s="76" t="s">
        <v>69</v>
      </c>
      <c r="B373" s="77"/>
      <c r="C373" s="128"/>
      <c r="D373" s="318"/>
      <c r="E373" s="131"/>
      <c r="F373" s="40"/>
      <c r="G373" s="40"/>
      <c r="H373" s="40"/>
      <c r="I373" s="173"/>
      <c r="J373" s="170"/>
      <c r="K373" s="170"/>
      <c r="L373" s="170"/>
      <c r="M373" s="170"/>
      <c r="N373" s="170"/>
      <c r="O373" s="170"/>
      <c r="P373" s="170"/>
      <c r="Q373" s="170"/>
    </row>
    <row r="374" spans="1:17" s="178" customFormat="1" ht="15.75" customHeight="1">
      <c r="A374" s="186" t="s">
        <v>70</v>
      </c>
      <c r="B374" s="188" t="s">
        <v>5111</v>
      </c>
      <c r="C374" s="191" t="s">
        <v>5112</v>
      </c>
      <c r="D374" s="318">
        <v>6000</v>
      </c>
      <c r="E374" s="131"/>
      <c r="F374" s="40"/>
      <c r="G374" s="40"/>
      <c r="H374" s="40"/>
      <c r="I374" s="173"/>
      <c r="J374" s="170"/>
      <c r="K374" s="170"/>
      <c r="L374" s="170"/>
      <c r="M374" s="170"/>
      <c r="N374" s="170"/>
      <c r="O374" s="170"/>
      <c r="P374" s="170"/>
      <c r="Q374" s="170"/>
    </row>
    <row r="375" spans="1:17" s="178" customFormat="1" ht="15.75" customHeight="1">
      <c r="A375" s="186" t="s">
        <v>73</v>
      </c>
      <c r="B375" s="188" t="s">
        <v>5113</v>
      </c>
      <c r="C375" s="191" t="s">
        <v>5114</v>
      </c>
      <c r="D375" s="318">
        <v>4000</v>
      </c>
      <c r="E375" s="131"/>
      <c r="F375" s="40"/>
      <c r="G375" s="40"/>
      <c r="H375" s="40"/>
      <c r="I375" s="173"/>
      <c r="J375" s="170"/>
      <c r="K375" s="170"/>
      <c r="L375" s="170"/>
      <c r="M375" s="170"/>
      <c r="N375" s="170"/>
      <c r="O375" s="170"/>
      <c r="P375" s="170"/>
      <c r="Q375" s="170"/>
    </row>
    <row r="376" spans="1:17" s="178" customFormat="1" ht="15.75" customHeight="1">
      <c r="A376" s="186" t="s">
        <v>70</v>
      </c>
      <c r="B376" s="188" t="s">
        <v>5448</v>
      </c>
      <c r="C376" s="191" t="s">
        <v>5493</v>
      </c>
      <c r="D376" s="318">
        <v>6000</v>
      </c>
      <c r="E376" s="131"/>
      <c r="F376" s="40"/>
      <c r="G376" s="40"/>
      <c r="H376" s="40"/>
      <c r="I376" s="173"/>
      <c r="J376" s="170"/>
      <c r="K376" s="170"/>
      <c r="L376" s="170"/>
      <c r="M376" s="170"/>
      <c r="N376" s="170"/>
      <c r="O376" s="170"/>
      <c r="P376" s="170"/>
      <c r="Q376" s="170"/>
    </row>
    <row r="377" spans="1:17" s="178" customFormat="1" ht="15.75" customHeight="1">
      <c r="A377" s="186" t="s">
        <v>73</v>
      </c>
      <c r="B377" s="188" t="s">
        <v>5449</v>
      </c>
      <c r="C377" s="191" t="s">
        <v>5494</v>
      </c>
      <c r="D377" s="318">
        <v>4900</v>
      </c>
      <c r="E377" s="131"/>
      <c r="F377" s="40"/>
      <c r="G377" s="40"/>
      <c r="H377" s="40"/>
      <c r="I377" s="173"/>
      <c r="J377" s="170"/>
      <c r="K377" s="170"/>
      <c r="L377" s="170"/>
      <c r="M377" s="170"/>
      <c r="N377" s="170"/>
      <c r="O377" s="170"/>
      <c r="P377" s="170"/>
      <c r="Q377" s="170"/>
    </row>
    <row r="378" spans="1:17" s="178" customFormat="1" ht="15.75" customHeight="1">
      <c r="A378" s="111" t="s">
        <v>70</v>
      </c>
      <c r="B378" s="276" t="s">
        <v>7112</v>
      </c>
      <c r="C378" s="273" t="s">
        <v>7045</v>
      </c>
      <c r="D378" s="318">
        <v>2700</v>
      </c>
      <c r="E378" s="131"/>
      <c r="F378" s="40"/>
      <c r="G378" s="40"/>
      <c r="H378" s="40"/>
      <c r="I378" s="173"/>
      <c r="J378" s="170"/>
      <c r="K378" s="170"/>
      <c r="L378" s="170"/>
      <c r="M378" s="170"/>
      <c r="N378" s="170"/>
      <c r="O378" s="170"/>
      <c r="P378" s="170"/>
      <c r="Q378" s="170"/>
    </row>
    <row r="379" spans="1:17" s="178" customFormat="1" ht="15.75" customHeight="1">
      <c r="A379" s="111" t="s">
        <v>73</v>
      </c>
      <c r="B379" s="276" t="s">
        <v>7113</v>
      </c>
      <c r="C379" s="273" t="s">
        <v>7046</v>
      </c>
      <c r="D379" s="318">
        <v>1700</v>
      </c>
      <c r="E379" s="131"/>
      <c r="F379" s="40"/>
      <c r="G379" s="40"/>
      <c r="H379" s="40"/>
      <c r="I379" s="173"/>
      <c r="J379" s="170"/>
      <c r="K379" s="170"/>
      <c r="L379" s="170"/>
      <c r="M379" s="170"/>
      <c r="N379" s="170"/>
      <c r="O379" s="170"/>
      <c r="P379" s="170"/>
      <c r="Q379" s="170"/>
    </row>
    <row r="380" spans="1:17" s="178" customFormat="1" ht="15.75" customHeight="1">
      <c r="A380" s="76" t="s">
        <v>82</v>
      </c>
      <c r="B380" s="77"/>
      <c r="C380" s="128"/>
      <c r="D380" s="318"/>
      <c r="E380" s="131"/>
      <c r="F380" s="40"/>
      <c r="G380" s="40"/>
      <c r="H380" s="40"/>
      <c r="I380" s="173"/>
      <c r="J380" s="170"/>
      <c r="K380" s="170"/>
      <c r="L380" s="170"/>
      <c r="M380" s="170"/>
      <c r="N380" s="170"/>
      <c r="O380" s="170"/>
      <c r="P380" s="170"/>
      <c r="Q380" s="170"/>
    </row>
    <row r="381" spans="1:17" s="178" customFormat="1" ht="15.75" customHeight="1">
      <c r="A381" s="186" t="s">
        <v>83</v>
      </c>
      <c r="B381" s="188" t="s">
        <v>5115</v>
      </c>
      <c r="C381" s="191" t="s">
        <v>5116</v>
      </c>
      <c r="D381" s="318">
        <v>4900</v>
      </c>
      <c r="E381" s="131"/>
      <c r="F381" s="40"/>
      <c r="G381" s="40"/>
      <c r="H381" s="40"/>
      <c r="I381" s="173"/>
      <c r="J381" s="170"/>
      <c r="K381" s="170"/>
      <c r="L381" s="170"/>
      <c r="M381" s="170"/>
      <c r="N381" s="170"/>
      <c r="O381" s="170"/>
      <c r="P381" s="170"/>
      <c r="Q381" s="170"/>
    </row>
    <row r="382" spans="1:17" s="178" customFormat="1" ht="15.75" customHeight="1">
      <c r="A382" s="186" t="s">
        <v>86</v>
      </c>
      <c r="B382" s="188" t="s">
        <v>5117</v>
      </c>
      <c r="C382" s="191" t="s">
        <v>5118</v>
      </c>
      <c r="D382" s="318">
        <v>3700</v>
      </c>
      <c r="E382" s="131"/>
      <c r="F382" s="40"/>
      <c r="G382" s="40"/>
      <c r="H382" s="40"/>
      <c r="I382" s="173"/>
      <c r="J382" s="170"/>
      <c r="K382" s="170"/>
      <c r="L382" s="170"/>
      <c r="M382" s="170"/>
      <c r="N382" s="170"/>
      <c r="O382" s="170"/>
      <c r="P382" s="170"/>
      <c r="Q382" s="170"/>
    </row>
    <row r="383" spans="1:17" s="178" customFormat="1" ht="15.75" customHeight="1">
      <c r="A383" s="186" t="s">
        <v>83</v>
      </c>
      <c r="B383" s="188" t="s">
        <v>5380</v>
      </c>
      <c r="C383" s="191" t="s">
        <v>5381</v>
      </c>
      <c r="D383" s="318">
        <v>8000</v>
      </c>
      <c r="E383" s="131"/>
      <c r="F383" s="40"/>
      <c r="G383" s="40"/>
      <c r="H383" s="40"/>
      <c r="I383" s="173"/>
      <c r="J383" s="170"/>
      <c r="K383" s="170"/>
      <c r="L383" s="170"/>
      <c r="M383" s="170"/>
      <c r="N383" s="170"/>
      <c r="O383" s="170"/>
      <c r="P383" s="170"/>
      <c r="Q383" s="170"/>
    </row>
    <row r="384" spans="1:17" s="178" customFormat="1" ht="15.75" customHeight="1">
      <c r="A384" s="186" t="s">
        <v>86</v>
      </c>
      <c r="B384" s="188" t="s">
        <v>5382</v>
      </c>
      <c r="C384" s="191" t="s">
        <v>5383</v>
      </c>
      <c r="D384" s="318">
        <v>8000</v>
      </c>
      <c r="E384" s="131"/>
      <c r="F384" s="40"/>
      <c r="G384" s="40"/>
      <c r="H384" s="40"/>
      <c r="I384" s="173"/>
      <c r="J384" s="170"/>
      <c r="K384" s="170"/>
      <c r="L384" s="170"/>
      <c r="M384" s="170"/>
      <c r="N384" s="170"/>
      <c r="O384" s="170"/>
      <c r="P384" s="170"/>
      <c r="Q384" s="170"/>
    </row>
    <row r="385" spans="1:17" s="178" customFormat="1" ht="15.75" customHeight="1">
      <c r="A385" s="76" t="s">
        <v>95</v>
      </c>
      <c r="B385" s="272"/>
      <c r="C385" s="270"/>
      <c r="D385" s="318"/>
      <c r="E385" s="131"/>
      <c r="F385" s="40"/>
      <c r="G385" s="40"/>
      <c r="H385" s="40"/>
      <c r="I385" s="173"/>
      <c r="J385" s="170"/>
      <c r="K385" s="170"/>
      <c r="L385" s="170"/>
      <c r="M385" s="170"/>
      <c r="N385" s="170"/>
      <c r="O385" s="170"/>
      <c r="P385" s="170"/>
      <c r="Q385" s="170"/>
    </row>
    <row r="386" spans="1:17" s="178" customFormat="1" ht="15.75" customHeight="1">
      <c r="A386" s="186" t="s">
        <v>96</v>
      </c>
      <c r="B386" s="188" t="s">
        <v>7114</v>
      </c>
      <c r="C386" s="191" t="s">
        <v>7037</v>
      </c>
      <c r="D386" s="318">
        <v>4000</v>
      </c>
      <c r="E386" s="131"/>
      <c r="F386" s="40"/>
      <c r="G386" s="40"/>
      <c r="H386" s="40"/>
      <c r="I386" s="173"/>
      <c r="J386" s="170"/>
      <c r="K386" s="170"/>
      <c r="L386" s="170"/>
      <c r="M386" s="170"/>
      <c r="N386" s="170"/>
      <c r="O386" s="170"/>
      <c r="P386" s="170"/>
      <c r="Q386" s="170"/>
    </row>
    <row r="387" spans="1:17" s="178" customFormat="1" ht="15.75" customHeight="1">
      <c r="A387" s="186" t="s">
        <v>99</v>
      </c>
      <c r="B387" s="188" t="s">
        <v>7115</v>
      </c>
      <c r="C387" s="191" t="s">
        <v>7038</v>
      </c>
      <c r="D387" s="318">
        <v>3200</v>
      </c>
      <c r="E387" s="131"/>
      <c r="F387" s="40"/>
      <c r="G387" s="40"/>
      <c r="H387" s="40"/>
      <c r="I387" s="173"/>
      <c r="J387" s="170"/>
      <c r="K387" s="170"/>
      <c r="L387" s="170"/>
      <c r="M387" s="170"/>
      <c r="N387" s="170"/>
      <c r="O387" s="170"/>
      <c r="P387" s="170"/>
      <c r="Q387" s="170"/>
    </row>
    <row r="388" spans="1:17" s="178" customFormat="1" ht="15.75" customHeight="1">
      <c r="A388" s="76" t="s">
        <v>108</v>
      </c>
      <c r="B388" s="77"/>
      <c r="C388" s="128"/>
      <c r="D388" s="318"/>
      <c r="E388" s="131"/>
      <c r="F388" s="40"/>
      <c r="G388" s="40"/>
      <c r="H388" s="40"/>
      <c r="I388" s="173"/>
      <c r="J388" s="170"/>
      <c r="K388" s="170"/>
      <c r="L388" s="170"/>
      <c r="M388" s="170"/>
      <c r="N388" s="170"/>
      <c r="O388" s="170"/>
      <c r="P388" s="170"/>
      <c r="Q388" s="170"/>
    </row>
    <row r="389" spans="1:17" s="178" customFormat="1" ht="15.75" customHeight="1">
      <c r="A389" s="186" t="s">
        <v>5495</v>
      </c>
      <c r="B389" s="188" t="s">
        <v>5119</v>
      </c>
      <c r="C389" s="191" t="s">
        <v>5120</v>
      </c>
      <c r="D389" s="318">
        <v>4900</v>
      </c>
      <c r="E389" s="131"/>
      <c r="F389" s="40"/>
      <c r="G389" s="40"/>
      <c r="H389" s="40"/>
      <c r="I389" s="173"/>
      <c r="J389" s="170"/>
      <c r="K389" s="170"/>
      <c r="L389" s="170"/>
      <c r="M389" s="170"/>
      <c r="N389" s="170"/>
      <c r="O389" s="170"/>
      <c r="P389" s="170"/>
      <c r="Q389" s="170"/>
    </row>
    <row r="390" spans="1:17" s="178" customFormat="1" ht="15.75" customHeight="1">
      <c r="A390" s="186" t="s">
        <v>112</v>
      </c>
      <c r="B390" s="188" t="s">
        <v>5121</v>
      </c>
      <c r="C390" s="191" t="s">
        <v>5122</v>
      </c>
      <c r="D390" s="318">
        <v>3700</v>
      </c>
      <c r="E390" s="131"/>
      <c r="F390" s="40"/>
      <c r="G390" s="40"/>
      <c r="H390" s="40"/>
      <c r="I390" s="173"/>
      <c r="J390" s="170"/>
      <c r="K390" s="170"/>
      <c r="L390" s="170"/>
      <c r="M390" s="170"/>
      <c r="N390" s="170"/>
      <c r="O390" s="170"/>
      <c r="P390" s="170"/>
      <c r="Q390" s="170"/>
    </row>
    <row r="391" spans="1:17" s="178" customFormat="1" ht="15.75" customHeight="1">
      <c r="A391" s="186" t="s">
        <v>5495</v>
      </c>
      <c r="B391" s="188" t="s">
        <v>5123</v>
      </c>
      <c r="C391" s="191" t="s">
        <v>5124</v>
      </c>
      <c r="D391" s="318">
        <v>3200</v>
      </c>
      <c r="E391" s="131"/>
      <c r="F391" s="40"/>
      <c r="G391" s="40"/>
      <c r="H391" s="40"/>
      <c r="I391" s="173"/>
      <c r="J391" s="170"/>
      <c r="K391" s="170"/>
      <c r="L391" s="170"/>
      <c r="M391" s="170"/>
      <c r="N391" s="170"/>
      <c r="O391" s="170"/>
      <c r="P391" s="170"/>
      <c r="Q391" s="170"/>
    </row>
    <row r="392" spans="1:17" s="178" customFormat="1" ht="15.75" customHeight="1">
      <c r="A392" s="186" t="s">
        <v>112</v>
      </c>
      <c r="B392" s="188" t="s">
        <v>5125</v>
      </c>
      <c r="C392" s="191" t="s">
        <v>5126</v>
      </c>
      <c r="D392" s="318">
        <v>2100</v>
      </c>
      <c r="E392" s="131"/>
      <c r="F392" s="40"/>
      <c r="G392" s="40"/>
      <c r="H392" s="40"/>
      <c r="I392" s="173"/>
      <c r="J392" s="170"/>
      <c r="K392" s="170"/>
      <c r="L392" s="170"/>
      <c r="M392" s="170"/>
      <c r="N392" s="170"/>
      <c r="O392" s="170"/>
      <c r="P392" s="170"/>
      <c r="Q392" s="170"/>
    </row>
    <row r="393" spans="1:17" s="178" customFormat="1" ht="15.75" customHeight="1">
      <c r="A393" s="186" t="s">
        <v>5495</v>
      </c>
      <c r="B393" s="188" t="s">
        <v>5127</v>
      </c>
      <c r="C393" s="191" t="s">
        <v>5128</v>
      </c>
      <c r="D393" s="318">
        <v>3200</v>
      </c>
      <c r="E393" s="131"/>
      <c r="F393" s="40"/>
      <c r="G393" s="40"/>
      <c r="H393" s="40"/>
      <c r="I393" s="173"/>
      <c r="J393" s="170"/>
      <c r="K393" s="170"/>
      <c r="L393" s="170"/>
      <c r="M393" s="170"/>
      <c r="N393" s="170"/>
      <c r="O393" s="170"/>
      <c r="P393" s="170"/>
      <c r="Q393" s="170"/>
    </row>
    <row r="394" spans="1:17" s="178" customFormat="1" ht="15.75" customHeight="1">
      <c r="A394" s="186" t="s">
        <v>112</v>
      </c>
      <c r="B394" s="188" t="s">
        <v>5129</v>
      </c>
      <c r="C394" s="191" t="s">
        <v>5130</v>
      </c>
      <c r="D394" s="318">
        <v>2100</v>
      </c>
      <c r="E394" s="131"/>
      <c r="F394" s="40"/>
      <c r="G394" s="40"/>
      <c r="H394" s="40"/>
      <c r="I394" s="173"/>
      <c r="J394" s="170"/>
      <c r="K394" s="170"/>
      <c r="L394" s="170"/>
      <c r="M394" s="170"/>
      <c r="N394" s="170"/>
      <c r="O394" s="170"/>
      <c r="P394" s="170"/>
      <c r="Q394" s="170"/>
    </row>
    <row r="395" spans="1:17" s="178" customFormat="1" ht="15.75" customHeight="1">
      <c r="A395" s="186" t="s">
        <v>5495</v>
      </c>
      <c r="B395" s="188" t="s">
        <v>5131</v>
      </c>
      <c r="C395" s="191" t="s">
        <v>5132</v>
      </c>
      <c r="D395" s="318">
        <v>3200</v>
      </c>
      <c r="E395" s="131"/>
      <c r="F395" s="40"/>
      <c r="G395" s="40"/>
      <c r="H395" s="40"/>
      <c r="I395" s="173"/>
      <c r="J395" s="170"/>
      <c r="K395" s="170"/>
      <c r="L395" s="170"/>
      <c r="M395" s="170"/>
      <c r="N395" s="170"/>
      <c r="O395" s="170"/>
      <c r="P395" s="170"/>
      <c r="Q395" s="170"/>
    </row>
    <row r="396" spans="1:17" s="178" customFormat="1" ht="15.75" customHeight="1">
      <c r="A396" s="186" t="s">
        <v>112</v>
      </c>
      <c r="B396" s="188" t="s">
        <v>5133</v>
      </c>
      <c r="C396" s="191" t="s">
        <v>5134</v>
      </c>
      <c r="D396" s="318">
        <v>2100</v>
      </c>
      <c r="E396" s="131"/>
      <c r="F396" s="40"/>
      <c r="G396" s="40"/>
      <c r="H396" s="40"/>
      <c r="I396" s="173"/>
      <c r="J396" s="170"/>
      <c r="K396" s="170"/>
      <c r="L396" s="170"/>
      <c r="M396" s="170"/>
      <c r="N396" s="170"/>
      <c r="O396" s="170"/>
      <c r="P396" s="170"/>
      <c r="Q396" s="170"/>
    </row>
    <row r="397" spans="1:17" s="178" customFormat="1" ht="15">
      <c r="A397" s="186" t="s">
        <v>5495</v>
      </c>
      <c r="B397" s="188" t="s">
        <v>5135</v>
      </c>
      <c r="C397" s="191" t="s">
        <v>5136</v>
      </c>
      <c r="D397" s="318">
        <v>3200</v>
      </c>
      <c r="E397" s="131"/>
      <c r="F397" s="40"/>
      <c r="G397" s="40"/>
      <c r="H397" s="40"/>
      <c r="I397" s="173"/>
      <c r="J397" s="170"/>
      <c r="K397" s="170"/>
      <c r="L397" s="170"/>
      <c r="M397" s="170"/>
      <c r="N397" s="170"/>
      <c r="O397" s="170"/>
      <c r="P397" s="170"/>
      <c r="Q397" s="170"/>
    </row>
    <row r="398" spans="1:17" s="178" customFormat="1" ht="15">
      <c r="A398" s="186" t="s">
        <v>112</v>
      </c>
      <c r="B398" s="188" t="s">
        <v>5137</v>
      </c>
      <c r="C398" s="191" t="s">
        <v>5138</v>
      </c>
      <c r="D398" s="318">
        <v>2100</v>
      </c>
      <c r="E398" s="131"/>
      <c r="F398" s="40"/>
      <c r="G398" s="40"/>
      <c r="H398" s="40"/>
      <c r="I398" s="173"/>
      <c r="J398" s="170"/>
      <c r="K398" s="170"/>
      <c r="L398" s="170"/>
      <c r="M398" s="170"/>
      <c r="N398" s="170"/>
      <c r="O398" s="170"/>
      <c r="P398" s="170"/>
      <c r="Q398" s="170"/>
    </row>
    <row r="399" spans="1:17" s="178" customFormat="1" ht="30" customHeight="1">
      <c r="A399" s="243" t="s">
        <v>199</v>
      </c>
      <c r="B399" s="133"/>
      <c r="C399" s="128"/>
      <c r="D399" s="318"/>
      <c r="E399" s="131"/>
      <c r="F399" s="40"/>
      <c r="G399" s="40"/>
      <c r="H399" s="40"/>
      <c r="I399" s="173"/>
      <c r="J399" s="170"/>
      <c r="K399" s="170"/>
      <c r="L399" s="170"/>
      <c r="M399" s="170"/>
      <c r="N399" s="170"/>
      <c r="O399" s="170"/>
      <c r="P399" s="170"/>
      <c r="Q399" s="170"/>
    </row>
    <row r="400" spans="1:17" s="178" customFormat="1" ht="30" customHeight="1">
      <c r="A400" s="191" t="s">
        <v>200</v>
      </c>
      <c r="B400" s="188" t="s">
        <v>7116</v>
      </c>
      <c r="C400" s="191" t="s">
        <v>7059</v>
      </c>
      <c r="D400" s="318">
        <v>4500</v>
      </c>
      <c r="E400" s="131"/>
      <c r="F400" s="40"/>
      <c r="G400" s="40"/>
      <c r="H400" s="40"/>
      <c r="I400" s="173"/>
      <c r="J400" s="170"/>
      <c r="K400" s="170"/>
      <c r="L400" s="170"/>
      <c r="M400" s="170"/>
      <c r="N400" s="170"/>
      <c r="O400" s="170"/>
      <c r="P400" s="170"/>
      <c r="Q400" s="170"/>
    </row>
    <row r="401" spans="1:17" s="178" customFormat="1" ht="15.75" customHeight="1">
      <c r="A401" s="191" t="s">
        <v>200</v>
      </c>
      <c r="B401" s="188" t="s">
        <v>7117</v>
      </c>
      <c r="C401" s="191" t="s">
        <v>7060</v>
      </c>
      <c r="D401" s="318">
        <v>3500</v>
      </c>
      <c r="E401" s="131"/>
      <c r="F401" s="40"/>
      <c r="G401" s="40"/>
      <c r="H401" s="40"/>
      <c r="I401" s="173"/>
      <c r="J401" s="170"/>
      <c r="K401" s="170"/>
      <c r="L401" s="170"/>
      <c r="M401" s="170"/>
      <c r="N401" s="170"/>
      <c r="O401" s="170"/>
      <c r="P401" s="170"/>
      <c r="Q401" s="170"/>
    </row>
    <row r="402" spans="1:17" s="178" customFormat="1" ht="15.75" customHeight="1">
      <c r="A402" s="191" t="s">
        <v>200</v>
      </c>
      <c r="B402" s="188" t="s">
        <v>7215</v>
      </c>
      <c r="C402" s="39" t="s">
        <v>7216</v>
      </c>
      <c r="D402" s="318">
        <v>4300</v>
      </c>
      <c r="E402" s="131"/>
      <c r="F402" s="40"/>
      <c r="G402" s="40"/>
      <c r="H402" s="40"/>
      <c r="I402" s="173"/>
      <c r="J402" s="170"/>
      <c r="K402" s="170"/>
      <c r="L402" s="170"/>
      <c r="M402" s="170"/>
      <c r="N402" s="170"/>
      <c r="O402" s="170"/>
      <c r="P402" s="170"/>
      <c r="Q402" s="170"/>
    </row>
    <row r="403" spans="1:17" s="178" customFormat="1" ht="15">
      <c r="A403" s="191" t="s">
        <v>200</v>
      </c>
      <c r="B403" s="188" t="s">
        <v>6915</v>
      </c>
      <c r="C403" s="191" t="s">
        <v>7214</v>
      </c>
      <c r="D403" s="318">
        <v>3000</v>
      </c>
      <c r="E403" s="131"/>
      <c r="F403" s="40"/>
      <c r="G403" s="40"/>
      <c r="H403" s="40"/>
      <c r="I403" s="173"/>
      <c r="J403" s="170"/>
      <c r="K403" s="170"/>
      <c r="L403" s="170"/>
      <c r="M403" s="170"/>
      <c r="N403" s="170"/>
      <c r="O403" s="170"/>
      <c r="P403" s="170"/>
      <c r="Q403" s="170"/>
    </row>
    <row r="404" spans="1:17" s="178" customFormat="1" ht="15">
      <c r="A404" s="191" t="s">
        <v>200</v>
      </c>
      <c r="B404" s="188" t="s">
        <v>7465</v>
      </c>
      <c r="C404" s="191" t="s">
        <v>7347</v>
      </c>
      <c r="D404" s="318">
        <v>5000</v>
      </c>
      <c r="E404" s="131"/>
      <c r="F404" s="40"/>
      <c r="G404" s="40"/>
      <c r="H404" s="40"/>
      <c r="I404" s="173"/>
      <c r="J404" s="170"/>
      <c r="K404" s="170"/>
      <c r="L404" s="170"/>
      <c r="M404" s="170"/>
      <c r="N404" s="170"/>
      <c r="O404" s="170"/>
      <c r="P404" s="170"/>
      <c r="Q404" s="170"/>
    </row>
    <row r="405" spans="1:17" s="178" customFormat="1" ht="30">
      <c r="A405" s="191" t="s">
        <v>200</v>
      </c>
      <c r="B405" s="188" t="s">
        <v>7466</v>
      </c>
      <c r="C405" s="191" t="s">
        <v>7348</v>
      </c>
      <c r="D405" s="318">
        <v>5000</v>
      </c>
      <c r="E405" s="131"/>
      <c r="F405" s="40"/>
      <c r="G405" s="40"/>
      <c r="H405" s="40"/>
      <c r="I405" s="173"/>
      <c r="J405" s="170"/>
      <c r="K405" s="170"/>
      <c r="L405" s="170"/>
      <c r="M405" s="170"/>
      <c r="N405" s="170"/>
      <c r="O405" s="170"/>
      <c r="P405" s="170"/>
      <c r="Q405" s="170"/>
    </row>
    <row r="406" spans="1:17" s="178" customFormat="1" ht="15.75" customHeight="1">
      <c r="A406" s="191" t="s">
        <v>200</v>
      </c>
      <c r="B406" s="188" t="s">
        <v>7467</v>
      </c>
      <c r="C406" s="191" t="s">
        <v>7349</v>
      </c>
      <c r="D406" s="318">
        <v>5000</v>
      </c>
      <c r="E406" s="131"/>
      <c r="F406" s="40"/>
      <c r="G406" s="40"/>
      <c r="H406" s="40"/>
      <c r="I406" s="173"/>
      <c r="J406" s="170"/>
      <c r="K406" s="170"/>
      <c r="L406" s="170"/>
      <c r="M406" s="170"/>
      <c r="N406" s="170"/>
      <c r="O406" s="170"/>
      <c r="P406" s="170"/>
      <c r="Q406" s="170"/>
    </row>
    <row r="407" spans="1:17" s="178" customFormat="1" ht="30">
      <c r="A407" s="191" t="s">
        <v>200</v>
      </c>
      <c r="B407" s="188" t="s">
        <v>7468</v>
      </c>
      <c r="C407" s="191" t="s">
        <v>7350</v>
      </c>
      <c r="D407" s="318">
        <v>5000</v>
      </c>
      <c r="E407" s="131"/>
      <c r="F407" s="40"/>
      <c r="G407" s="40"/>
      <c r="H407" s="40"/>
      <c r="I407" s="173"/>
      <c r="J407" s="170"/>
      <c r="K407" s="170"/>
      <c r="L407" s="170"/>
      <c r="M407" s="170"/>
      <c r="N407" s="170"/>
      <c r="O407" s="170"/>
      <c r="P407" s="170"/>
      <c r="Q407" s="170"/>
    </row>
    <row r="408" spans="1:17" s="178" customFormat="1" ht="15">
      <c r="A408" s="243" t="s">
        <v>4573</v>
      </c>
      <c r="B408" s="133"/>
      <c r="C408" s="128"/>
      <c r="D408" s="318"/>
      <c r="E408" s="131"/>
      <c r="F408" s="40"/>
      <c r="G408" s="40"/>
      <c r="H408" s="40"/>
      <c r="I408" s="173"/>
      <c r="J408" s="170"/>
      <c r="K408" s="170"/>
      <c r="L408" s="170"/>
      <c r="M408" s="170"/>
      <c r="N408" s="170"/>
      <c r="O408" s="170"/>
      <c r="P408" s="170"/>
      <c r="Q408" s="170"/>
    </row>
    <row r="409" spans="1:17" s="178" customFormat="1" ht="15.75" customHeight="1">
      <c r="A409" s="191" t="s">
        <v>5668</v>
      </c>
      <c r="B409" s="234" t="s">
        <v>4575</v>
      </c>
      <c r="C409" s="191" t="s">
        <v>5084</v>
      </c>
      <c r="D409" s="318">
        <v>6000</v>
      </c>
      <c r="E409" s="131"/>
      <c r="F409" s="40"/>
      <c r="G409" s="40"/>
      <c r="H409" s="40"/>
      <c r="I409" s="173"/>
      <c r="J409" s="170"/>
      <c r="K409" s="170"/>
      <c r="L409" s="170"/>
      <c r="M409" s="170"/>
      <c r="N409" s="170"/>
      <c r="O409" s="170"/>
      <c r="P409" s="170"/>
      <c r="Q409" s="170"/>
    </row>
    <row r="410" spans="1:17" s="178" customFormat="1" ht="15">
      <c r="A410" s="191" t="s">
        <v>5668</v>
      </c>
      <c r="B410" s="234" t="s">
        <v>4576</v>
      </c>
      <c r="C410" s="191" t="s">
        <v>5496</v>
      </c>
      <c r="D410" s="318">
        <v>6000</v>
      </c>
      <c r="E410" s="131"/>
      <c r="F410" s="40"/>
      <c r="G410" s="40"/>
      <c r="H410" s="40"/>
      <c r="I410" s="173"/>
      <c r="J410" s="170"/>
      <c r="K410" s="170"/>
      <c r="L410" s="170"/>
      <c r="M410" s="170"/>
      <c r="N410" s="170"/>
      <c r="O410" s="170"/>
      <c r="P410" s="170"/>
      <c r="Q410" s="170"/>
    </row>
    <row r="411" spans="1:17" s="178" customFormat="1" ht="15.75" customHeight="1">
      <c r="A411" s="191" t="s">
        <v>5668</v>
      </c>
      <c r="B411" s="234" t="s">
        <v>5868</v>
      </c>
      <c r="C411" s="191" t="s">
        <v>5869</v>
      </c>
      <c r="D411" s="318">
        <v>6000</v>
      </c>
      <c r="E411" s="131"/>
      <c r="F411" s="40"/>
      <c r="G411" s="40"/>
      <c r="H411" s="40"/>
      <c r="I411" s="173"/>
      <c r="J411" s="170"/>
      <c r="K411" s="170"/>
      <c r="L411" s="170"/>
      <c r="M411" s="170"/>
      <c r="N411" s="170"/>
      <c r="O411" s="170"/>
      <c r="P411" s="170"/>
      <c r="Q411" s="170"/>
    </row>
    <row r="412" spans="1:17" s="178" customFormat="1" ht="15">
      <c r="A412" s="186" t="s">
        <v>5668</v>
      </c>
      <c r="B412" s="234" t="s">
        <v>7454</v>
      </c>
      <c r="C412" s="191" t="s">
        <v>6631</v>
      </c>
      <c r="D412" s="318">
        <v>5000</v>
      </c>
      <c r="E412" s="131"/>
      <c r="F412" s="40"/>
      <c r="G412" s="40"/>
      <c r="H412" s="40"/>
      <c r="I412" s="173"/>
      <c r="J412" s="170"/>
      <c r="K412" s="170"/>
      <c r="L412" s="170"/>
      <c r="M412" s="170"/>
      <c r="N412" s="170"/>
      <c r="O412" s="170"/>
      <c r="P412" s="170"/>
      <c r="Q412" s="170"/>
    </row>
    <row r="413" spans="1:17" s="178" customFormat="1" ht="30">
      <c r="A413" s="191" t="s">
        <v>5668</v>
      </c>
      <c r="B413" s="234" t="s">
        <v>7455</v>
      </c>
      <c r="C413" s="191" t="s">
        <v>7332</v>
      </c>
      <c r="D413" s="318">
        <v>6000</v>
      </c>
      <c r="E413" s="131"/>
      <c r="F413" s="40"/>
      <c r="G413" s="40"/>
      <c r="H413" s="40"/>
      <c r="I413" s="173"/>
      <c r="J413" s="170"/>
      <c r="K413" s="170"/>
      <c r="L413" s="170"/>
      <c r="M413" s="170"/>
      <c r="N413" s="170"/>
      <c r="O413" s="170"/>
      <c r="P413" s="170"/>
      <c r="Q413" s="170"/>
    </row>
    <row r="414" spans="1:17" s="178" customFormat="1" ht="31.5" customHeight="1">
      <c r="A414" s="191" t="s">
        <v>5668</v>
      </c>
      <c r="B414" s="234" t="s">
        <v>7456</v>
      </c>
      <c r="C414" s="191" t="s">
        <v>7333</v>
      </c>
      <c r="D414" s="318">
        <v>4500</v>
      </c>
      <c r="E414" s="131"/>
      <c r="F414" s="40"/>
      <c r="G414" s="40"/>
      <c r="H414" s="40"/>
      <c r="I414" s="173"/>
      <c r="J414" s="170"/>
      <c r="K414" s="170"/>
      <c r="L414" s="170"/>
      <c r="M414" s="170"/>
      <c r="N414" s="170"/>
      <c r="O414" s="170"/>
      <c r="P414" s="170"/>
      <c r="Q414" s="170"/>
    </row>
    <row r="415" spans="1:17" s="178" customFormat="1" ht="30">
      <c r="A415" s="191" t="s">
        <v>5668</v>
      </c>
      <c r="B415" s="234" t="s">
        <v>7457</v>
      </c>
      <c r="C415" s="191" t="s">
        <v>7334</v>
      </c>
      <c r="D415" s="318">
        <v>6000</v>
      </c>
      <c r="E415" s="131"/>
      <c r="F415" s="40"/>
      <c r="G415" s="40"/>
      <c r="H415" s="40"/>
      <c r="I415" s="173"/>
      <c r="J415" s="170"/>
      <c r="K415" s="170"/>
      <c r="L415" s="170"/>
      <c r="M415" s="170"/>
      <c r="N415" s="170"/>
      <c r="O415" s="170"/>
      <c r="P415" s="170"/>
      <c r="Q415" s="170"/>
    </row>
    <row r="416" spans="1:17" s="178" customFormat="1" ht="15">
      <c r="A416" s="243" t="s">
        <v>5375</v>
      </c>
      <c r="B416" s="133"/>
      <c r="C416" s="128"/>
      <c r="D416" s="318"/>
      <c r="E416" s="131"/>
      <c r="F416" s="40"/>
      <c r="G416" s="40"/>
      <c r="H416" s="40"/>
      <c r="I416" s="173"/>
      <c r="J416" s="170"/>
      <c r="K416" s="170"/>
      <c r="L416" s="170"/>
      <c r="M416" s="170"/>
      <c r="N416" s="170"/>
      <c r="O416" s="170"/>
      <c r="P416" s="170"/>
      <c r="Q416" s="170"/>
    </row>
    <row r="417" spans="1:17" s="178" customFormat="1" ht="30">
      <c r="A417" s="191" t="s">
        <v>7339</v>
      </c>
      <c r="B417" s="234" t="s">
        <v>7458</v>
      </c>
      <c r="C417" s="191" t="s">
        <v>7340</v>
      </c>
      <c r="D417" s="318">
        <v>5000</v>
      </c>
      <c r="E417" s="131"/>
      <c r="F417" s="40"/>
      <c r="G417" s="40"/>
      <c r="H417" s="40"/>
      <c r="I417" s="173"/>
      <c r="J417" s="170"/>
      <c r="K417" s="170"/>
      <c r="L417" s="170"/>
      <c r="M417" s="170"/>
      <c r="N417" s="170"/>
      <c r="O417" s="170"/>
      <c r="P417" s="170"/>
      <c r="Q417" s="170"/>
    </row>
    <row r="418" spans="1:17" s="178" customFormat="1" ht="15">
      <c r="A418" s="191" t="s">
        <v>7339</v>
      </c>
      <c r="B418" s="234" t="s">
        <v>7459</v>
      </c>
      <c r="C418" s="191" t="s">
        <v>7341</v>
      </c>
      <c r="D418" s="318">
        <v>3500</v>
      </c>
      <c r="E418" s="131"/>
      <c r="F418" s="40"/>
      <c r="G418" s="40"/>
      <c r="H418" s="40"/>
      <c r="I418" s="173"/>
      <c r="J418" s="170"/>
      <c r="K418" s="170"/>
      <c r="L418" s="170"/>
      <c r="M418" s="170"/>
      <c r="N418" s="170"/>
      <c r="O418" s="170"/>
      <c r="P418" s="170"/>
      <c r="Q418" s="170"/>
    </row>
    <row r="419" spans="1:17" s="178" customFormat="1" ht="15.75" customHeight="1">
      <c r="A419" s="191" t="s">
        <v>7339</v>
      </c>
      <c r="B419" s="234" t="s">
        <v>7460</v>
      </c>
      <c r="C419" s="191" t="s">
        <v>7342</v>
      </c>
      <c r="D419" s="318">
        <v>5000</v>
      </c>
      <c r="E419" s="131"/>
      <c r="F419" s="40"/>
      <c r="G419" s="40"/>
      <c r="H419" s="40"/>
      <c r="I419" s="173"/>
      <c r="J419" s="170"/>
      <c r="K419" s="170"/>
      <c r="L419" s="170"/>
      <c r="M419" s="170"/>
      <c r="N419" s="170"/>
      <c r="O419" s="170"/>
      <c r="P419" s="170"/>
      <c r="Q419" s="170"/>
    </row>
    <row r="420" spans="1:17" s="178" customFormat="1" ht="15.75" customHeight="1">
      <c r="A420" s="191" t="s">
        <v>7339</v>
      </c>
      <c r="B420" s="234" t="s">
        <v>7461</v>
      </c>
      <c r="C420" s="191" t="s">
        <v>7343</v>
      </c>
      <c r="D420" s="318">
        <v>3500</v>
      </c>
      <c r="E420" s="131"/>
      <c r="F420" s="40"/>
      <c r="G420" s="40"/>
      <c r="H420" s="40"/>
      <c r="I420" s="173"/>
      <c r="J420" s="170"/>
      <c r="K420" s="170"/>
      <c r="L420" s="170"/>
      <c r="M420" s="170"/>
      <c r="N420" s="170"/>
      <c r="O420" s="170"/>
      <c r="P420" s="170"/>
      <c r="Q420" s="170"/>
    </row>
    <row r="421" spans="1:17" s="178" customFormat="1" ht="15.75" customHeight="1">
      <c r="A421" s="76" t="s">
        <v>217</v>
      </c>
      <c r="B421" s="77"/>
      <c r="C421" s="128"/>
      <c r="D421" s="318"/>
      <c r="E421" s="131"/>
      <c r="F421" s="40"/>
      <c r="G421" s="40"/>
      <c r="H421" s="40"/>
      <c r="I421" s="173"/>
      <c r="J421" s="170"/>
      <c r="K421" s="170"/>
      <c r="L421" s="170"/>
      <c r="M421" s="170"/>
      <c r="N421" s="170"/>
      <c r="O421" s="170"/>
      <c r="P421" s="170"/>
      <c r="Q421" s="170"/>
    </row>
    <row r="422" spans="1:17" s="178" customFormat="1" ht="15.75" customHeight="1">
      <c r="A422" s="186" t="s">
        <v>218</v>
      </c>
      <c r="B422" s="188" t="s">
        <v>5635</v>
      </c>
      <c r="C422" s="191" t="s">
        <v>5636</v>
      </c>
      <c r="D422" s="318">
        <v>4900</v>
      </c>
      <c r="E422" s="131"/>
      <c r="F422" s="40"/>
      <c r="G422" s="40"/>
      <c r="H422" s="40"/>
      <c r="I422" s="173"/>
      <c r="J422" s="170"/>
      <c r="K422" s="170"/>
      <c r="L422" s="170"/>
      <c r="M422" s="170"/>
      <c r="N422" s="170"/>
      <c r="O422" s="170"/>
      <c r="P422" s="170"/>
      <c r="Q422" s="170"/>
    </row>
    <row r="423" spans="1:17" s="178" customFormat="1" ht="15.75" customHeight="1">
      <c r="A423" s="186" t="s">
        <v>223</v>
      </c>
      <c r="B423" s="188" t="s">
        <v>5637</v>
      </c>
      <c r="C423" s="191" t="s">
        <v>5638</v>
      </c>
      <c r="D423" s="318">
        <v>3700</v>
      </c>
      <c r="E423" s="131"/>
      <c r="F423" s="40"/>
      <c r="G423" s="40"/>
      <c r="H423" s="40"/>
      <c r="I423" s="173"/>
      <c r="J423" s="170"/>
      <c r="K423" s="170"/>
      <c r="L423" s="170"/>
      <c r="M423" s="170"/>
      <c r="N423" s="170"/>
      <c r="O423" s="170"/>
      <c r="P423" s="170"/>
      <c r="Q423" s="170"/>
    </row>
    <row r="424" spans="1:17" s="178" customFormat="1" ht="15.75" customHeight="1">
      <c r="A424" s="186" t="s">
        <v>218</v>
      </c>
      <c r="B424" s="234" t="s">
        <v>5870</v>
      </c>
      <c r="C424" s="191" t="s">
        <v>6940</v>
      </c>
      <c r="D424" s="318">
        <v>5900</v>
      </c>
      <c r="E424" s="131"/>
      <c r="F424" s="40"/>
      <c r="G424" s="40"/>
      <c r="H424" s="40"/>
      <c r="I424" s="173"/>
      <c r="J424" s="170"/>
      <c r="K424" s="170"/>
      <c r="L424" s="170"/>
      <c r="M424" s="170"/>
      <c r="N424" s="170"/>
      <c r="O424" s="170"/>
      <c r="P424" s="170"/>
      <c r="Q424" s="170"/>
    </row>
    <row r="425" spans="1:17" s="178" customFormat="1" ht="15.75" customHeight="1">
      <c r="A425" s="186" t="s">
        <v>223</v>
      </c>
      <c r="B425" s="234" t="s">
        <v>5872</v>
      </c>
      <c r="C425" s="191" t="s">
        <v>6941</v>
      </c>
      <c r="D425" s="318">
        <v>4900</v>
      </c>
      <c r="E425" s="131"/>
      <c r="F425" s="40"/>
      <c r="G425" s="40"/>
      <c r="H425" s="40"/>
      <c r="I425" s="173"/>
      <c r="J425" s="170"/>
      <c r="K425" s="170"/>
      <c r="L425" s="170"/>
      <c r="M425" s="170"/>
      <c r="N425" s="170"/>
      <c r="O425" s="170"/>
      <c r="P425" s="170"/>
      <c r="Q425" s="170"/>
    </row>
    <row r="426" spans="1:17" s="178" customFormat="1" ht="15.75" customHeight="1">
      <c r="A426" s="186" t="s">
        <v>218</v>
      </c>
      <c r="B426" s="276" t="s">
        <v>7118</v>
      </c>
      <c r="C426" s="273" t="s">
        <v>7047</v>
      </c>
      <c r="D426" s="318">
        <v>4000</v>
      </c>
      <c r="E426" s="131"/>
      <c r="F426" s="40"/>
      <c r="G426" s="40"/>
      <c r="H426" s="40"/>
      <c r="I426" s="173"/>
      <c r="J426" s="170"/>
      <c r="K426" s="170"/>
      <c r="L426" s="170"/>
      <c r="M426" s="170"/>
      <c r="N426" s="170"/>
      <c r="O426" s="170"/>
      <c r="P426" s="170"/>
      <c r="Q426" s="170"/>
    </row>
    <row r="427" spans="1:17" s="178" customFormat="1" ht="15.75" customHeight="1">
      <c r="A427" s="186" t="s">
        <v>223</v>
      </c>
      <c r="B427" s="276" t="s">
        <v>7119</v>
      </c>
      <c r="C427" s="273" t="s">
        <v>7048</v>
      </c>
      <c r="D427" s="318">
        <v>3000</v>
      </c>
      <c r="E427" s="131"/>
      <c r="F427" s="40"/>
      <c r="G427" s="40"/>
      <c r="H427" s="40"/>
      <c r="I427" s="173"/>
      <c r="J427" s="170"/>
      <c r="K427" s="170"/>
      <c r="L427" s="170"/>
      <c r="M427" s="170"/>
      <c r="N427" s="170"/>
      <c r="O427" s="170"/>
      <c r="P427" s="170"/>
      <c r="Q427" s="170"/>
    </row>
    <row r="428" spans="1:17" s="178" customFormat="1" ht="15.75" customHeight="1">
      <c r="A428" s="186" t="s">
        <v>218</v>
      </c>
      <c r="B428" s="276" t="s">
        <v>7120</v>
      </c>
      <c r="C428" s="270" t="s">
        <v>7049</v>
      </c>
      <c r="D428" s="318">
        <v>2700</v>
      </c>
      <c r="E428" s="131"/>
      <c r="F428" s="40"/>
      <c r="G428" s="40"/>
      <c r="H428" s="40"/>
      <c r="I428" s="173"/>
      <c r="J428" s="170"/>
      <c r="K428" s="170"/>
      <c r="L428" s="170"/>
      <c r="M428" s="170"/>
      <c r="N428" s="170"/>
      <c r="O428" s="170"/>
      <c r="P428" s="170"/>
      <c r="Q428" s="170"/>
    </row>
    <row r="429" spans="1:17" s="178" customFormat="1" ht="15.75" customHeight="1">
      <c r="A429" s="186" t="s">
        <v>223</v>
      </c>
      <c r="B429" s="276" t="s">
        <v>7121</v>
      </c>
      <c r="C429" s="270" t="s">
        <v>7050</v>
      </c>
      <c r="D429" s="318">
        <v>1700</v>
      </c>
      <c r="E429" s="131"/>
      <c r="F429" s="40"/>
      <c r="G429" s="40"/>
      <c r="H429" s="40"/>
      <c r="I429" s="173"/>
      <c r="J429" s="170"/>
      <c r="K429" s="170"/>
      <c r="L429" s="170"/>
      <c r="M429" s="170"/>
      <c r="N429" s="170"/>
      <c r="O429" s="170"/>
      <c r="P429" s="170"/>
      <c r="Q429" s="170"/>
    </row>
    <row r="430" spans="1:17" s="178" customFormat="1" ht="15.75" customHeight="1">
      <c r="A430" s="76" t="s">
        <v>282</v>
      </c>
      <c r="B430" s="77"/>
      <c r="C430" s="128"/>
      <c r="D430" s="318"/>
      <c r="E430" s="131"/>
      <c r="F430" s="40"/>
      <c r="G430" s="40"/>
      <c r="H430" s="40"/>
      <c r="I430" s="173"/>
      <c r="J430" s="170"/>
      <c r="K430" s="170"/>
      <c r="L430" s="170"/>
      <c r="M430" s="170"/>
      <c r="N430" s="170"/>
      <c r="O430" s="170"/>
      <c r="P430" s="170"/>
      <c r="Q430" s="170"/>
    </row>
    <row r="431" spans="1:17" s="178" customFormat="1" ht="15.75" customHeight="1">
      <c r="A431" s="186" t="s">
        <v>5497</v>
      </c>
      <c r="B431" s="188" t="s">
        <v>5139</v>
      </c>
      <c r="C431" s="191" t="s">
        <v>5140</v>
      </c>
      <c r="D431" s="318">
        <v>6000</v>
      </c>
      <c r="E431" s="131"/>
      <c r="F431" s="40"/>
      <c r="G431" s="40"/>
      <c r="H431" s="40"/>
      <c r="I431" s="173"/>
      <c r="J431" s="170"/>
      <c r="K431" s="170"/>
      <c r="L431" s="170"/>
      <c r="M431" s="170"/>
      <c r="N431" s="170"/>
      <c r="O431" s="170"/>
      <c r="P431" s="170"/>
      <c r="Q431" s="170"/>
    </row>
    <row r="432" spans="1:17" s="178" customFormat="1" ht="15.75" customHeight="1">
      <c r="A432" s="186" t="s">
        <v>286</v>
      </c>
      <c r="B432" s="188" t="s">
        <v>5141</v>
      </c>
      <c r="C432" s="191" t="s">
        <v>5142</v>
      </c>
      <c r="D432" s="318">
        <v>4000</v>
      </c>
      <c r="E432" s="131"/>
      <c r="F432" s="40"/>
      <c r="G432" s="40"/>
      <c r="H432" s="40"/>
      <c r="I432" s="173"/>
      <c r="J432" s="170"/>
      <c r="K432" s="170"/>
      <c r="L432" s="170"/>
      <c r="M432" s="170"/>
      <c r="N432" s="170"/>
      <c r="O432" s="170"/>
      <c r="P432" s="170"/>
      <c r="Q432" s="170"/>
    </row>
    <row r="433" spans="1:17" s="178" customFormat="1" ht="15.75" customHeight="1">
      <c r="A433" s="186" t="s">
        <v>5497</v>
      </c>
      <c r="B433" s="234" t="s">
        <v>6551</v>
      </c>
      <c r="C433" s="191" t="s">
        <v>6552</v>
      </c>
      <c r="D433" s="318">
        <v>5000</v>
      </c>
      <c r="E433" s="131"/>
      <c r="F433" s="40"/>
      <c r="G433" s="40"/>
      <c r="H433" s="40"/>
      <c r="I433" s="173"/>
      <c r="J433" s="170"/>
      <c r="K433" s="170"/>
      <c r="L433" s="170"/>
      <c r="M433" s="170"/>
      <c r="N433" s="170"/>
      <c r="O433" s="170"/>
      <c r="P433" s="170"/>
      <c r="Q433" s="170"/>
    </row>
    <row r="434" spans="1:17" s="178" customFormat="1" ht="15.75" customHeight="1">
      <c r="A434" s="186" t="s">
        <v>286</v>
      </c>
      <c r="B434" s="234" t="s">
        <v>6553</v>
      </c>
      <c r="C434" s="191" t="s">
        <v>6554</v>
      </c>
      <c r="D434" s="318">
        <v>4300</v>
      </c>
      <c r="E434" s="131"/>
      <c r="F434" s="40"/>
      <c r="G434" s="40"/>
      <c r="H434" s="40"/>
      <c r="I434" s="173"/>
      <c r="J434" s="170"/>
      <c r="K434" s="170"/>
      <c r="L434" s="170"/>
      <c r="M434" s="170"/>
      <c r="N434" s="170"/>
      <c r="O434" s="170"/>
      <c r="P434" s="170"/>
      <c r="Q434" s="170"/>
    </row>
    <row r="435" spans="1:17" s="178" customFormat="1" ht="15.75" customHeight="1">
      <c r="A435" s="186" t="s">
        <v>5497</v>
      </c>
      <c r="B435" s="276" t="s">
        <v>6817</v>
      </c>
      <c r="C435" s="191" t="s">
        <v>6818</v>
      </c>
      <c r="D435" s="318">
        <v>3200</v>
      </c>
      <c r="E435" s="131"/>
      <c r="F435" s="40"/>
      <c r="G435" s="40"/>
      <c r="H435" s="40"/>
      <c r="I435" s="173"/>
      <c r="J435" s="170"/>
      <c r="K435" s="170"/>
      <c r="L435" s="170"/>
      <c r="M435" s="170"/>
      <c r="N435" s="170"/>
      <c r="O435" s="170"/>
      <c r="P435" s="170"/>
      <c r="Q435" s="170"/>
    </row>
    <row r="436" spans="1:17" s="178" customFormat="1" ht="15.75" customHeight="1">
      <c r="A436" s="186" t="s">
        <v>286</v>
      </c>
      <c r="B436" s="276" t="s">
        <v>6819</v>
      </c>
      <c r="C436" s="191" t="s">
        <v>6820</v>
      </c>
      <c r="D436" s="318">
        <v>2500</v>
      </c>
      <c r="E436" s="131"/>
      <c r="F436" s="40"/>
      <c r="G436" s="40"/>
      <c r="H436" s="40"/>
      <c r="I436" s="173"/>
      <c r="J436" s="170"/>
      <c r="K436" s="170"/>
      <c r="L436" s="170"/>
      <c r="M436" s="170"/>
      <c r="N436" s="170"/>
      <c r="O436" s="170"/>
      <c r="P436" s="170"/>
      <c r="Q436" s="170"/>
    </row>
    <row r="437" spans="1:17" s="178" customFormat="1" ht="15.75" customHeight="1">
      <c r="A437" s="186" t="s">
        <v>5497</v>
      </c>
      <c r="B437" s="295" t="s">
        <v>6821</v>
      </c>
      <c r="C437" s="191" t="s">
        <v>6822</v>
      </c>
      <c r="D437" s="318">
        <v>3200</v>
      </c>
      <c r="E437" s="131"/>
      <c r="F437" s="40"/>
      <c r="G437" s="40"/>
      <c r="H437" s="40"/>
      <c r="I437" s="173"/>
      <c r="J437" s="170"/>
      <c r="K437" s="170"/>
      <c r="L437" s="170"/>
      <c r="M437" s="170"/>
      <c r="N437" s="170"/>
      <c r="O437" s="170"/>
      <c r="P437" s="170"/>
      <c r="Q437" s="170"/>
    </row>
    <row r="438" spans="1:17" s="178" customFormat="1" ht="15.75" customHeight="1">
      <c r="A438" s="186" t="s">
        <v>286</v>
      </c>
      <c r="B438" s="295" t="s">
        <v>6823</v>
      </c>
      <c r="C438" s="191" t="s">
        <v>6824</v>
      </c>
      <c r="D438" s="318">
        <v>2500</v>
      </c>
      <c r="E438" s="131"/>
      <c r="F438" s="40"/>
      <c r="G438" s="40"/>
      <c r="H438" s="40"/>
      <c r="I438" s="173"/>
      <c r="J438" s="170"/>
      <c r="K438" s="170"/>
      <c r="L438" s="170"/>
      <c r="M438" s="170"/>
      <c r="N438" s="170"/>
      <c r="O438" s="170"/>
      <c r="P438" s="170"/>
      <c r="Q438" s="170"/>
    </row>
    <row r="439" spans="1:17" s="178" customFormat="1" ht="15.75" customHeight="1">
      <c r="A439" s="186" t="s">
        <v>5497</v>
      </c>
      <c r="B439" s="272" t="s">
        <v>6911</v>
      </c>
      <c r="C439" s="191" t="s">
        <v>6860</v>
      </c>
      <c r="D439" s="318">
        <v>2800</v>
      </c>
      <c r="E439" s="131"/>
      <c r="F439" s="40"/>
      <c r="G439" s="40"/>
      <c r="H439" s="40"/>
      <c r="I439" s="173"/>
      <c r="J439" s="170"/>
      <c r="K439" s="170"/>
      <c r="L439" s="170"/>
      <c r="M439" s="170"/>
      <c r="N439" s="170"/>
      <c r="O439" s="170"/>
      <c r="P439" s="170"/>
      <c r="Q439" s="170"/>
    </row>
    <row r="440" spans="1:17" s="178" customFormat="1" ht="15.75" customHeight="1">
      <c r="A440" s="186" t="s">
        <v>286</v>
      </c>
      <c r="B440" s="272" t="s">
        <v>6912</v>
      </c>
      <c r="C440" s="191" t="s">
        <v>6861</v>
      </c>
      <c r="D440" s="318">
        <v>2100</v>
      </c>
      <c r="E440" s="131"/>
      <c r="F440" s="40"/>
      <c r="G440" s="40"/>
      <c r="H440" s="40"/>
      <c r="I440" s="173"/>
      <c r="J440" s="170"/>
      <c r="K440" s="170"/>
      <c r="L440" s="170"/>
      <c r="M440" s="170"/>
      <c r="N440" s="170"/>
      <c r="O440" s="170"/>
      <c r="P440" s="170"/>
      <c r="Q440" s="170"/>
    </row>
    <row r="441" spans="1:17" s="178" customFormat="1" ht="15.75" customHeight="1">
      <c r="A441" s="186" t="s">
        <v>5497</v>
      </c>
      <c r="B441" s="272" t="s">
        <v>6913</v>
      </c>
      <c r="C441" s="191" t="s">
        <v>6862</v>
      </c>
      <c r="D441" s="318">
        <v>6000</v>
      </c>
      <c r="E441" s="131"/>
      <c r="F441" s="40"/>
      <c r="G441" s="40"/>
      <c r="H441" s="40"/>
      <c r="I441" s="173"/>
      <c r="J441" s="170"/>
      <c r="K441" s="170"/>
      <c r="L441" s="170"/>
      <c r="M441" s="170"/>
      <c r="N441" s="170"/>
      <c r="O441" s="170"/>
      <c r="P441" s="170"/>
      <c r="Q441" s="170"/>
    </row>
    <row r="442" spans="1:17" s="178" customFormat="1" ht="15.75" customHeight="1">
      <c r="A442" s="186" t="s">
        <v>286</v>
      </c>
      <c r="B442" s="272" t="s">
        <v>6914</v>
      </c>
      <c r="C442" s="191" t="s">
        <v>6863</v>
      </c>
      <c r="D442" s="318">
        <v>4500</v>
      </c>
      <c r="E442" s="131"/>
      <c r="F442" s="40"/>
      <c r="G442" s="40"/>
      <c r="H442" s="40"/>
      <c r="I442" s="173"/>
      <c r="J442" s="170"/>
      <c r="K442" s="170"/>
      <c r="L442" s="170"/>
      <c r="M442" s="170"/>
      <c r="N442" s="170"/>
      <c r="O442" s="170"/>
      <c r="P442" s="170"/>
      <c r="Q442" s="170"/>
    </row>
    <row r="443" spans="1:17" s="178" customFormat="1" ht="15.75" customHeight="1">
      <c r="A443" s="76" t="s">
        <v>301</v>
      </c>
      <c r="B443" s="77"/>
      <c r="C443" s="128"/>
      <c r="D443" s="318"/>
      <c r="E443" s="131"/>
      <c r="F443" s="40"/>
      <c r="G443" s="40"/>
      <c r="H443" s="40"/>
      <c r="I443" s="173"/>
      <c r="J443" s="170"/>
      <c r="K443" s="170"/>
      <c r="L443" s="170"/>
      <c r="M443" s="170"/>
      <c r="N443" s="170"/>
      <c r="O443" s="170"/>
      <c r="P443" s="170"/>
      <c r="Q443" s="170"/>
    </row>
    <row r="444" spans="1:17" s="178" customFormat="1" ht="15.75" customHeight="1">
      <c r="A444" s="186" t="s">
        <v>5498</v>
      </c>
      <c r="B444" s="188" t="s">
        <v>5143</v>
      </c>
      <c r="C444" s="191" t="s">
        <v>5144</v>
      </c>
      <c r="D444" s="318">
        <v>6000</v>
      </c>
      <c r="E444" s="131"/>
      <c r="F444" s="40"/>
      <c r="G444" s="40"/>
      <c r="H444" s="40"/>
      <c r="I444" s="173"/>
      <c r="J444" s="170"/>
      <c r="K444" s="170"/>
      <c r="L444" s="170"/>
      <c r="M444" s="170"/>
      <c r="N444" s="170"/>
      <c r="O444" s="170"/>
      <c r="P444" s="170"/>
      <c r="Q444" s="170"/>
    </row>
    <row r="445" spans="1:17" s="178" customFormat="1" ht="15.75" customHeight="1">
      <c r="A445" s="186" t="s">
        <v>305</v>
      </c>
      <c r="B445" s="188" t="s">
        <v>5145</v>
      </c>
      <c r="C445" s="191" t="s">
        <v>5499</v>
      </c>
      <c r="D445" s="318">
        <v>4000</v>
      </c>
      <c r="E445" s="131"/>
      <c r="F445" s="40"/>
      <c r="G445" s="40"/>
      <c r="H445" s="40"/>
      <c r="I445" s="173"/>
      <c r="J445" s="170"/>
      <c r="K445" s="170"/>
      <c r="L445" s="170"/>
      <c r="M445" s="170"/>
      <c r="N445" s="170"/>
      <c r="O445" s="170"/>
      <c r="P445" s="170"/>
      <c r="Q445" s="170"/>
    </row>
    <row r="446" spans="1:17" s="178" customFormat="1" ht="15.75" customHeight="1">
      <c r="A446" s="186" t="s">
        <v>302</v>
      </c>
      <c r="B446" s="188" t="s">
        <v>5146</v>
      </c>
      <c r="C446" s="191" t="s">
        <v>5147</v>
      </c>
      <c r="D446" s="318">
        <v>3200</v>
      </c>
      <c r="E446" s="131"/>
      <c r="F446" s="40"/>
      <c r="G446" s="40"/>
      <c r="H446" s="40"/>
      <c r="I446" s="173"/>
      <c r="J446" s="170"/>
      <c r="K446" s="170"/>
      <c r="L446" s="170"/>
      <c r="M446" s="170"/>
      <c r="N446" s="170"/>
      <c r="O446" s="170"/>
      <c r="P446" s="170"/>
      <c r="Q446" s="170"/>
    </row>
    <row r="447" spans="1:17" s="173" customFormat="1" ht="15.75" customHeight="1">
      <c r="A447" s="186" t="s">
        <v>305</v>
      </c>
      <c r="B447" s="188" t="s">
        <v>5148</v>
      </c>
      <c r="C447" s="191" t="s">
        <v>5149</v>
      </c>
      <c r="D447" s="318">
        <v>2400</v>
      </c>
      <c r="E447" s="131"/>
      <c r="F447" s="40"/>
      <c r="G447" s="40"/>
      <c r="H447" s="40"/>
      <c r="J447" s="170"/>
      <c r="K447" s="170"/>
      <c r="L447" s="170"/>
      <c r="M447" s="170"/>
      <c r="N447" s="170"/>
      <c r="O447" s="170"/>
      <c r="P447" s="170"/>
      <c r="Q447" s="170"/>
    </row>
    <row r="448" spans="1:17" s="178" customFormat="1" ht="15.75" customHeight="1">
      <c r="A448" s="186" t="s">
        <v>302</v>
      </c>
      <c r="B448" s="276" t="s">
        <v>7219</v>
      </c>
      <c r="C448" s="191" t="s">
        <v>7217</v>
      </c>
      <c r="D448" s="318">
        <v>2800</v>
      </c>
      <c r="E448" s="131"/>
      <c r="F448" s="40"/>
      <c r="G448" s="40"/>
      <c r="H448" s="40"/>
      <c r="I448" s="173"/>
      <c r="J448" s="170"/>
      <c r="K448" s="170"/>
      <c r="L448" s="170"/>
      <c r="M448" s="170"/>
      <c r="N448" s="170"/>
      <c r="O448" s="170"/>
      <c r="P448" s="170"/>
      <c r="Q448" s="170"/>
    </row>
    <row r="449" spans="1:17" s="178" customFormat="1" ht="15.75" customHeight="1">
      <c r="A449" s="186" t="s">
        <v>305</v>
      </c>
      <c r="B449" s="276" t="s">
        <v>7220</v>
      </c>
      <c r="C449" s="191" t="s">
        <v>7218</v>
      </c>
      <c r="D449" s="318">
        <v>2400</v>
      </c>
      <c r="E449" s="131"/>
      <c r="F449" s="40"/>
      <c r="G449" s="40"/>
      <c r="H449" s="40"/>
      <c r="I449" s="173"/>
      <c r="J449" s="170"/>
      <c r="K449" s="170"/>
      <c r="L449" s="170"/>
      <c r="M449" s="170"/>
      <c r="N449" s="170"/>
      <c r="O449" s="170"/>
      <c r="P449" s="170"/>
      <c r="Q449" s="170"/>
    </row>
    <row r="450" spans="1:17" s="178" customFormat="1" ht="15.75" customHeight="1">
      <c r="A450" s="76" t="s">
        <v>314</v>
      </c>
      <c r="B450" s="77"/>
      <c r="C450" s="128"/>
      <c r="D450" s="318"/>
      <c r="E450" s="131"/>
      <c r="F450" s="40"/>
      <c r="G450" s="40"/>
      <c r="H450" s="40"/>
      <c r="I450" s="173"/>
      <c r="J450" s="170"/>
      <c r="K450" s="170"/>
      <c r="L450" s="170"/>
      <c r="M450" s="170"/>
      <c r="N450" s="170"/>
      <c r="O450" s="170"/>
      <c r="P450" s="170"/>
      <c r="Q450" s="170"/>
    </row>
    <row r="451" spans="1:17" s="178" customFormat="1" ht="15.75" customHeight="1">
      <c r="A451" s="186" t="s">
        <v>315</v>
      </c>
      <c r="B451" s="188" t="s">
        <v>5450</v>
      </c>
      <c r="C451" s="191" t="s">
        <v>5500</v>
      </c>
      <c r="D451" s="318">
        <v>6000</v>
      </c>
      <c r="E451" s="131"/>
      <c r="F451" s="40"/>
      <c r="G451" s="40"/>
      <c r="H451" s="40"/>
      <c r="I451" s="173"/>
      <c r="J451" s="170"/>
      <c r="K451" s="170"/>
      <c r="L451" s="170"/>
      <c r="M451" s="170"/>
      <c r="N451" s="170"/>
      <c r="O451" s="170"/>
      <c r="P451" s="170"/>
      <c r="Q451" s="170"/>
    </row>
    <row r="452" spans="1:17" s="178" customFormat="1" ht="15">
      <c r="A452" s="186" t="s">
        <v>318</v>
      </c>
      <c r="B452" s="188" t="s">
        <v>5451</v>
      </c>
      <c r="C452" s="191" t="s">
        <v>5501</v>
      </c>
      <c r="D452" s="318">
        <v>5000</v>
      </c>
      <c r="E452" s="131"/>
      <c r="F452" s="40"/>
      <c r="G452" s="40"/>
      <c r="H452" s="40"/>
      <c r="I452" s="173"/>
      <c r="J452" s="170"/>
      <c r="K452" s="170"/>
      <c r="L452" s="170"/>
      <c r="M452" s="170"/>
      <c r="N452" s="170"/>
      <c r="O452" s="170"/>
      <c r="P452" s="170"/>
      <c r="Q452" s="170"/>
    </row>
    <row r="453" spans="1:17" s="178" customFormat="1" ht="15.75" customHeight="1">
      <c r="A453" s="186" t="s">
        <v>315</v>
      </c>
      <c r="B453" s="188" t="s">
        <v>6266</v>
      </c>
      <c r="C453" s="191" t="s">
        <v>6267</v>
      </c>
      <c r="D453" s="318">
        <v>6000</v>
      </c>
      <c r="E453" s="131"/>
      <c r="F453" s="40"/>
      <c r="G453" s="40"/>
      <c r="H453" s="40"/>
      <c r="I453" s="173"/>
      <c r="J453" s="170"/>
      <c r="K453" s="170"/>
      <c r="L453" s="170"/>
      <c r="M453" s="170"/>
      <c r="N453" s="170"/>
      <c r="O453" s="170"/>
      <c r="P453" s="170"/>
      <c r="Q453" s="170"/>
    </row>
    <row r="454" spans="1:17" s="178" customFormat="1" ht="15.75" customHeight="1">
      <c r="A454" s="76" t="s">
        <v>327</v>
      </c>
      <c r="B454" s="77"/>
      <c r="C454" s="128"/>
      <c r="D454" s="318"/>
      <c r="E454" s="131"/>
      <c r="F454" s="40"/>
      <c r="G454" s="40"/>
      <c r="H454" s="40"/>
      <c r="I454" s="173"/>
      <c r="J454" s="170"/>
      <c r="K454" s="170"/>
      <c r="L454" s="170"/>
      <c r="M454" s="170"/>
      <c r="N454" s="170"/>
      <c r="O454" s="170"/>
      <c r="P454" s="170"/>
      <c r="Q454" s="170"/>
    </row>
    <row r="455" spans="1:17" s="178" customFormat="1" ht="15">
      <c r="A455" s="186" t="s">
        <v>5502</v>
      </c>
      <c r="B455" s="188" t="s">
        <v>5154</v>
      </c>
      <c r="C455" s="191" t="s">
        <v>6953</v>
      </c>
      <c r="D455" s="318">
        <v>3000</v>
      </c>
      <c r="E455" s="131"/>
      <c r="F455" s="40"/>
      <c r="G455" s="40"/>
      <c r="H455" s="40"/>
      <c r="I455" s="173"/>
      <c r="J455" s="170"/>
      <c r="K455" s="170"/>
      <c r="L455" s="170"/>
      <c r="M455" s="170"/>
      <c r="N455" s="170"/>
      <c r="O455" s="170"/>
      <c r="P455" s="170"/>
      <c r="Q455" s="170"/>
    </row>
    <row r="456" spans="1:17" s="178" customFormat="1" ht="15.75" customHeight="1">
      <c r="A456" s="186" t="s">
        <v>331</v>
      </c>
      <c r="B456" s="188" t="s">
        <v>5155</v>
      </c>
      <c r="C456" s="191" t="s">
        <v>6954</v>
      </c>
      <c r="D456" s="318">
        <v>2000</v>
      </c>
      <c r="E456" s="131"/>
      <c r="F456" s="40"/>
      <c r="G456" s="40"/>
      <c r="H456" s="40"/>
      <c r="I456" s="173"/>
      <c r="J456" s="170"/>
      <c r="K456" s="170"/>
      <c r="L456" s="170"/>
      <c r="M456" s="170"/>
      <c r="N456" s="170"/>
      <c r="O456" s="170"/>
      <c r="P456" s="170"/>
      <c r="Q456" s="170"/>
    </row>
    <row r="457" spans="1:17" s="178" customFormat="1" ht="15.75" customHeight="1">
      <c r="A457" s="76" t="s">
        <v>340</v>
      </c>
      <c r="B457" s="77"/>
      <c r="C457" s="128"/>
      <c r="D457" s="318"/>
      <c r="E457" s="131"/>
      <c r="F457" s="40"/>
      <c r="G457" s="40"/>
      <c r="H457" s="40"/>
      <c r="I457" s="173"/>
      <c r="J457" s="170"/>
      <c r="K457" s="170"/>
      <c r="L457" s="170"/>
      <c r="M457" s="170"/>
      <c r="N457" s="170"/>
      <c r="O457" s="170"/>
      <c r="P457" s="170"/>
      <c r="Q457" s="170"/>
    </row>
    <row r="458" spans="1:17" s="178" customFormat="1" ht="15.75" customHeight="1">
      <c r="A458" s="186" t="s">
        <v>5505</v>
      </c>
      <c r="B458" s="188" t="s">
        <v>5201</v>
      </c>
      <c r="C458" s="191" t="s">
        <v>5202</v>
      </c>
      <c r="D458" s="318">
        <v>3000</v>
      </c>
      <c r="E458" s="131"/>
      <c r="F458" s="40"/>
      <c r="G458" s="40"/>
      <c r="H458" s="40"/>
      <c r="I458" s="173"/>
      <c r="J458" s="170"/>
      <c r="K458" s="170"/>
      <c r="L458" s="170"/>
      <c r="M458" s="170"/>
      <c r="N458" s="170"/>
      <c r="O458" s="170"/>
      <c r="P458" s="170"/>
      <c r="Q458" s="170"/>
    </row>
    <row r="459" spans="1:17" s="178" customFormat="1" ht="15.75" customHeight="1">
      <c r="A459" s="186" t="s">
        <v>6967</v>
      </c>
      <c r="B459" s="188" t="s">
        <v>5205</v>
      </c>
      <c r="C459" s="191" t="s">
        <v>5506</v>
      </c>
      <c r="D459" s="318">
        <v>4000</v>
      </c>
      <c r="E459" s="131"/>
      <c r="F459" s="40"/>
      <c r="G459" s="40"/>
      <c r="H459" s="40"/>
      <c r="I459" s="173"/>
      <c r="J459" s="170"/>
      <c r="K459" s="170"/>
      <c r="L459" s="170"/>
      <c r="M459" s="170"/>
      <c r="N459" s="170"/>
      <c r="O459" s="170"/>
      <c r="P459" s="170"/>
      <c r="Q459" s="170"/>
    </row>
    <row r="460" spans="1:17" s="178" customFormat="1" ht="15.75" customHeight="1">
      <c r="A460" s="186" t="s">
        <v>6968</v>
      </c>
      <c r="B460" s="188" t="s">
        <v>5207</v>
      </c>
      <c r="C460" s="191" t="s">
        <v>5507</v>
      </c>
      <c r="D460" s="318">
        <v>2900</v>
      </c>
      <c r="E460" s="131"/>
      <c r="F460" s="40"/>
      <c r="G460" s="40"/>
      <c r="H460" s="40"/>
      <c r="I460" s="173"/>
      <c r="J460" s="170"/>
      <c r="K460" s="170"/>
      <c r="L460" s="170"/>
      <c r="M460" s="170"/>
      <c r="N460" s="170"/>
      <c r="O460" s="170"/>
      <c r="P460" s="170"/>
      <c r="Q460" s="170"/>
    </row>
    <row r="461" spans="1:17" s="178" customFormat="1" ht="15.75" customHeight="1">
      <c r="A461" s="186" t="s">
        <v>5468</v>
      </c>
      <c r="B461" s="188" t="s">
        <v>5469</v>
      </c>
      <c r="C461" s="191" t="s">
        <v>5470</v>
      </c>
      <c r="D461" s="318">
        <v>4500</v>
      </c>
      <c r="E461" s="131"/>
      <c r="F461" s="40"/>
      <c r="G461" s="40"/>
      <c r="H461" s="40"/>
      <c r="I461" s="173"/>
      <c r="J461" s="170"/>
      <c r="K461" s="170"/>
      <c r="L461" s="170"/>
      <c r="M461" s="170"/>
      <c r="N461" s="170"/>
      <c r="O461" s="170"/>
      <c r="P461" s="170"/>
      <c r="Q461" s="170"/>
    </row>
    <row r="462" spans="1:17" s="178" customFormat="1" ht="15.75" customHeight="1">
      <c r="A462" s="186" t="s">
        <v>6969</v>
      </c>
      <c r="B462" s="188" t="s">
        <v>6909</v>
      </c>
      <c r="C462" s="191" t="s">
        <v>7327</v>
      </c>
      <c r="D462" s="318">
        <v>2500</v>
      </c>
      <c r="E462" s="131"/>
      <c r="F462" s="40"/>
      <c r="G462" s="40"/>
      <c r="H462" s="40"/>
      <c r="I462" s="173"/>
      <c r="J462" s="170"/>
      <c r="K462" s="170"/>
      <c r="L462" s="170"/>
      <c r="M462" s="170"/>
      <c r="N462" s="170"/>
      <c r="O462" s="170"/>
      <c r="P462" s="170"/>
      <c r="Q462" s="170"/>
    </row>
    <row r="463" spans="1:17" s="178" customFormat="1" ht="15.75" customHeight="1">
      <c r="A463" s="186" t="s">
        <v>6969</v>
      </c>
      <c r="B463" s="188" t="s">
        <v>6910</v>
      </c>
      <c r="C463" s="191" t="s">
        <v>6889</v>
      </c>
      <c r="D463" s="318">
        <v>3500</v>
      </c>
      <c r="E463" s="131"/>
      <c r="F463" s="40"/>
      <c r="G463" s="40"/>
      <c r="H463" s="40"/>
      <c r="I463" s="173"/>
      <c r="J463" s="170"/>
      <c r="K463" s="170"/>
      <c r="L463" s="170"/>
      <c r="M463" s="170"/>
      <c r="N463" s="170"/>
      <c r="O463" s="170"/>
      <c r="P463" s="170"/>
      <c r="Q463" s="170"/>
    </row>
    <row r="464" spans="1:17" s="178" customFormat="1" ht="15.75" customHeight="1">
      <c r="A464" s="186" t="s">
        <v>6970</v>
      </c>
      <c r="B464" s="188" t="s">
        <v>7462</v>
      </c>
      <c r="C464" s="191" t="s">
        <v>7344</v>
      </c>
      <c r="D464" s="318">
        <v>10000</v>
      </c>
      <c r="E464" s="131"/>
      <c r="F464" s="40"/>
      <c r="G464" s="40"/>
      <c r="H464" s="40"/>
      <c r="I464" s="173"/>
      <c r="J464" s="170"/>
      <c r="K464" s="170"/>
      <c r="L464" s="170"/>
      <c r="M464" s="170"/>
      <c r="N464" s="170"/>
      <c r="O464" s="170"/>
      <c r="P464" s="170"/>
      <c r="Q464" s="170"/>
    </row>
    <row r="465" spans="1:17" s="178" customFormat="1" ht="15.75" customHeight="1">
      <c r="A465" s="186" t="s">
        <v>6970</v>
      </c>
      <c r="B465" s="188" t="s">
        <v>7463</v>
      </c>
      <c r="C465" s="191" t="s">
        <v>7346</v>
      </c>
      <c r="D465" s="318">
        <v>15000</v>
      </c>
      <c r="E465" s="131"/>
      <c r="F465" s="40"/>
      <c r="G465" s="40"/>
      <c r="H465" s="40"/>
      <c r="I465" s="173"/>
      <c r="J465" s="170"/>
      <c r="K465" s="170"/>
      <c r="L465" s="170"/>
      <c r="M465" s="170"/>
      <c r="N465" s="170"/>
      <c r="O465" s="170"/>
      <c r="P465" s="170"/>
      <c r="Q465" s="170"/>
    </row>
    <row r="466" spans="1:17" s="178" customFormat="1" ht="15.75" customHeight="1">
      <c r="A466" s="186" t="s">
        <v>6970</v>
      </c>
      <c r="B466" s="188" t="s">
        <v>7464</v>
      </c>
      <c r="C466" s="191" t="s">
        <v>7345</v>
      </c>
      <c r="D466" s="318">
        <v>19000</v>
      </c>
      <c r="E466" s="131"/>
      <c r="F466" s="40"/>
      <c r="G466" s="40"/>
      <c r="H466" s="40"/>
      <c r="I466" s="173"/>
      <c r="J466" s="170"/>
      <c r="K466" s="170"/>
      <c r="L466" s="170"/>
      <c r="M466" s="170"/>
      <c r="N466" s="170"/>
      <c r="O466" s="170"/>
      <c r="P466" s="170"/>
      <c r="Q466" s="170"/>
    </row>
    <row r="467" spans="1:17" s="178" customFormat="1" ht="15.75" customHeight="1">
      <c r="A467" s="176" t="s">
        <v>6759</v>
      </c>
      <c r="B467" s="283" t="s">
        <v>6760</v>
      </c>
      <c r="C467" s="284" t="s">
        <v>6890</v>
      </c>
      <c r="D467" s="318"/>
      <c r="E467" s="131"/>
      <c r="F467" s="40"/>
      <c r="G467" s="40"/>
      <c r="H467" s="40"/>
      <c r="I467" s="173"/>
      <c r="J467" s="170"/>
      <c r="K467" s="170"/>
      <c r="L467" s="170"/>
      <c r="M467" s="170"/>
      <c r="N467" s="170"/>
      <c r="O467" s="170"/>
      <c r="P467" s="170"/>
      <c r="Q467" s="170"/>
    </row>
    <row r="468" spans="1:17" s="178" customFormat="1" ht="15.75" customHeight="1">
      <c r="A468" s="76" t="s">
        <v>368</v>
      </c>
      <c r="B468" s="77"/>
      <c r="C468" s="128"/>
      <c r="D468" s="318"/>
      <c r="E468" s="131"/>
      <c r="F468" s="40"/>
      <c r="G468" s="40"/>
      <c r="H468" s="40"/>
      <c r="I468" s="173"/>
      <c r="J468" s="170"/>
      <c r="K468" s="170"/>
      <c r="L468" s="170"/>
      <c r="M468" s="170"/>
      <c r="N468" s="170"/>
      <c r="O468" s="170"/>
      <c r="P468" s="170"/>
      <c r="Q468" s="170"/>
    </row>
    <row r="469" spans="1:17" s="178" customFormat="1" ht="15.75" customHeight="1">
      <c r="A469" s="186" t="s">
        <v>5508</v>
      </c>
      <c r="B469" s="188" t="s">
        <v>5156</v>
      </c>
      <c r="C469" s="191" t="s">
        <v>5157</v>
      </c>
      <c r="D469" s="318">
        <v>4900</v>
      </c>
      <c r="E469" s="131"/>
      <c r="F469" s="40"/>
      <c r="G469" s="40"/>
      <c r="H469" s="40"/>
      <c r="I469" s="173"/>
      <c r="J469" s="170"/>
      <c r="K469" s="170"/>
      <c r="L469" s="170"/>
      <c r="M469" s="170"/>
      <c r="N469" s="170"/>
      <c r="O469" s="170"/>
      <c r="P469" s="170"/>
      <c r="Q469" s="170"/>
    </row>
    <row r="470" spans="1:17" s="178" customFormat="1" ht="15.75" customHeight="1">
      <c r="A470" s="186" t="s">
        <v>372</v>
      </c>
      <c r="B470" s="188" t="s">
        <v>5158</v>
      </c>
      <c r="C470" s="191" t="s">
        <v>5159</v>
      </c>
      <c r="D470" s="318">
        <v>3700</v>
      </c>
      <c r="E470" s="131"/>
      <c r="F470" s="40"/>
      <c r="G470" s="40"/>
      <c r="H470" s="40"/>
      <c r="I470" s="173"/>
      <c r="J470" s="170"/>
      <c r="K470" s="170"/>
      <c r="L470" s="170"/>
      <c r="M470" s="170"/>
      <c r="N470" s="170"/>
      <c r="O470" s="170"/>
      <c r="P470" s="170"/>
      <c r="Q470" s="170"/>
    </row>
    <row r="471" spans="1:17" s="178" customFormat="1" ht="15.75" customHeight="1">
      <c r="A471" s="76" t="s">
        <v>381</v>
      </c>
      <c r="B471" s="77"/>
      <c r="C471" s="128"/>
      <c r="D471" s="318"/>
      <c r="E471" s="131"/>
      <c r="F471" s="40"/>
      <c r="G471" s="40"/>
      <c r="H471" s="40"/>
      <c r="I471" s="173"/>
      <c r="J471" s="170"/>
      <c r="K471" s="170"/>
      <c r="L471" s="170"/>
      <c r="M471" s="170"/>
      <c r="N471" s="170"/>
      <c r="O471" s="170"/>
      <c r="P471" s="170"/>
      <c r="Q471" s="170"/>
    </row>
    <row r="472" spans="1:17" s="178" customFormat="1" ht="15.75" customHeight="1">
      <c r="A472" s="186" t="s">
        <v>5509</v>
      </c>
      <c r="B472" s="188" t="s">
        <v>5160</v>
      </c>
      <c r="C472" s="191" t="s">
        <v>5267</v>
      </c>
      <c r="D472" s="318">
        <v>4900</v>
      </c>
      <c r="E472" s="131"/>
      <c r="F472" s="40"/>
      <c r="G472" s="40"/>
      <c r="H472" s="40"/>
      <c r="I472" s="173"/>
      <c r="J472" s="170"/>
      <c r="K472" s="170"/>
      <c r="L472" s="170"/>
      <c r="M472" s="170"/>
      <c r="N472" s="170"/>
      <c r="O472" s="170"/>
      <c r="P472" s="170"/>
      <c r="Q472" s="170"/>
    </row>
    <row r="473" spans="1:17" s="178" customFormat="1" ht="15">
      <c r="A473" s="186" t="s">
        <v>385</v>
      </c>
      <c r="B473" s="188" t="s">
        <v>5161</v>
      </c>
      <c r="C473" s="191" t="s">
        <v>5268</v>
      </c>
      <c r="D473" s="318">
        <v>3700</v>
      </c>
      <c r="E473" s="131"/>
      <c r="F473" s="40"/>
      <c r="G473" s="40"/>
      <c r="H473" s="40"/>
      <c r="I473" s="173"/>
      <c r="J473" s="170"/>
      <c r="K473" s="170"/>
      <c r="L473" s="170"/>
      <c r="M473" s="170"/>
      <c r="N473" s="170"/>
      <c r="O473" s="170"/>
      <c r="P473" s="170"/>
      <c r="Q473" s="170"/>
    </row>
    <row r="474" spans="1:17" s="178" customFormat="1" ht="15.75" customHeight="1">
      <c r="A474" s="186" t="s">
        <v>5509</v>
      </c>
      <c r="B474" s="188" t="s">
        <v>5162</v>
      </c>
      <c r="C474" s="191" t="s">
        <v>5163</v>
      </c>
      <c r="D474" s="318">
        <v>2700</v>
      </c>
      <c r="E474" s="131"/>
      <c r="F474" s="40"/>
      <c r="G474" s="40"/>
      <c r="H474" s="40"/>
      <c r="I474" s="173"/>
      <c r="J474" s="170"/>
      <c r="K474" s="170"/>
      <c r="L474" s="170"/>
      <c r="M474" s="170"/>
      <c r="N474" s="170"/>
      <c r="O474" s="170"/>
      <c r="P474" s="170"/>
      <c r="Q474" s="170"/>
    </row>
    <row r="475" spans="1:17" s="178" customFormat="1" ht="15.75" customHeight="1">
      <c r="A475" s="186" t="s">
        <v>385</v>
      </c>
      <c r="B475" s="188" t="s">
        <v>5164</v>
      </c>
      <c r="C475" s="191" t="s">
        <v>5165</v>
      </c>
      <c r="D475" s="318">
        <v>1700</v>
      </c>
      <c r="E475" s="131"/>
      <c r="F475" s="40"/>
      <c r="G475" s="40"/>
      <c r="H475" s="40"/>
      <c r="I475" s="173"/>
      <c r="J475" s="170"/>
      <c r="K475" s="170"/>
      <c r="L475" s="170"/>
      <c r="M475" s="170"/>
      <c r="N475" s="170"/>
      <c r="O475" s="170"/>
      <c r="P475" s="170"/>
      <c r="Q475" s="170"/>
    </row>
    <row r="476" spans="1:17" s="178" customFormat="1" ht="15.75" customHeight="1">
      <c r="A476" s="76" t="s">
        <v>397</v>
      </c>
      <c r="B476" s="77"/>
      <c r="C476" s="128"/>
      <c r="D476" s="318"/>
      <c r="E476" s="131"/>
      <c r="F476" s="40"/>
      <c r="G476" s="40"/>
      <c r="H476" s="40"/>
      <c r="I476" s="173"/>
      <c r="J476" s="170"/>
      <c r="K476" s="170"/>
      <c r="L476" s="170"/>
      <c r="M476" s="170"/>
      <c r="N476" s="170"/>
      <c r="O476" s="170"/>
      <c r="P476" s="170"/>
      <c r="Q476" s="170"/>
    </row>
    <row r="477" spans="1:17" s="178" customFormat="1" ht="15">
      <c r="A477" s="186" t="s">
        <v>7335</v>
      </c>
      <c r="B477" s="188" t="s">
        <v>5460</v>
      </c>
      <c r="C477" s="191" t="s">
        <v>7337</v>
      </c>
      <c r="D477" s="318">
        <v>2700</v>
      </c>
      <c r="E477" s="131"/>
      <c r="F477" s="40"/>
      <c r="G477" s="40"/>
      <c r="H477" s="40"/>
      <c r="I477" s="173"/>
      <c r="J477" s="170"/>
      <c r="K477" s="170"/>
      <c r="L477" s="170"/>
      <c r="M477" s="170"/>
      <c r="N477" s="170"/>
      <c r="O477" s="170"/>
      <c r="P477" s="170"/>
      <c r="Q477" s="170"/>
    </row>
    <row r="478" spans="1:17" s="178" customFormat="1" ht="15.75" customHeight="1">
      <c r="A478" s="186" t="s">
        <v>7336</v>
      </c>
      <c r="B478" s="188" t="s">
        <v>5462</v>
      </c>
      <c r="C478" s="191" t="s">
        <v>7338</v>
      </c>
      <c r="D478" s="318">
        <v>1700</v>
      </c>
      <c r="E478" s="131"/>
      <c r="F478" s="40"/>
      <c r="G478" s="40"/>
      <c r="H478" s="40"/>
      <c r="I478" s="173"/>
      <c r="J478" s="170"/>
      <c r="K478" s="170"/>
      <c r="L478" s="170"/>
      <c r="M478" s="170"/>
      <c r="N478" s="170"/>
      <c r="O478" s="170"/>
      <c r="P478" s="170"/>
      <c r="Q478" s="170"/>
    </row>
    <row r="479" spans="1:17" s="178" customFormat="1" ht="15.75" customHeight="1">
      <c r="A479" s="76" t="s">
        <v>410</v>
      </c>
      <c r="B479" s="77"/>
      <c r="C479" s="128"/>
      <c r="D479" s="318"/>
      <c r="E479" s="131"/>
      <c r="F479" s="40"/>
      <c r="G479" s="40"/>
      <c r="H479" s="40"/>
      <c r="I479" s="173"/>
      <c r="J479" s="170"/>
      <c r="K479" s="170"/>
      <c r="L479" s="170"/>
      <c r="M479" s="170"/>
      <c r="N479" s="170"/>
      <c r="O479" s="170"/>
      <c r="P479" s="170"/>
      <c r="Q479" s="170"/>
    </row>
    <row r="480" spans="1:17" s="178" customFormat="1" ht="15.75" customHeight="1">
      <c r="A480" s="186" t="s">
        <v>411</v>
      </c>
      <c r="B480" s="188" t="s">
        <v>5166</v>
      </c>
      <c r="C480" s="191" t="s">
        <v>6853</v>
      </c>
      <c r="D480" s="318">
        <v>2700</v>
      </c>
      <c r="E480" s="131"/>
      <c r="F480" s="40"/>
      <c r="G480" s="40"/>
      <c r="H480" s="40"/>
      <c r="I480" s="173"/>
      <c r="J480" s="170"/>
      <c r="K480" s="170"/>
      <c r="L480" s="170"/>
      <c r="M480" s="170"/>
      <c r="N480" s="170"/>
      <c r="O480" s="170"/>
      <c r="P480" s="170"/>
      <c r="Q480" s="170"/>
    </row>
    <row r="481" spans="1:17" s="178" customFormat="1" ht="15.75" customHeight="1">
      <c r="A481" s="186" t="s">
        <v>414</v>
      </c>
      <c r="B481" s="188" t="s">
        <v>5168</v>
      </c>
      <c r="C481" s="191" t="s">
        <v>6854</v>
      </c>
      <c r="D481" s="318">
        <v>1700</v>
      </c>
      <c r="E481" s="131"/>
      <c r="F481" s="40"/>
      <c r="G481" s="40"/>
      <c r="H481" s="40"/>
      <c r="I481" s="173"/>
      <c r="J481" s="170"/>
      <c r="K481" s="170"/>
      <c r="L481" s="170"/>
      <c r="M481" s="170"/>
      <c r="N481" s="170"/>
      <c r="O481" s="170"/>
      <c r="P481" s="170"/>
      <c r="Q481" s="170"/>
    </row>
    <row r="482" spans="1:17" s="178" customFormat="1" ht="15.75" customHeight="1">
      <c r="A482" s="186" t="s">
        <v>411</v>
      </c>
      <c r="B482" s="272" t="s">
        <v>6907</v>
      </c>
      <c r="C482" s="191" t="s">
        <v>6859</v>
      </c>
      <c r="D482" s="318">
        <v>2800</v>
      </c>
      <c r="E482" s="131"/>
      <c r="F482" s="40"/>
      <c r="G482" s="40"/>
      <c r="H482" s="40"/>
      <c r="I482" s="173"/>
      <c r="J482" s="170"/>
      <c r="K482" s="170"/>
      <c r="L482" s="170"/>
      <c r="M482" s="170"/>
      <c r="N482" s="170"/>
      <c r="O482" s="170"/>
      <c r="P482" s="170"/>
      <c r="Q482" s="170"/>
    </row>
    <row r="483" spans="1:17" s="178" customFormat="1" ht="15.75" customHeight="1">
      <c r="A483" s="186" t="s">
        <v>414</v>
      </c>
      <c r="B483" s="272" t="s">
        <v>6908</v>
      </c>
      <c r="C483" s="191" t="s">
        <v>6906</v>
      </c>
      <c r="D483" s="318">
        <v>2100</v>
      </c>
      <c r="E483" s="131"/>
      <c r="F483" s="40"/>
      <c r="G483" s="40"/>
      <c r="H483" s="40"/>
      <c r="I483" s="173"/>
      <c r="J483" s="170"/>
      <c r="K483" s="170"/>
      <c r="L483" s="170"/>
      <c r="M483" s="170"/>
      <c r="N483" s="170"/>
      <c r="O483" s="170"/>
      <c r="P483" s="170"/>
      <c r="Q483" s="170"/>
    </row>
    <row r="484" spans="1:17" s="178" customFormat="1" ht="15.75" customHeight="1">
      <c r="A484" s="76" t="s">
        <v>449</v>
      </c>
      <c r="B484" s="77"/>
      <c r="C484" s="128"/>
      <c r="D484" s="318"/>
      <c r="E484" s="131"/>
      <c r="F484" s="40"/>
      <c r="G484" s="40"/>
      <c r="H484" s="40"/>
      <c r="I484" s="173"/>
      <c r="J484" s="170"/>
      <c r="K484" s="170"/>
      <c r="L484" s="170"/>
      <c r="M484" s="170"/>
      <c r="N484" s="170"/>
      <c r="O484" s="170"/>
      <c r="P484" s="170"/>
      <c r="Q484" s="170"/>
    </row>
    <row r="485" spans="1:17" s="178" customFormat="1" ht="15">
      <c r="A485" s="186" t="s">
        <v>450</v>
      </c>
      <c r="B485" s="188" t="s">
        <v>5170</v>
      </c>
      <c r="C485" s="191" t="s">
        <v>5171</v>
      </c>
      <c r="D485" s="318">
        <v>2700</v>
      </c>
      <c r="E485" s="131"/>
      <c r="F485" s="40"/>
      <c r="G485" s="40"/>
      <c r="H485" s="40"/>
      <c r="I485" s="173"/>
      <c r="J485" s="170"/>
      <c r="K485" s="170"/>
      <c r="L485" s="170"/>
      <c r="M485" s="170"/>
      <c r="N485" s="170"/>
      <c r="O485" s="170"/>
      <c r="P485" s="170"/>
      <c r="Q485" s="170"/>
    </row>
    <row r="486" spans="1:17" s="178" customFormat="1" ht="15.75" customHeight="1">
      <c r="A486" s="186" t="s">
        <v>453</v>
      </c>
      <c r="B486" s="188" t="s">
        <v>5172</v>
      </c>
      <c r="C486" s="191" t="s">
        <v>5173</v>
      </c>
      <c r="D486" s="318">
        <v>1700</v>
      </c>
      <c r="E486" s="131"/>
      <c r="F486" s="40"/>
      <c r="G486" s="40"/>
      <c r="H486" s="40"/>
      <c r="I486" s="173"/>
      <c r="J486" s="170"/>
      <c r="K486" s="170"/>
      <c r="L486" s="170"/>
      <c r="M486" s="170"/>
      <c r="N486" s="170"/>
      <c r="O486" s="170"/>
      <c r="P486" s="170"/>
      <c r="Q486" s="170"/>
    </row>
    <row r="487" spans="1:17" s="178" customFormat="1" ht="16.5" customHeight="1">
      <c r="A487" s="186" t="s">
        <v>450</v>
      </c>
      <c r="B487" s="188" t="s">
        <v>5976</v>
      </c>
      <c r="C487" s="192" t="s">
        <v>7324</v>
      </c>
      <c r="D487" s="318">
        <v>5000</v>
      </c>
      <c r="E487" s="131"/>
      <c r="F487" s="40"/>
      <c r="G487" s="40"/>
      <c r="H487" s="40"/>
      <c r="I487" s="173"/>
      <c r="J487" s="170"/>
      <c r="K487" s="170"/>
      <c r="L487" s="170"/>
      <c r="M487" s="170"/>
      <c r="N487" s="170"/>
      <c r="O487" s="170"/>
      <c r="P487" s="170"/>
      <c r="Q487" s="170"/>
    </row>
    <row r="488" spans="1:17" s="178" customFormat="1" ht="15.75" customHeight="1">
      <c r="A488" s="186" t="s">
        <v>453</v>
      </c>
      <c r="B488" s="188" t="s">
        <v>5977</v>
      </c>
      <c r="C488" s="191" t="s">
        <v>7325</v>
      </c>
      <c r="D488" s="318">
        <v>3500</v>
      </c>
      <c r="E488" s="131"/>
      <c r="F488" s="40"/>
      <c r="G488" s="40"/>
      <c r="H488" s="40"/>
      <c r="I488" s="173"/>
      <c r="J488" s="170"/>
      <c r="K488" s="170"/>
      <c r="L488" s="170"/>
      <c r="M488" s="170"/>
      <c r="N488" s="170"/>
      <c r="O488" s="170"/>
      <c r="P488" s="170"/>
      <c r="Q488" s="170"/>
    </row>
    <row r="489" spans="1:17" s="178" customFormat="1" ht="15.75" customHeight="1">
      <c r="A489" s="76" t="s">
        <v>475</v>
      </c>
      <c r="B489" s="77"/>
      <c r="C489" s="128"/>
      <c r="D489" s="318"/>
      <c r="E489" s="131"/>
      <c r="F489" s="40"/>
      <c r="G489" s="40"/>
      <c r="H489" s="40"/>
      <c r="I489" s="173"/>
      <c r="J489" s="170"/>
      <c r="K489" s="170"/>
      <c r="L489" s="170"/>
      <c r="M489" s="170"/>
      <c r="N489" s="170"/>
      <c r="O489" s="170"/>
      <c r="P489" s="170"/>
      <c r="Q489" s="170"/>
    </row>
    <row r="490" spans="1:17" s="178" customFormat="1" ht="15.75" customHeight="1">
      <c r="A490" s="186" t="s">
        <v>5488</v>
      </c>
      <c r="B490" s="188" t="s">
        <v>5174</v>
      </c>
      <c r="C490" s="191" t="s">
        <v>5175</v>
      </c>
      <c r="D490" s="318">
        <v>6000</v>
      </c>
      <c r="E490" s="131"/>
      <c r="F490" s="40"/>
      <c r="G490" s="40"/>
      <c r="H490" s="40"/>
      <c r="I490" s="173"/>
      <c r="J490" s="170"/>
      <c r="K490" s="170"/>
      <c r="L490" s="170"/>
      <c r="M490" s="170"/>
      <c r="N490" s="170"/>
      <c r="O490" s="170"/>
      <c r="P490" s="170"/>
      <c r="Q490" s="170"/>
    </row>
    <row r="491" spans="1:17" s="178" customFormat="1" ht="15.75" customHeight="1">
      <c r="A491" s="186" t="s">
        <v>479</v>
      </c>
      <c r="B491" s="188" t="s">
        <v>5176</v>
      </c>
      <c r="C491" s="191" t="s">
        <v>5177</v>
      </c>
      <c r="D491" s="318">
        <v>4000</v>
      </c>
      <c r="E491" s="131"/>
      <c r="F491" s="40"/>
      <c r="G491" s="40"/>
      <c r="H491" s="40"/>
      <c r="I491" s="173"/>
      <c r="J491" s="170"/>
      <c r="K491" s="170"/>
      <c r="L491" s="170"/>
      <c r="M491" s="170"/>
      <c r="N491" s="170"/>
      <c r="O491" s="170"/>
      <c r="P491" s="170"/>
      <c r="Q491" s="170"/>
    </row>
    <row r="492" spans="1:17" s="178" customFormat="1" ht="15.75" customHeight="1">
      <c r="A492" s="186" t="s">
        <v>5488</v>
      </c>
      <c r="B492" s="188" t="s">
        <v>5178</v>
      </c>
      <c r="C492" s="191" t="s">
        <v>5179</v>
      </c>
      <c r="D492" s="318">
        <v>2700</v>
      </c>
      <c r="E492" s="131"/>
      <c r="F492" s="40"/>
      <c r="G492" s="40"/>
      <c r="H492" s="40"/>
      <c r="I492" s="173"/>
      <c r="J492" s="170"/>
      <c r="K492" s="170"/>
      <c r="L492" s="170"/>
      <c r="M492" s="170"/>
      <c r="N492" s="170"/>
      <c r="O492" s="170"/>
      <c r="P492" s="170"/>
      <c r="Q492" s="170"/>
    </row>
    <row r="493" spans="1:17" ht="15.75" customHeight="1">
      <c r="A493" s="186" t="s">
        <v>479</v>
      </c>
      <c r="B493" s="188" t="s">
        <v>5180</v>
      </c>
      <c r="C493" s="191" t="s">
        <v>5181</v>
      </c>
      <c r="D493" s="318">
        <v>1700</v>
      </c>
    </row>
    <row r="494" spans="1:17" s="178" customFormat="1" ht="15.75" customHeight="1">
      <c r="A494" s="186" t="s">
        <v>5488</v>
      </c>
      <c r="B494" s="188" t="s">
        <v>5182</v>
      </c>
      <c r="C494" s="191" t="s">
        <v>5183</v>
      </c>
      <c r="D494" s="318">
        <v>3200</v>
      </c>
      <c r="E494" s="131"/>
      <c r="F494" s="40"/>
      <c r="G494" s="40"/>
      <c r="H494" s="40"/>
      <c r="I494" s="173"/>
      <c r="J494" s="170"/>
      <c r="K494" s="170"/>
      <c r="L494" s="170"/>
      <c r="M494" s="170"/>
      <c r="N494" s="170"/>
      <c r="O494" s="170"/>
      <c r="P494" s="170"/>
      <c r="Q494" s="170"/>
    </row>
    <row r="495" spans="1:17" s="176" customFormat="1" ht="15">
      <c r="A495" s="186" t="s">
        <v>479</v>
      </c>
      <c r="B495" s="188" t="s">
        <v>5184</v>
      </c>
      <c r="C495" s="191" t="s">
        <v>5185</v>
      </c>
      <c r="D495" s="318">
        <v>2100</v>
      </c>
      <c r="E495" s="131"/>
      <c r="F495" s="40"/>
      <c r="G495" s="40"/>
      <c r="H495" s="40"/>
      <c r="I495" s="173"/>
      <c r="J495" s="170"/>
      <c r="K495" s="170"/>
      <c r="L495" s="170"/>
      <c r="M495" s="170"/>
      <c r="N495" s="170"/>
      <c r="O495" s="170"/>
      <c r="P495" s="170"/>
      <c r="Q495" s="170"/>
    </row>
    <row r="496" spans="1:17" s="178" customFormat="1" ht="15.75" customHeight="1">
      <c r="A496" s="76" t="s">
        <v>557</v>
      </c>
      <c r="B496" s="77"/>
      <c r="C496" s="128"/>
      <c r="D496" s="318"/>
      <c r="E496" s="131"/>
      <c r="F496" s="40"/>
      <c r="G496" s="40"/>
      <c r="H496" s="40"/>
      <c r="I496" s="173"/>
      <c r="J496" s="170"/>
      <c r="K496" s="170"/>
      <c r="L496" s="170"/>
      <c r="M496" s="170"/>
      <c r="N496" s="170"/>
      <c r="O496" s="170"/>
      <c r="P496" s="170"/>
      <c r="Q496" s="170"/>
    </row>
    <row r="497" spans="1:17" s="178" customFormat="1" ht="15.75" customHeight="1">
      <c r="A497" s="85" t="s">
        <v>5510</v>
      </c>
      <c r="B497" s="188" t="s">
        <v>5186</v>
      </c>
      <c r="C497" s="191" t="s">
        <v>5511</v>
      </c>
      <c r="D497" s="318">
        <v>2700</v>
      </c>
      <c r="E497" s="131"/>
      <c r="F497" s="40"/>
      <c r="G497" s="40"/>
      <c r="H497" s="40"/>
      <c r="I497" s="173"/>
      <c r="J497" s="170"/>
      <c r="K497" s="170"/>
      <c r="L497" s="170"/>
      <c r="M497" s="170"/>
      <c r="N497" s="170"/>
      <c r="O497" s="170"/>
      <c r="P497" s="170"/>
      <c r="Q497" s="170"/>
    </row>
    <row r="498" spans="1:17" s="178" customFormat="1" ht="15.75" customHeight="1">
      <c r="A498" s="85" t="s">
        <v>561</v>
      </c>
      <c r="B498" s="188" t="s">
        <v>5187</v>
      </c>
      <c r="C498" s="191" t="s">
        <v>5512</v>
      </c>
      <c r="D498" s="318">
        <v>1700</v>
      </c>
      <c r="E498" s="131"/>
      <c r="F498" s="40"/>
      <c r="G498" s="40"/>
      <c r="H498" s="40"/>
      <c r="I498" s="173"/>
      <c r="J498" s="170"/>
      <c r="K498" s="170"/>
      <c r="L498" s="170"/>
      <c r="M498" s="170"/>
      <c r="N498" s="170"/>
      <c r="O498" s="170"/>
      <c r="P498" s="170"/>
      <c r="Q498" s="170"/>
    </row>
    <row r="499" spans="1:17" s="30" customFormat="1" ht="15">
      <c r="A499" s="85" t="s">
        <v>5510</v>
      </c>
      <c r="B499" s="188" t="s">
        <v>5188</v>
      </c>
      <c r="C499" s="191" t="s">
        <v>5513</v>
      </c>
      <c r="D499" s="318">
        <v>2700</v>
      </c>
      <c r="E499" s="131"/>
      <c r="F499" s="40"/>
      <c r="G499" s="40"/>
      <c r="H499" s="40"/>
      <c r="I499" s="173"/>
      <c r="J499" s="170"/>
      <c r="K499" s="170"/>
      <c r="L499" s="170"/>
      <c r="M499" s="170"/>
      <c r="N499" s="170"/>
      <c r="O499" s="170"/>
      <c r="P499" s="170"/>
      <c r="Q499" s="170"/>
    </row>
    <row r="500" spans="1:17" s="30" customFormat="1" ht="15">
      <c r="A500" s="85" t="s">
        <v>561</v>
      </c>
      <c r="B500" s="188" t="s">
        <v>5189</v>
      </c>
      <c r="C500" s="191" t="s">
        <v>5514</v>
      </c>
      <c r="D500" s="318">
        <v>1700</v>
      </c>
      <c r="E500" s="131"/>
      <c r="F500" s="40"/>
      <c r="G500" s="40"/>
      <c r="H500" s="40"/>
      <c r="I500" s="173"/>
      <c r="J500" s="170"/>
      <c r="K500" s="170"/>
      <c r="L500" s="170"/>
      <c r="M500" s="170"/>
      <c r="N500" s="170"/>
      <c r="O500" s="170"/>
      <c r="P500" s="170"/>
      <c r="Q500" s="170"/>
    </row>
    <row r="501" spans="1:17" s="30" customFormat="1" ht="15">
      <c r="A501" s="51" t="s">
        <v>6498</v>
      </c>
      <c r="B501" s="169"/>
      <c r="C501" s="203"/>
      <c r="D501" s="318"/>
      <c r="E501" s="131"/>
      <c r="F501" s="40"/>
      <c r="G501" s="40"/>
      <c r="H501" s="40"/>
      <c r="I501" s="173"/>
      <c r="J501" s="170"/>
      <c r="K501" s="170"/>
      <c r="L501" s="170"/>
      <c r="M501" s="170"/>
      <c r="N501" s="170"/>
      <c r="O501" s="170"/>
      <c r="P501" s="170"/>
      <c r="Q501" s="170"/>
    </row>
    <row r="502" spans="1:17" s="30" customFormat="1" ht="15">
      <c r="A502" s="171" t="s">
        <v>6488</v>
      </c>
      <c r="B502" s="172" t="s">
        <v>6464</v>
      </c>
      <c r="C502" s="191" t="s">
        <v>6444</v>
      </c>
      <c r="D502" s="318">
        <v>6200</v>
      </c>
      <c r="E502" s="131"/>
      <c r="F502" s="40"/>
      <c r="G502" s="40"/>
      <c r="H502" s="40"/>
      <c r="I502" s="173"/>
      <c r="J502" s="170"/>
      <c r="K502" s="170"/>
      <c r="L502" s="170"/>
      <c r="M502" s="170"/>
      <c r="N502" s="170"/>
      <c r="O502" s="170"/>
      <c r="P502" s="170"/>
      <c r="Q502" s="170"/>
    </row>
    <row r="503" spans="1:17" s="30" customFormat="1" ht="15">
      <c r="A503" s="171" t="s">
        <v>6488</v>
      </c>
      <c r="B503" s="172" t="s">
        <v>6465</v>
      </c>
      <c r="C503" s="191" t="s">
        <v>6445</v>
      </c>
      <c r="D503" s="318">
        <v>7500</v>
      </c>
      <c r="E503" s="131"/>
      <c r="F503" s="40"/>
      <c r="G503" s="40"/>
      <c r="H503" s="40"/>
      <c r="I503" s="173"/>
      <c r="J503" s="170"/>
      <c r="K503" s="170"/>
      <c r="L503" s="170"/>
      <c r="M503" s="170"/>
      <c r="N503" s="170"/>
      <c r="O503" s="170"/>
      <c r="P503" s="170"/>
      <c r="Q503" s="170"/>
    </row>
    <row r="504" spans="1:17" s="178" customFormat="1" ht="15.75" customHeight="1">
      <c r="A504" s="171" t="s">
        <v>6488</v>
      </c>
      <c r="B504" s="172" t="s">
        <v>6466</v>
      </c>
      <c r="C504" s="191" t="s">
        <v>6446</v>
      </c>
      <c r="D504" s="318">
        <v>9700</v>
      </c>
      <c r="E504" s="131"/>
      <c r="F504" s="40"/>
      <c r="G504" s="40"/>
      <c r="H504" s="40"/>
      <c r="I504" s="173"/>
      <c r="J504" s="170"/>
      <c r="K504" s="170"/>
      <c r="L504" s="170"/>
      <c r="M504" s="170"/>
      <c r="N504" s="170"/>
      <c r="O504" s="170"/>
      <c r="P504" s="170"/>
      <c r="Q504" s="170"/>
    </row>
    <row r="505" spans="1:17" s="178" customFormat="1" ht="15.75" customHeight="1">
      <c r="A505" s="326" t="s">
        <v>6467</v>
      </c>
      <c r="B505" s="327" t="s">
        <v>6468</v>
      </c>
      <c r="C505" s="328"/>
      <c r="D505" s="318"/>
      <c r="E505" s="131"/>
      <c r="F505" s="40"/>
      <c r="G505" s="40"/>
      <c r="H505" s="40"/>
      <c r="I505" s="173"/>
      <c r="J505" s="170"/>
      <c r="K505" s="170"/>
      <c r="L505" s="170"/>
      <c r="M505" s="170"/>
      <c r="N505" s="170"/>
      <c r="O505" s="170"/>
      <c r="P505" s="170"/>
      <c r="Q505" s="170"/>
    </row>
    <row r="506" spans="1:17" s="178" customFormat="1" ht="15.75" customHeight="1">
      <c r="A506" s="329" t="s">
        <v>6469</v>
      </c>
      <c r="B506" s="343" t="s">
        <v>6490</v>
      </c>
      <c r="C506" s="343"/>
      <c r="D506" s="318"/>
      <c r="E506" s="131"/>
      <c r="F506" s="40"/>
      <c r="G506" s="40"/>
      <c r="H506" s="40"/>
      <c r="I506" s="173"/>
      <c r="J506" s="170"/>
      <c r="K506" s="170"/>
      <c r="L506" s="170"/>
      <c r="M506" s="170"/>
      <c r="N506" s="170"/>
      <c r="O506" s="170"/>
      <c r="P506" s="170"/>
      <c r="Q506" s="170"/>
    </row>
    <row r="507" spans="1:17" s="178" customFormat="1" ht="15.75" customHeight="1">
      <c r="A507" s="329"/>
      <c r="B507" s="343" t="s">
        <v>6491</v>
      </c>
      <c r="C507" s="343"/>
      <c r="D507" s="318"/>
      <c r="E507" s="131"/>
      <c r="F507" s="40"/>
      <c r="G507" s="40"/>
      <c r="H507" s="40"/>
      <c r="I507" s="173"/>
      <c r="J507" s="170"/>
      <c r="K507" s="170"/>
      <c r="L507" s="170"/>
      <c r="M507" s="170"/>
      <c r="N507" s="170"/>
      <c r="O507" s="170"/>
      <c r="P507" s="170"/>
      <c r="Q507" s="170"/>
    </row>
    <row r="508" spans="1:17" s="178" customFormat="1" ht="15.75" customHeight="1">
      <c r="A508" s="329" t="s">
        <v>6470</v>
      </c>
      <c r="B508" s="327" t="s">
        <v>6471</v>
      </c>
      <c r="C508" s="327"/>
      <c r="D508" s="318"/>
      <c r="E508" s="131"/>
      <c r="F508" s="40"/>
      <c r="G508" s="40"/>
      <c r="H508" s="40"/>
      <c r="I508" s="173"/>
      <c r="J508" s="170"/>
      <c r="K508" s="170"/>
      <c r="L508" s="170"/>
      <c r="M508" s="170"/>
      <c r="N508" s="170"/>
      <c r="O508" s="170"/>
      <c r="P508" s="170"/>
      <c r="Q508" s="170"/>
    </row>
    <row r="509" spans="1:17" s="178" customFormat="1" ht="15.75" customHeight="1">
      <c r="A509" s="329" t="s">
        <v>6472</v>
      </c>
      <c r="B509" s="327" t="s">
        <v>6473</v>
      </c>
      <c r="C509" s="327"/>
      <c r="D509" s="318"/>
      <c r="E509" s="131"/>
      <c r="F509" s="40"/>
      <c r="G509" s="40"/>
      <c r="H509" s="40"/>
      <c r="I509" s="173"/>
      <c r="J509" s="170"/>
      <c r="K509" s="170"/>
      <c r="L509" s="170"/>
      <c r="M509" s="170"/>
      <c r="N509" s="170"/>
      <c r="O509" s="170"/>
      <c r="P509" s="170"/>
      <c r="Q509" s="170"/>
    </row>
    <row r="510" spans="1:17" s="178" customFormat="1" ht="15.75" customHeight="1">
      <c r="A510" s="330" t="s">
        <v>7447</v>
      </c>
      <c r="B510" s="330"/>
      <c r="C510" s="331"/>
      <c r="D510" s="318"/>
      <c r="E510" s="131"/>
      <c r="F510" s="40"/>
      <c r="G510" s="40"/>
      <c r="H510" s="40"/>
      <c r="I510" s="173"/>
      <c r="J510" s="170"/>
      <c r="K510" s="170"/>
      <c r="L510" s="170"/>
      <c r="M510" s="170"/>
      <c r="N510" s="170"/>
      <c r="O510" s="170"/>
      <c r="P510" s="170"/>
      <c r="Q510" s="170"/>
    </row>
    <row r="511" spans="1:17" s="178" customFormat="1" ht="15.75" customHeight="1">
      <c r="A511" s="85" t="s">
        <v>7445</v>
      </c>
      <c r="B511" s="188" t="s">
        <v>7448</v>
      </c>
      <c r="C511" s="191" t="s">
        <v>7446</v>
      </c>
      <c r="D511" s="318">
        <v>4000</v>
      </c>
      <c r="E511" s="131"/>
      <c r="F511" s="40"/>
      <c r="G511" s="40"/>
      <c r="H511" s="40"/>
      <c r="I511" s="173"/>
      <c r="J511" s="170"/>
      <c r="K511" s="170"/>
      <c r="L511" s="170"/>
      <c r="M511" s="170"/>
      <c r="N511" s="170"/>
      <c r="O511" s="170"/>
      <c r="P511" s="170"/>
      <c r="Q511" s="170"/>
    </row>
    <row r="512" spans="1:17" s="178" customFormat="1" ht="15.75" customHeight="1">
      <c r="A512" s="330" t="s">
        <v>592</v>
      </c>
      <c r="B512" s="330"/>
      <c r="C512" s="331"/>
      <c r="D512" s="318"/>
      <c r="E512" s="131"/>
      <c r="F512" s="40"/>
      <c r="G512" s="40"/>
      <c r="H512" s="40"/>
      <c r="I512" s="173"/>
      <c r="J512" s="170"/>
      <c r="K512" s="170"/>
      <c r="L512" s="170"/>
      <c r="M512" s="170"/>
      <c r="N512" s="170"/>
      <c r="O512" s="170"/>
      <c r="P512" s="170"/>
      <c r="Q512" s="170"/>
    </row>
    <row r="513" spans="1:17" s="178" customFormat="1" ht="15.75" customHeight="1">
      <c r="A513" s="76" t="s">
        <v>615</v>
      </c>
      <c r="B513" s="77"/>
      <c r="C513" s="128"/>
      <c r="D513" s="318"/>
      <c r="E513" s="131"/>
      <c r="F513" s="40"/>
      <c r="G513" s="40"/>
      <c r="H513" s="40"/>
      <c r="I513" s="173"/>
      <c r="J513" s="170"/>
      <c r="K513" s="170"/>
      <c r="L513" s="170"/>
      <c r="M513" s="170"/>
      <c r="N513" s="170"/>
      <c r="O513" s="170"/>
      <c r="P513" s="170"/>
      <c r="Q513" s="170"/>
    </row>
    <row r="514" spans="1:17" s="178" customFormat="1" ht="15">
      <c r="A514" s="186" t="s">
        <v>4633</v>
      </c>
      <c r="B514" s="188" t="s">
        <v>634</v>
      </c>
      <c r="C514" s="191" t="s">
        <v>635</v>
      </c>
      <c r="D514" s="318">
        <v>1550</v>
      </c>
      <c r="E514" s="131"/>
      <c r="F514" s="40"/>
      <c r="G514" s="40"/>
      <c r="H514" s="40"/>
      <c r="I514" s="173"/>
      <c r="J514" s="170"/>
      <c r="K514" s="170"/>
      <c r="L514" s="170"/>
      <c r="M514" s="170"/>
      <c r="N514" s="170"/>
      <c r="O514" s="170"/>
      <c r="P514" s="170"/>
      <c r="Q514" s="170"/>
    </row>
    <row r="515" spans="1:17" s="178" customFormat="1" ht="15">
      <c r="A515" s="186" t="s">
        <v>6971</v>
      </c>
      <c r="B515" s="188" t="s">
        <v>630</v>
      </c>
      <c r="C515" s="191" t="s">
        <v>631</v>
      </c>
      <c r="D515" s="318">
        <v>3650</v>
      </c>
      <c r="E515" s="131"/>
      <c r="F515" s="40"/>
      <c r="G515" s="40"/>
      <c r="H515" s="40"/>
      <c r="I515" s="173"/>
      <c r="J515" s="170"/>
      <c r="K515" s="170"/>
      <c r="L515" s="170"/>
      <c r="M515" s="170"/>
      <c r="N515" s="170"/>
      <c r="O515" s="170"/>
      <c r="P515" s="170"/>
      <c r="Q515" s="170"/>
    </row>
    <row r="516" spans="1:17" s="178" customFormat="1" ht="15.75" customHeight="1">
      <c r="A516" s="186" t="s">
        <v>6972</v>
      </c>
      <c r="B516" s="188" t="s">
        <v>627</v>
      </c>
      <c r="C516" s="191" t="s">
        <v>628</v>
      </c>
      <c r="D516" s="318">
        <v>4050</v>
      </c>
      <c r="E516" s="131"/>
      <c r="F516" s="40"/>
      <c r="G516" s="40"/>
      <c r="H516" s="40"/>
      <c r="I516" s="173"/>
      <c r="J516" s="170"/>
      <c r="K516" s="170"/>
      <c r="L516" s="170"/>
      <c r="M516" s="170"/>
      <c r="N516" s="170"/>
      <c r="O516" s="170"/>
      <c r="P516" s="170"/>
      <c r="Q516" s="170"/>
    </row>
    <row r="517" spans="1:17" s="178" customFormat="1" ht="15.75" customHeight="1">
      <c r="A517" s="186" t="s">
        <v>616</v>
      </c>
      <c r="B517" s="188" t="s">
        <v>617</v>
      </c>
      <c r="C517" s="191" t="s">
        <v>618</v>
      </c>
      <c r="D517" s="318">
        <v>1200</v>
      </c>
      <c r="E517" s="131"/>
      <c r="F517" s="40"/>
      <c r="G517" s="40"/>
      <c r="H517" s="40"/>
      <c r="I517" s="173"/>
      <c r="J517" s="170"/>
      <c r="K517" s="170"/>
      <c r="L517" s="170"/>
      <c r="M517" s="170"/>
      <c r="N517" s="170"/>
      <c r="O517" s="170"/>
      <c r="P517" s="170"/>
      <c r="Q517" s="170"/>
    </row>
    <row r="518" spans="1:17" s="178" customFormat="1" ht="15.75" customHeight="1">
      <c r="A518" s="186" t="s">
        <v>616</v>
      </c>
      <c r="B518" s="188" t="s">
        <v>619</v>
      </c>
      <c r="C518" s="191" t="s">
        <v>620</v>
      </c>
      <c r="D518" s="318">
        <v>1450</v>
      </c>
      <c r="E518" s="131"/>
      <c r="F518" s="40"/>
      <c r="G518" s="40"/>
      <c r="H518" s="40"/>
      <c r="I518" s="173"/>
      <c r="J518" s="170"/>
      <c r="K518" s="170"/>
      <c r="L518" s="170"/>
      <c r="M518" s="170"/>
      <c r="N518" s="170"/>
      <c r="O518" s="170"/>
      <c r="P518" s="170"/>
      <c r="Q518" s="170"/>
    </row>
    <row r="519" spans="1:17" s="178" customFormat="1" ht="15.75" customHeight="1">
      <c r="A519" s="186" t="s">
        <v>623</v>
      </c>
      <c r="B519" s="188" t="s">
        <v>624</v>
      </c>
      <c r="C519" s="191" t="s">
        <v>625</v>
      </c>
      <c r="D519" s="318">
        <v>1300</v>
      </c>
      <c r="E519" s="131"/>
      <c r="F519" s="40"/>
      <c r="G519" s="40"/>
      <c r="H519" s="40"/>
      <c r="I519" s="173"/>
      <c r="J519" s="170"/>
      <c r="K519" s="170"/>
      <c r="L519" s="170"/>
      <c r="M519" s="170"/>
      <c r="N519" s="170"/>
      <c r="O519" s="170"/>
      <c r="P519" s="170"/>
      <c r="Q519" s="170"/>
    </row>
    <row r="520" spans="1:17" s="178" customFormat="1" ht="15.75" customHeight="1">
      <c r="A520" s="186" t="s">
        <v>616</v>
      </c>
      <c r="B520" s="188" t="s">
        <v>621</v>
      </c>
      <c r="C520" s="191" t="s">
        <v>622</v>
      </c>
      <c r="D520" s="318">
        <v>1200</v>
      </c>
      <c r="E520" s="131"/>
      <c r="F520" s="40"/>
      <c r="G520" s="40"/>
      <c r="H520" s="40"/>
      <c r="I520" s="173"/>
      <c r="J520" s="170"/>
      <c r="K520" s="170"/>
      <c r="L520" s="170"/>
      <c r="M520" s="170"/>
      <c r="N520" s="170"/>
      <c r="O520" s="170"/>
      <c r="P520" s="170"/>
      <c r="Q520" s="170"/>
    </row>
    <row r="521" spans="1:17" s="178" customFormat="1" ht="15.75" customHeight="1">
      <c r="A521" s="186" t="s">
        <v>6973</v>
      </c>
      <c r="B521" s="188" t="s">
        <v>632</v>
      </c>
      <c r="C521" s="191" t="s">
        <v>633</v>
      </c>
      <c r="D521" s="318">
        <v>7000</v>
      </c>
      <c r="E521" s="131"/>
      <c r="F521" s="40"/>
      <c r="G521" s="40"/>
      <c r="H521" s="40"/>
      <c r="I521" s="173"/>
      <c r="J521" s="170"/>
      <c r="K521" s="170"/>
      <c r="L521" s="170"/>
      <c r="M521" s="170"/>
      <c r="N521" s="170"/>
      <c r="O521" s="170"/>
      <c r="P521" s="170"/>
      <c r="Q521" s="170"/>
    </row>
    <row r="522" spans="1:17" s="178" customFormat="1" ht="15.75" customHeight="1">
      <c r="A522" s="76" t="s">
        <v>636</v>
      </c>
      <c r="B522" s="77"/>
      <c r="C522" s="128"/>
      <c r="D522" s="318"/>
      <c r="E522" s="131"/>
      <c r="F522" s="40"/>
      <c r="G522" s="40"/>
      <c r="H522" s="40"/>
      <c r="I522" s="173"/>
      <c r="J522" s="170"/>
      <c r="K522" s="170"/>
      <c r="L522" s="170"/>
      <c r="M522" s="170"/>
      <c r="N522" s="170"/>
      <c r="O522" s="170"/>
      <c r="P522" s="170"/>
      <c r="Q522" s="170"/>
    </row>
    <row r="523" spans="1:17" s="178" customFormat="1" ht="15.75" customHeight="1">
      <c r="A523" s="186" t="s">
        <v>637</v>
      </c>
      <c r="B523" s="188" t="s">
        <v>638</v>
      </c>
      <c r="C523" s="191" t="s">
        <v>639</v>
      </c>
      <c r="D523" s="318">
        <v>2200</v>
      </c>
      <c r="E523" s="131"/>
      <c r="F523" s="40"/>
      <c r="G523" s="40"/>
      <c r="H523" s="40"/>
      <c r="I523" s="173"/>
      <c r="J523" s="170"/>
      <c r="K523" s="170"/>
      <c r="L523" s="170"/>
      <c r="M523" s="170"/>
      <c r="N523" s="170"/>
      <c r="O523" s="170"/>
      <c r="P523" s="170"/>
      <c r="Q523" s="170"/>
    </row>
    <row r="524" spans="1:17" s="178" customFormat="1" ht="15.75" customHeight="1">
      <c r="A524" s="186" t="s">
        <v>637</v>
      </c>
      <c r="B524" s="188" t="s">
        <v>640</v>
      </c>
      <c r="C524" s="191" t="s">
        <v>641</v>
      </c>
      <c r="D524" s="318">
        <v>2000</v>
      </c>
      <c r="E524" s="131"/>
      <c r="F524" s="40"/>
      <c r="G524" s="40"/>
      <c r="H524" s="40"/>
      <c r="I524" s="173"/>
      <c r="J524" s="170"/>
      <c r="K524" s="170"/>
      <c r="L524" s="170"/>
      <c r="M524" s="170"/>
      <c r="N524" s="170"/>
      <c r="O524" s="170"/>
      <c r="P524" s="170"/>
      <c r="Q524" s="170"/>
    </row>
    <row r="525" spans="1:17" s="178" customFormat="1" ht="15.75" customHeight="1">
      <c r="A525" s="60" t="s">
        <v>4775</v>
      </c>
      <c r="B525" s="188" t="s">
        <v>644</v>
      </c>
      <c r="C525" s="191" t="s">
        <v>645</v>
      </c>
      <c r="D525" s="318">
        <v>2850</v>
      </c>
      <c r="E525" s="131"/>
      <c r="F525" s="40"/>
      <c r="G525" s="40"/>
      <c r="H525" s="40"/>
      <c r="I525" s="173"/>
      <c r="J525" s="170"/>
      <c r="K525" s="170"/>
      <c r="L525" s="170"/>
      <c r="M525" s="170"/>
      <c r="N525" s="170"/>
      <c r="O525" s="170"/>
      <c r="P525" s="170"/>
      <c r="Q525" s="170"/>
    </row>
    <row r="526" spans="1:17" s="178" customFormat="1" ht="15.75" customHeight="1">
      <c r="A526" s="186" t="s">
        <v>4775</v>
      </c>
      <c r="B526" s="188" t="s">
        <v>652</v>
      </c>
      <c r="C526" s="191" t="s">
        <v>653</v>
      </c>
      <c r="D526" s="318">
        <v>3500</v>
      </c>
      <c r="E526" s="131"/>
      <c r="F526" s="40"/>
      <c r="G526" s="40"/>
      <c r="H526" s="40"/>
      <c r="I526" s="173"/>
      <c r="J526" s="170"/>
      <c r="K526" s="170"/>
      <c r="L526" s="170"/>
      <c r="M526" s="170"/>
      <c r="N526" s="170"/>
      <c r="O526" s="170"/>
      <c r="P526" s="170"/>
      <c r="Q526" s="170"/>
    </row>
    <row r="527" spans="1:17" s="178" customFormat="1" ht="15.75" customHeight="1">
      <c r="A527" s="186" t="s">
        <v>4775</v>
      </c>
      <c r="B527" s="188" t="s">
        <v>654</v>
      </c>
      <c r="C527" s="191" t="s">
        <v>655</v>
      </c>
      <c r="D527" s="318">
        <v>6600</v>
      </c>
      <c r="E527" s="131"/>
      <c r="F527" s="40"/>
      <c r="G527" s="40"/>
      <c r="H527" s="40"/>
      <c r="I527" s="173"/>
      <c r="J527" s="170"/>
      <c r="K527" s="170"/>
      <c r="L527" s="170"/>
      <c r="M527" s="170"/>
      <c r="N527" s="170"/>
      <c r="O527" s="170"/>
      <c r="P527" s="170"/>
      <c r="Q527" s="170"/>
    </row>
    <row r="528" spans="1:17" s="178" customFormat="1" ht="15.75" customHeight="1">
      <c r="A528" s="186" t="s">
        <v>4775</v>
      </c>
      <c r="B528" s="188" t="s">
        <v>656</v>
      </c>
      <c r="C528" s="191" t="s">
        <v>657</v>
      </c>
      <c r="D528" s="318">
        <v>8950</v>
      </c>
      <c r="E528" s="131"/>
      <c r="F528" s="40"/>
      <c r="G528" s="40"/>
      <c r="H528" s="40"/>
      <c r="I528" s="173"/>
      <c r="J528" s="170"/>
      <c r="K528" s="170"/>
      <c r="L528" s="170"/>
      <c r="M528" s="170"/>
      <c r="N528" s="170"/>
      <c r="O528" s="170"/>
      <c r="P528" s="170"/>
      <c r="Q528" s="170"/>
    </row>
    <row r="529" spans="1:17" s="178" customFormat="1" ht="15.75" customHeight="1">
      <c r="A529" s="186" t="s">
        <v>4775</v>
      </c>
      <c r="B529" s="188" t="s">
        <v>658</v>
      </c>
      <c r="C529" s="191" t="s">
        <v>659</v>
      </c>
      <c r="D529" s="318">
        <v>11300</v>
      </c>
      <c r="E529" s="131"/>
      <c r="F529" s="40"/>
      <c r="G529" s="40"/>
      <c r="H529" s="40"/>
      <c r="I529" s="173"/>
      <c r="J529" s="170"/>
      <c r="K529" s="170"/>
      <c r="L529" s="170"/>
      <c r="M529" s="170"/>
      <c r="N529" s="170"/>
      <c r="O529" s="170"/>
      <c r="P529" s="170"/>
      <c r="Q529" s="170"/>
    </row>
    <row r="530" spans="1:17" s="178" customFormat="1" ht="15.75" customHeight="1">
      <c r="A530" s="186" t="s">
        <v>4775</v>
      </c>
      <c r="B530" s="188" t="s">
        <v>660</v>
      </c>
      <c r="C530" s="191" t="s">
        <v>661</v>
      </c>
      <c r="D530" s="318">
        <v>15900</v>
      </c>
      <c r="E530" s="131"/>
      <c r="F530" s="40"/>
      <c r="G530" s="40"/>
      <c r="H530" s="40"/>
      <c r="I530" s="173"/>
      <c r="J530" s="170"/>
      <c r="K530" s="170"/>
      <c r="L530" s="170"/>
      <c r="M530" s="170"/>
      <c r="N530" s="170"/>
      <c r="O530" s="170"/>
      <c r="P530" s="170"/>
      <c r="Q530" s="170"/>
    </row>
    <row r="531" spans="1:17" s="178" customFormat="1" ht="15.75" customHeight="1">
      <c r="A531" s="111" t="s">
        <v>4775</v>
      </c>
      <c r="B531" s="276" t="s">
        <v>7168</v>
      </c>
      <c r="C531" s="273" t="s">
        <v>7167</v>
      </c>
      <c r="D531" s="318">
        <v>26000</v>
      </c>
      <c r="E531" s="131"/>
      <c r="F531" s="40"/>
      <c r="G531" s="40"/>
      <c r="H531" s="40"/>
      <c r="I531" s="173"/>
      <c r="J531" s="170"/>
      <c r="K531" s="170"/>
      <c r="L531" s="170"/>
      <c r="M531" s="170"/>
      <c r="N531" s="170"/>
      <c r="O531" s="170"/>
      <c r="P531" s="170"/>
      <c r="Q531" s="170"/>
    </row>
    <row r="532" spans="1:17" s="178" customFormat="1" ht="15.75" customHeight="1">
      <c r="A532" s="186" t="s">
        <v>637</v>
      </c>
      <c r="B532" s="188" t="s">
        <v>642</v>
      </c>
      <c r="C532" s="191" t="s">
        <v>643</v>
      </c>
      <c r="D532" s="318">
        <v>3900</v>
      </c>
      <c r="E532" s="131"/>
      <c r="F532" s="40"/>
      <c r="G532" s="40"/>
      <c r="H532" s="40"/>
      <c r="I532" s="173"/>
      <c r="J532" s="170"/>
      <c r="K532" s="170"/>
      <c r="L532" s="170"/>
      <c r="M532" s="170"/>
      <c r="N532" s="170"/>
      <c r="O532" s="170"/>
      <c r="P532" s="170"/>
      <c r="Q532" s="170"/>
    </row>
    <row r="533" spans="1:17" ht="15.75" customHeight="1">
      <c r="A533" s="186" t="s">
        <v>6974</v>
      </c>
      <c r="B533" s="188" t="s">
        <v>662</v>
      </c>
      <c r="C533" s="191" t="s">
        <v>663</v>
      </c>
      <c r="D533" s="318">
        <v>3750</v>
      </c>
    </row>
    <row r="534" spans="1:17" ht="15.75" customHeight="1">
      <c r="A534" s="60" t="s">
        <v>4776</v>
      </c>
      <c r="B534" s="188" t="s">
        <v>646</v>
      </c>
      <c r="C534" s="191" t="s">
        <v>647</v>
      </c>
      <c r="D534" s="318">
        <v>3000</v>
      </c>
    </row>
    <row r="535" spans="1:17" s="178" customFormat="1" ht="15.75" customHeight="1">
      <c r="A535" s="76" t="s">
        <v>664</v>
      </c>
      <c r="B535" s="77"/>
      <c r="C535" s="128"/>
      <c r="D535" s="318"/>
      <c r="E535" s="131"/>
      <c r="F535" s="40"/>
      <c r="G535" s="40"/>
      <c r="H535" s="40"/>
      <c r="I535" s="173"/>
      <c r="J535" s="170"/>
      <c r="K535" s="170"/>
      <c r="L535" s="170"/>
      <c r="M535" s="170"/>
      <c r="N535" s="170"/>
      <c r="O535" s="170"/>
      <c r="P535" s="170"/>
      <c r="Q535" s="170"/>
    </row>
    <row r="536" spans="1:17" s="178" customFormat="1" ht="15.75" customHeight="1">
      <c r="A536" s="186" t="s">
        <v>665</v>
      </c>
      <c r="B536" s="188" t="s">
        <v>666</v>
      </c>
      <c r="C536" s="191" t="s">
        <v>667</v>
      </c>
      <c r="D536" s="318">
        <v>3300</v>
      </c>
      <c r="E536" s="131"/>
      <c r="F536" s="40"/>
      <c r="G536" s="40"/>
      <c r="H536" s="40"/>
      <c r="I536" s="173"/>
      <c r="J536" s="170"/>
      <c r="K536" s="170"/>
      <c r="L536" s="170"/>
      <c r="M536" s="170"/>
      <c r="N536" s="170"/>
      <c r="O536" s="170"/>
      <c r="P536" s="170"/>
      <c r="Q536" s="170"/>
    </row>
    <row r="537" spans="1:17" s="178" customFormat="1" ht="15.75" customHeight="1">
      <c r="A537" s="186" t="s">
        <v>668</v>
      </c>
      <c r="B537" s="80">
        <v>10402</v>
      </c>
      <c r="C537" s="191" t="s">
        <v>669</v>
      </c>
      <c r="D537" s="318">
        <v>3200</v>
      </c>
      <c r="E537" s="131"/>
      <c r="F537" s="40"/>
      <c r="G537" s="40"/>
      <c r="H537" s="40"/>
      <c r="I537" s="173"/>
      <c r="J537" s="170"/>
      <c r="K537" s="170"/>
      <c r="L537" s="170"/>
      <c r="M537" s="170"/>
      <c r="N537" s="170"/>
      <c r="O537" s="170"/>
      <c r="P537" s="170"/>
      <c r="Q537" s="170"/>
    </row>
    <row r="538" spans="1:17" s="178" customFormat="1" ht="15.75" customHeight="1">
      <c r="A538" s="76" t="s">
        <v>670</v>
      </c>
      <c r="B538" s="77"/>
      <c r="C538" s="128"/>
      <c r="D538" s="318"/>
      <c r="E538" s="131"/>
      <c r="F538" s="40"/>
      <c r="G538" s="40"/>
      <c r="H538" s="40"/>
      <c r="I538" s="173"/>
      <c r="J538" s="170"/>
      <c r="K538" s="170"/>
      <c r="L538" s="170"/>
      <c r="M538" s="170"/>
      <c r="N538" s="170"/>
      <c r="O538" s="170"/>
      <c r="P538" s="170"/>
      <c r="Q538" s="170"/>
    </row>
    <row r="539" spans="1:17" s="178" customFormat="1" ht="15.75" customHeight="1">
      <c r="A539" s="186" t="s">
        <v>671</v>
      </c>
      <c r="B539" s="188" t="s">
        <v>672</v>
      </c>
      <c r="C539" s="191" t="s">
        <v>673</v>
      </c>
      <c r="D539" s="318">
        <v>750</v>
      </c>
      <c r="E539" s="131"/>
      <c r="F539" s="40"/>
      <c r="G539" s="40"/>
      <c r="H539" s="40"/>
      <c r="I539" s="173"/>
      <c r="J539" s="170"/>
      <c r="K539" s="170"/>
      <c r="L539" s="170"/>
      <c r="M539" s="170"/>
      <c r="N539" s="170"/>
      <c r="O539" s="170"/>
      <c r="P539" s="170"/>
      <c r="Q539" s="170"/>
    </row>
    <row r="540" spans="1:17" s="178" customFormat="1" ht="15.75" customHeight="1">
      <c r="A540" s="186" t="s">
        <v>671</v>
      </c>
      <c r="B540" s="188" t="s">
        <v>674</v>
      </c>
      <c r="C540" s="191" t="s">
        <v>675</v>
      </c>
      <c r="D540" s="318">
        <v>1500</v>
      </c>
      <c r="E540" s="131"/>
      <c r="F540" s="40"/>
      <c r="G540" s="40"/>
      <c r="H540" s="40"/>
      <c r="I540" s="173"/>
      <c r="J540" s="170"/>
      <c r="K540" s="170"/>
      <c r="L540" s="170"/>
      <c r="M540" s="170"/>
      <c r="N540" s="170"/>
      <c r="O540" s="170"/>
      <c r="P540" s="170"/>
      <c r="Q540" s="170"/>
    </row>
    <row r="541" spans="1:17" s="178" customFormat="1" ht="15.75" customHeight="1">
      <c r="A541" s="186" t="s">
        <v>671</v>
      </c>
      <c r="B541" s="188" t="s">
        <v>676</v>
      </c>
      <c r="C541" s="191" t="s">
        <v>677</v>
      </c>
      <c r="D541" s="318">
        <v>1100</v>
      </c>
      <c r="E541" s="131"/>
      <c r="F541" s="40"/>
      <c r="G541" s="40"/>
      <c r="H541" s="40"/>
      <c r="I541" s="173"/>
      <c r="J541" s="170"/>
      <c r="K541" s="170"/>
      <c r="L541" s="170"/>
      <c r="M541" s="170"/>
      <c r="N541" s="170"/>
      <c r="O541" s="170"/>
      <c r="P541" s="170"/>
      <c r="Q541" s="170"/>
    </row>
    <row r="542" spans="1:17" s="178" customFormat="1" ht="15.75" customHeight="1">
      <c r="A542" s="186" t="s">
        <v>678</v>
      </c>
      <c r="B542" s="188" t="s">
        <v>679</v>
      </c>
      <c r="C542" s="191" t="s">
        <v>680</v>
      </c>
      <c r="D542" s="318">
        <v>1700</v>
      </c>
      <c r="E542" s="131"/>
      <c r="F542" s="40"/>
      <c r="G542" s="40"/>
      <c r="H542" s="40"/>
      <c r="I542" s="173"/>
      <c r="J542" s="170"/>
      <c r="K542" s="170"/>
      <c r="L542" s="170"/>
      <c r="M542" s="170"/>
      <c r="N542" s="170"/>
      <c r="O542" s="170"/>
      <c r="P542" s="170"/>
      <c r="Q542" s="170"/>
    </row>
    <row r="543" spans="1:17" s="65" customFormat="1" ht="15">
      <c r="A543" s="111" t="s">
        <v>6773</v>
      </c>
      <c r="B543" s="276" t="s">
        <v>6808</v>
      </c>
      <c r="C543" s="273" t="s">
        <v>6774</v>
      </c>
      <c r="D543" s="318">
        <v>2100</v>
      </c>
      <c r="E543" s="131"/>
      <c r="F543" s="40"/>
      <c r="G543" s="40"/>
      <c r="H543" s="40"/>
      <c r="I543" s="173"/>
      <c r="J543" s="170"/>
      <c r="K543" s="170"/>
      <c r="L543" s="170"/>
      <c r="M543" s="170"/>
      <c r="N543" s="170"/>
      <c r="O543" s="170"/>
      <c r="P543" s="170"/>
      <c r="Q543" s="170"/>
    </row>
    <row r="544" spans="1:17" s="65" customFormat="1" ht="15">
      <c r="A544" s="111" t="s">
        <v>6775</v>
      </c>
      <c r="B544" s="276" t="s">
        <v>6809</v>
      </c>
      <c r="C544" s="273" t="s">
        <v>6776</v>
      </c>
      <c r="D544" s="318">
        <v>2700</v>
      </c>
      <c r="E544" s="131"/>
      <c r="F544" s="40"/>
      <c r="G544" s="40"/>
      <c r="H544" s="40"/>
      <c r="I544" s="173"/>
      <c r="J544" s="170"/>
      <c r="K544" s="170"/>
      <c r="L544" s="170"/>
      <c r="M544" s="170"/>
      <c r="N544" s="170"/>
      <c r="O544" s="170"/>
      <c r="P544" s="170"/>
      <c r="Q544" s="170"/>
    </row>
    <row r="545" spans="1:17" s="178" customFormat="1" ht="15.75" customHeight="1">
      <c r="A545" s="111" t="s">
        <v>6975</v>
      </c>
      <c r="B545" s="276" t="s">
        <v>6810</v>
      </c>
      <c r="C545" s="273" t="s">
        <v>6778</v>
      </c>
      <c r="D545" s="318">
        <v>2100</v>
      </c>
      <c r="E545" s="131"/>
      <c r="F545" s="40"/>
      <c r="G545" s="40"/>
      <c r="H545" s="40"/>
      <c r="I545" s="173"/>
      <c r="J545" s="170"/>
      <c r="K545" s="170"/>
      <c r="L545" s="170"/>
      <c r="M545" s="170"/>
      <c r="N545" s="170"/>
      <c r="O545" s="170"/>
      <c r="P545" s="170"/>
      <c r="Q545" s="170"/>
    </row>
    <row r="546" spans="1:17" s="178" customFormat="1" ht="15.75" customHeight="1">
      <c r="A546" s="111" t="s">
        <v>6975</v>
      </c>
      <c r="B546" s="276" t="s">
        <v>6811</v>
      </c>
      <c r="C546" s="273" t="s">
        <v>6780</v>
      </c>
      <c r="D546" s="318">
        <v>1550</v>
      </c>
      <c r="E546" s="131"/>
      <c r="F546" s="40"/>
      <c r="G546" s="40"/>
      <c r="H546" s="40"/>
      <c r="I546" s="173"/>
      <c r="J546" s="170"/>
      <c r="K546" s="170"/>
      <c r="L546" s="170"/>
      <c r="M546" s="170"/>
      <c r="N546" s="170"/>
      <c r="O546" s="170"/>
      <c r="P546" s="170"/>
      <c r="Q546" s="170"/>
    </row>
    <row r="547" spans="1:17" s="178" customFormat="1" ht="15" customHeight="1">
      <c r="A547" s="111" t="s">
        <v>6781</v>
      </c>
      <c r="B547" s="276" t="s">
        <v>6812</v>
      </c>
      <c r="C547" s="273" t="s">
        <v>6782</v>
      </c>
      <c r="D547" s="318">
        <v>1550</v>
      </c>
      <c r="E547" s="131"/>
      <c r="F547" s="40"/>
      <c r="G547" s="40"/>
      <c r="H547" s="40"/>
      <c r="I547" s="173"/>
      <c r="J547" s="170"/>
      <c r="K547" s="170"/>
      <c r="L547" s="170"/>
      <c r="M547" s="170"/>
      <c r="N547" s="170"/>
      <c r="O547" s="170"/>
      <c r="P547" s="170"/>
      <c r="Q547" s="170"/>
    </row>
    <row r="548" spans="1:17" s="178" customFormat="1" ht="15.75" customHeight="1">
      <c r="A548" s="111" t="s">
        <v>6783</v>
      </c>
      <c r="B548" s="276" t="s">
        <v>6813</v>
      </c>
      <c r="C548" s="273" t="s">
        <v>6784</v>
      </c>
      <c r="D548" s="318">
        <v>4000</v>
      </c>
      <c r="E548" s="131"/>
      <c r="F548" s="40"/>
      <c r="G548" s="40"/>
      <c r="H548" s="40"/>
      <c r="I548" s="173"/>
      <c r="J548" s="170"/>
      <c r="K548" s="170"/>
      <c r="L548" s="170"/>
      <c r="M548" s="170"/>
      <c r="N548" s="170"/>
      <c r="O548" s="170"/>
      <c r="P548" s="170"/>
      <c r="Q548" s="170"/>
    </row>
    <row r="549" spans="1:17" s="178" customFormat="1" ht="15.75" customHeight="1">
      <c r="A549" s="111" t="s">
        <v>6781</v>
      </c>
      <c r="B549" s="296">
        <v>24094</v>
      </c>
      <c r="C549" s="273" t="s">
        <v>6789</v>
      </c>
      <c r="D549" s="318">
        <v>1850</v>
      </c>
      <c r="E549" s="131"/>
      <c r="F549" s="40"/>
      <c r="G549" s="40"/>
      <c r="H549" s="40"/>
      <c r="I549" s="173"/>
      <c r="J549" s="170"/>
      <c r="K549" s="170"/>
      <c r="L549" s="170"/>
      <c r="M549" s="170"/>
      <c r="N549" s="170"/>
      <c r="O549" s="170"/>
      <c r="P549" s="170"/>
      <c r="Q549" s="170"/>
    </row>
    <row r="550" spans="1:17" s="178" customFormat="1" ht="15.75" customHeight="1">
      <c r="A550" s="186" t="s">
        <v>6976</v>
      </c>
      <c r="B550" s="296">
        <v>24095</v>
      </c>
      <c r="C550" s="273" t="s">
        <v>6790</v>
      </c>
      <c r="D550" s="318">
        <v>2500</v>
      </c>
      <c r="E550" s="131"/>
      <c r="F550" s="40"/>
      <c r="G550" s="40"/>
      <c r="H550" s="40"/>
      <c r="I550" s="173"/>
      <c r="J550" s="170"/>
      <c r="K550" s="170"/>
      <c r="L550" s="170"/>
      <c r="M550" s="170"/>
      <c r="N550" s="170"/>
      <c r="O550" s="170"/>
      <c r="P550" s="170"/>
      <c r="Q550" s="170"/>
    </row>
    <row r="551" spans="1:17" s="178" customFormat="1" ht="15.75" customHeight="1">
      <c r="A551" s="76" t="s">
        <v>683</v>
      </c>
      <c r="B551" s="84"/>
      <c r="C551" s="128"/>
      <c r="D551" s="318"/>
      <c r="E551" s="131"/>
      <c r="F551" s="40"/>
      <c r="G551" s="40"/>
      <c r="H551" s="40"/>
      <c r="I551" s="173"/>
      <c r="J551" s="170"/>
      <c r="K551" s="170"/>
      <c r="L551" s="170"/>
      <c r="M551" s="170"/>
      <c r="N551" s="170"/>
      <c r="O551" s="170"/>
      <c r="P551" s="170"/>
      <c r="Q551" s="170"/>
    </row>
    <row r="552" spans="1:17" s="178" customFormat="1" ht="15.75" customHeight="1">
      <c r="A552" s="186" t="s">
        <v>6977</v>
      </c>
      <c r="B552" s="188" t="s">
        <v>685</v>
      </c>
      <c r="C552" s="191" t="s">
        <v>686</v>
      </c>
      <c r="D552" s="318">
        <v>1150</v>
      </c>
      <c r="E552" s="131"/>
      <c r="F552" s="40"/>
      <c r="G552" s="40"/>
      <c r="H552" s="40"/>
      <c r="I552" s="173"/>
      <c r="J552" s="170"/>
      <c r="K552" s="170"/>
      <c r="L552" s="170"/>
      <c r="M552" s="170"/>
      <c r="N552" s="170"/>
      <c r="O552" s="170"/>
      <c r="P552" s="170"/>
      <c r="Q552" s="170"/>
    </row>
    <row r="553" spans="1:17" s="178" customFormat="1" ht="15.75" customHeight="1">
      <c r="A553" s="51" t="s">
        <v>689</v>
      </c>
      <c r="B553" s="169"/>
      <c r="C553" s="193"/>
      <c r="D553" s="318"/>
      <c r="E553" s="131"/>
      <c r="F553" s="40"/>
      <c r="G553" s="40"/>
      <c r="H553" s="40"/>
      <c r="I553" s="173"/>
      <c r="J553" s="170"/>
      <c r="K553" s="170"/>
      <c r="L553" s="170"/>
      <c r="M553" s="170"/>
      <c r="N553" s="170"/>
      <c r="O553" s="170"/>
      <c r="P553" s="170"/>
      <c r="Q553" s="170"/>
    </row>
    <row r="554" spans="1:17" s="178" customFormat="1" ht="15.75" customHeight="1">
      <c r="A554" s="182" t="s">
        <v>6176</v>
      </c>
      <c r="B554" s="37"/>
      <c r="C554" s="193"/>
      <c r="D554" s="318"/>
      <c r="E554" s="131"/>
      <c r="F554" s="40"/>
      <c r="G554" s="40"/>
      <c r="H554" s="40"/>
      <c r="I554" s="173"/>
      <c r="J554" s="170"/>
      <c r="K554" s="170"/>
      <c r="L554" s="170"/>
      <c r="M554" s="170"/>
      <c r="N554" s="170"/>
      <c r="O554" s="170"/>
      <c r="P554" s="170"/>
      <c r="Q554" s="170"/>
    </row>
    <row r="555" spans="1:17" s="178" customFormat="1" ht="15.75" customHeight="1">
      <c r="A555" s="186" t="s">
        <v>831</v>
      </c>
      <c r="B555" s="188" t="s">
        <v>832</v>
      </c>
      <c r="C555" s="191" t="s">
        <v>833</v>
      </c>
      <c r="D555" s="318">
        <v>2000</v>
      </c>
      <c r="E555" s="131"/>
      <c r="F555" s="40"/>
      <c r="G555" s="40"/>
      <c r="H555" s="40"/>
      <c r="I555" s="173"/>
      <c r="J555" s="170"/>
      <c r="K555" s="170"/>
      <c r="L555" s="170"/>
      <c r="M555" s="170"/>
      <c r="N555" s="170"/>
      <c r="O555" s="170"/>
      <c r="P555" s="170"/>
      <c r="Q555" s="170"/>
    </row>
    <row r="556" spans="1:17" s="178" customFormat="1" ht="15.75" customHeight="1">
      <c r="A556" s="186" t="s">
        <v>831</v>
      </c>
      <c r="B556" s="188" t="s">
        <v>834</v>
      </c>
      <c r="C556" s="191" t="s">
        <v>835</v>
      </c>
      <c r="D556" s="318">
        <v>2600</v>
      </c>
      <c r="E556" s="131"/>
      <c r="F556" s="40"/>
      <c r="G556" s="40"/>
      <c r="H556" s="40"/>
      <c r="I556" s="173"/>
      <c r="J556" s="170"/>
      <c r="K556" s="170"/>
      <c r="L556" s="170"/>
      <c r="M556" s="170"/>
      <c r="N556" s="170"/>
      <c r="O556" s="170"/>
      <c r="P556" s="170"/>
      <c r="Q556" s="170"/>
    </row>
    <row r="557" spans="1:17" s="178" customFormat="1" ht="15.75" customHeight="1">
      <c r="A557" s="186" t="s">
        <v>692</v>
      </c>
      <c r="B557" s="188" t="s">
        <v>693</v>
      </c>
      <c r="C557" s="191" t="s">
        <v>694</v>
      </c>
      <c r="D557" s="318">
        <v>1600</v>
      </c>
      <c r="E557" s="131"/>
      <c r="F557" s="40"/>
      <c r="G557" s="40"/>
      <c r="H557" s="40"/>
      <c r="I557" s="173"/>
      <c r="J557" s="170"/>
      <c r="K557" s="170"/>
      <c r="L557" s="170"/>
      <c r="M557" s="170"/>
      <c r="N557" s="170"/>
      <c r="O557" s="170"/>
      <c r="P557" s="170"/>
      <c r="Q557" s="170"/>
    </row>
    <row r="558" spans="1:17" s="178" customFormat="1" ht="15.75" customHeight="1">
      <c r="A558" s="186" t="s">
        <v>692</v>
      </c>
      <c r="B558" s="188" t="s">
        <v>695</v>
      </c>
      <c r="C558" s="191" t="s">
        <v>696</v>
      </c>
      <c r="D558" s="318">
        <v>2350</v>
      </c>
      <c r="E558" s="131"/>
      <c r="F558" s="40"/>
      <c r="G558" s="40"/>
      <c r="H558" s="40"/>
      <c r="I558" s="173"/>
      <c r="J558" s="170"/>
      <c r="K558" s="170"/>
      <c r="L558" s="170"/>
      <c r="M558" s="170"/>
      <c r="N558" s="170"/>
      <c r="O558" s="170"/>
      <c r="P558" s="170"/>
      <c r="Q558" s="170"/>
    </row>
    <row r="559" spans="1:17" s="178" customFormat="1" ht="15.75" customHeight="1">
      <c r="A559" s="186" t="s">
        <v>4780</v>
      </c>
      <c r="B559" s="188" t="s">
        <v>690</v>
      </c>
      <c r="C559" s="191" t="s">
        <v>691</v>
      </c>
      <c r="D559" s="318">
        <v>1600</v>
      </c>
      <c r="E559" s="131"/>
      <c r="F559" s="40"/>
      <c r="G559" s="40"/>
      <c r="H559" s="40"/>
      <c r="I559" s="173"/>
      <c r="J559" s="170"/>
      <c r="K559" s="170"/>
      <c r="L559" s="170"/>
      <c r="M559" s="170"/>
      <c r="N559" s="170"/>
      <c r="O559" s="170"/>
      <c r="P559" s="170"/>
      <c r="Q559" s="170"/>
    </row>
    <row r="560" spans="1:17" s="178" customFormat="1" ht="15.75" customHeight="1">
      <c r="A560" s="186" t="s">
        <v>815</v>
      </c>
      <c r="B560" s="188" t="s">
        <v>816</v>
      </c>
      <c r="C560" s="191" t="s">
        <v>817</v>
      </c>
      <c r="D560" s="318">
        <v>1600</v>
      </c>
      <c r="E560" s="131"/>
      <c r="F560" s="40"/>
      <c r="G560" s="40"/>
      <c r="H560" s="40"/>
      <c r="I560" s="173"/>
      <c r="J560" s="170"/>
      <c r="K560" s="170"/>
      <c r="L560" s="170"/>
      <c r="M560" s="170"/>
      <c r="N560" s="170"/>
      <c r="O560" s="170"/>
      <c r="P560" s="170"/>
      <c r="Q560" s="170"/>
    </row>
    <row r="561" spans="1:17" s="178" customFormat="1" ht="15.75" customHeight="1">
      <c r="A561" s="186" t="s">
        <v>815</v>
      </c>
      <c r="B561" s="188" t="s">
        <v>818</v>
      </c>
      <c r="C561" s="191" t="s">
        <v>819</v>
      </c>
      <c r="D561" s="318">
        <v>1600</v>
      </c>
      <c r="E561" s="131"/>
      <c r="F561" s="40"/>
      <c r="G561" s="40"/>
      <c r="H561" s="40"/>
      <c r="I561" s="173"/>
      <c r="J561" s="170"/>
      <c r="K561" s="170"/>
      <c r="L561" s="170"/>
      <c r="M561" s="170"/>
      <c r="N561" s="170"/>
      <c r="O561" s="170"/>
      <c r="P561" s="170"/>
      <c r="Q561" s="170"/>
    </row>
    <row r="562" spans="1:17" s="178" customFormat="1" ht="15.75" customHeight="1">
      <c r="A562" s="186" t="s">
        <v>815</v>
      </c>
      <c r="B562" s="188" t="s">
        <v>820</v>
      </c>
      <c r="C562" s="191" t="s">
        <v>821</v>
      </c>
      <c r="D562" s="318">
        <v>1600</v>
      </c>
      <c r="E562" s="131"/>
      <c r="F562" s="40"/>
      <c r="G562" s="40"/>
      <c r="H562" s="40"/>
      <c r="I562" s="173"/>
      <c r="J562" s="170"/>
      <c r="K562" s="170"/>
      <c r="L562" s="170"/>
      <c r="M562" s="170"/>
      <c r="N562" s="170"/>
      <c r="O562" s="170"/>
      <c r="P562" s="170"/>
      <c r="Q562" s="170"/>
    </row>
    <row r="563" spans="1:17" s="178" customFormat="1" ht="15.75" customHeight="1">
      <c r="A563" s="186" t="s">
        <v>772</v>
      </c>
      <c r="B563" s="188" t="s">
        <v>773</v>
      </c>
      <c r="C563" s="191" t="s">
        <v>774</v>
      </c>
      <c r="D563" s="318">
        <v>1600</v>
      </c>
      <c r="E563" s="131"/>
      <c r="F563" s="40"/>
      <c r="G563" s="40"/>
      <c r="H563" s="40"/>
      <c r="I563" s="173"/>
      <c r="J563" s="170"/>
      <c r="K563" s="170"/>
      <c r="L563" s="170"/>
      <c r="M563" s="170"/>
      <c r="N563" s="170"/>
      <c r="O563" s="170"/>
      <c r="P563" s="170"/>
      <c r="Q563" s="170"/>
    </row>
    <row r="564" spans="1:17" s="178" customFormat="1" ht="15.75" customHeight="1">
      <c r="A564" s="186" t="s">
        <v>797</v>
      </c>
      <c r="B564" s="188" t="s">
        <v>798</v>
      </c>
      <c r="C564" s="191" t="s">
        <v>799</v>
      </c>
      <c r="D564" s="318">
        <v>1600</v>
      </c>
      <c r="E564" s="131"/>
      <c r="F564" s="40"/>
      <c r="G564" s="40"/>
      <c r="H564" s="40"/>
      <c r="I564" s="173"/>
      <c r="J564" s="170"/>
      <c r="K564" s="170"/>
      <c r="L564" s="170"/>
      <c r="M564" s="170"/>
      <c r="N564" s="170"/>
      <c r="O564" s="170"/>
      <c r="P564" s="170"/>
      <c r="Q564" s="170"/>
    </row>
    <row r="565" spans="1:17" s="178" customFormat="1" ht="15.75" customHeight="1">
      <c r="A565" s="186" t="s">
        <v>797</v>
      </c>
      <c r="B565" s="188" t="s">
        <v>800</v>
      </c>
      <c r="C565" s="191" t="s">
        <v>801</v>
      </c>
      <c r="D565" s="318">
        <v>2350</v>
      </c>
      <c r="E565" s="131"/>
      <c r="F565" s="40"/>
      <c r="G565" s="40"/>
      <c r="H565" s="40"/>
      <c r="I565" s="173"/>
      <c r="J565" s="170"/>
      <c r="K565" s="170"/>
      <c r="L565" s="170"/>
      <c r="M565" s="170"/>
      <c r="N565" s="170"/>
      <c r="O565" s="170"/>
      <c r="P565" s="170"/>
      <c r="Q565" s="170"/>
    </row>
    <row r="566" spans="1:17" s="178" customFormat="1" ht="15.75" customHeight="1">
      <c r="A566" s="186" t="s">
        <v>825</v>
      </c>
      <c r="B566" s="188" t="s">
        <v>826</v>
      </c>
      <c r="C566" s="191" t="s">
        <v>827</v>
      </c>
      <c r="D566" s="318">
        <v>1600</v>
      </c>
      <c r="E566" s="131"/>
      <c r="F566" s="40"/>
      <c r="G566" s="40"/>
      <c r="H566" s="40"/>
      <c r="I566" s="173"/>
      <c r="J566" s="170"/>
      <c r="K566" s="170"/>
      <c r="L566" s="170"/>
      <c r="M566" s="170"/>
      <c r="N566" s="170"/>
      <c r="O566" s="170"/>
      <c r="P566" s="170"/>
      <c r="Q566" s="170"/>
    </row>
    <row r="567" spans="1:17" s="178" customFormat="1" ht="15.75" customHeight="1">
      <c r="A567" s="186" t="s">
        <v>822</v>
      </c>
      <c r="B567" s="188" t="s">
        <v>823</v>
      </c>
      <c r="C567" s="191" t="s">
        <v>824</v>
      </c>
      <c r="D567" s="318">
        <v>2350</v>
      </c>
      <c r="E567" s="131"/>
      <c r="F567" s="40"/>
      <c r="G567" s="40"/>
      <c r="H567" s="40"/>
      <c r="I567" s="173"/>
      <c r="J567" s="170"/>
      <c r="K567" s="170"/>
      <c r="L567" s="170"/>
      <c r="M567" s="170"/>
      <c r="N567" s="170"/>
      <c r="O567" s="170"/>
      <c r="P567" s="170"/>
      <c r="Q567" s="170"/>
    </row>
    <row r="568" spans="1:17" s="178" customFormat="1" ht="15.75" customHeight="1">
      <c r="A568" s="186" t="s">
        <v>753</v>
      </c>
      <c r="B568" s="188" t="s">
        <v>754</v>
      </c>
      <c r="C568" s="191" t="s">
        <v>755</v>
      </c>
      <c r="D568" s="318">
        <v>1600</v>
      </c>
      <c r="E568" s="131"/>
      <c r="F568" s="40"/>
      <c r="G568" s="40"/>
      <c r="H568" s="40"/>
      <c r="I568" s="173"/>
      <c r="J568" s="170"/>
      <c r="K568" s="170"/>
      <c r="L568" s="170"/>
      <c r="M568" s="170"/>
      <c r="N568" s="170"/>
      <c r="O568" s="170"/>
      <c r="P568" s="170"/>
      <c r="Q568" s="170"/>
    </row>
    <row r="569" spans="1:17" s="178" customFormat="1" ht="15.75" customHeight="1">
      <c r="A569" s="186" t="s">
        <v>753</v>
      </c>
      <c r="B569" s="188" t="s">
        <v>756</v>
      </c>
      <c r="C569" s="191" t="s">
        <v>757</v>
      </c>
      <c r="D569" s="318">
        <v>2350</v>
      </c>
      <c r="E569" s="131"/>
      <c r="F569" s="40"/>
      <c r="G569" s="40"/>
      <c r="H569" s="40"/>
      <c r="I569" s="173"/>
      <c r="J569" s="170"/>
      <c r="K569" s="170"/>
      <c r="L569" s="170"/>
      <c r="M569" s="170"/>
      <c r="N569" s="170"/>
      <c r="O569" s="170"/>
      <c r="P569" s="170"/>
      <c r="Q569" s="170"/>
    </row>
    <row r="570" spans="1:17" s="178" customFormat="1" ht="15.75" customHeight="1">
      <c r="A570" s="186" t="s">
        <v>802</v>
      </c>
      <c r="B570" s="188" t="s">
        <v>803</v>
      </c>
      <c r="C570" s="191" t="s">
        <v>804</v>
      </c>
      <c r="D570" s="318">
        <v>1600</v>
      </c>
      <c r="E570" s="131"/>
      <c r="F570" s="40"/>
      <c r="G570" s="40"/>
      <c r="H570" s="40"/>
      <c r="I570" s="173"/>
      <c r="J570" s="170"/>
      <c r="K570" s="170"/>
      <c r="L570" s="170"/>
      <c r="M570" s="170"/>
      <c r="N570" s="170"/>
      <c r="O570" s="170"/>
      <c r="P570" s="170"/>
      <c r="Q570" s="170"/>
    </row>
    <row r="571" spans="1:17" s="178" customFormat="1" ht="15.75" customHeight="1">
      <c r="A571" s="186" t="s">
        <v>802</v>
      </c>
      <c r="B571" s="188" t="s">
        <v>805</v>
      </c>
      <c r="C571" s="191" t="s">
        <v>806</v>
      </c>
      <c r="D571" s="318">
        <v>2200</v>
      </c>
      <c r="E571" s="131"/>
      <c r="F571" s="40"/>
      <c r="G571" s="40"/>
      <c r="H571" s="40"/>
      <c r="I571" s="173"/>
      <c r="J571" s="170"/>
      <c r="K571" s="170"/>
      <c r="L571" s="170"/>
      <c r="M571" s="170"/>
      <c r="N571" s="170"/>
      <c r="O571" s="170"/>
      <c r="P571" s="170"/>
      <c r="Q571" s="170"/>
    </row>
    <row r="572" spans="1:17" s="178" customFormat="1" ht="15.75" customHeight="1">
      <c r="A572" s="186" t="s">
        <v>807</v>
      </c>
      <c r="B572" s="188" t="s">
        <v>808</v>
      </c>
      <c r="C572" s="191" t="s">
        <v>809</v>
      </c>
      <c r="D572" s="318">
        <v>3300</v>
      </c>
      <c r="E572" s="131"/>
      <c r="F572" s="40"/>
      <c r="G572" s="40"/>
      <c r="H572" s="40"/>
      <c r="I572" s="173"/>
      <c r="J572" s="170"/>
      <c r="K572" s="170"/>
      <c r="L572" s="170"/>
      <c r="M572" s="170"/>
      <c r="N572" s="170"/>
      <c r="O572" s="170"/>
      <c r="P572" s="170"/>
      <c r="Q572" s="170"/>
    </row>
    <row r="573" spans="1:17" s="178" customFormat="1" ht="15.75" customHeight="1">
      <c r="A573" s="186" t="s">
        <v>6978</v>
      </c>
      <c r="B573" s="188" t="s">
        <v>6727</v>
      </c>
      <c r="C573" s="191" t="s">
        <v>6723</v>
      </c>
      <c r="D573" s="318">
        <v>1600</v>
      </c>
      <c r="E573" s="131"/>
      <c r="F573" s="40"/>
      <c r="G573" s="40"/>
      <c r="H573" s="40"/>
      <c r="I573" s="173"/>
      <c r="J573" s="170"/>
      <c r="K573" s="170"/>
      <c r="L573" s="170"/>
      <c r="M573" s="170"/>
      <c r="N573" s="170"/>
      <c r="O573" s="170"/>
      <c r="P573" s="170"/>
      <c r="Q573" s="170"/>
    </row>
    <row r="574" spans="1:17" s="178" customFormat="1" ht="15.75" customHeight="1">
      <c r="A574" s="186" t="s">
        <v>828</v>
      </c>
      <c r="B574" s="188" t="s">
        <v>829</v>
      </c>
      <c r="C574" s="191" t="s">
        <v>830</v>
      </c>
      <c r="D574" s="318">
        <v>2700</v>
      </c>
      <c r="E574" s="131"/>
      <c r="F574" s="40"/>
      <c r="G574" s="40"/>
      <c r="H574" s="40"/>
      <c r="I574" s="173"/>
      <c r="J574" s="170"/>
      <c r="K574" s="170"/>
      <c r="L574" s="170"/>
      <c r="M574" s="170"/>
      <c r="N574" s="170"/>
      <c r="O574" s="170"/>
      <c r="P574" s="170"/>
      <c r="Q574" s="170"/>
    </row>
    <row r="575" spans="1:17" s="178" customFormat="1" ht="15.75" customHeight="1">
      <c r="A575" s="186" t="s">
        <v>6979</v>
      </c>
      <c r="B575" s="188" t="s">
        <v>811</v>
      </c>
      <c r="C575" s="191" t="s">
        <v>812</v>
      </c>
      <c r="D575" s="318">
        <v>1600</v>
      </c>
      <c r="E575" s="131"/>
      <c r="F575" s="40"/>
      <c r="G575" s="40"/>
      <c r="H575" s="40"/>
      <c r="I575" s="173"/>
      <c r="J575" s="170"/>
      <c r="K575" s="170"/>
      <c r="L575" s="170"/>
      <c r="M575" s="170"/>
      <c r="N575" s="170"/>
      <c r="O575" s="170"/>
      <c r="P575" s="170"/>
      <c r="Q575" s="170"/>
    </row>
    <row r="576" spans="1:17" s="178" customFormat="1" ht="15.75" customHeight="1">
      <c r="A576" s="186" t="s">
        <v>6979</v>
      </c>
      <c r="B576" s="188" t="s">
        <v>813</v>
      </c>
      <c r="C576" s="191" t="s">
        <v>814</v>
      </c>
      <c r="D576" s="318">
        <v>2350</v>
      </c>
      <c r="E576" s="131"/>
      <c r="F576" s="40"/>
      <c r="G576" s="40"/>
      <c r="H576" s="40"/>
      <c r="I576" s="173"/>
      <c r="J576" s="170"/>
      <c r="K576" s="170"/>
      <c r="L576" s="170"/>
      <c r="M576" s="170"/>
      <c r="N576" s="170"/>
      <c r="O576" s="170"/>
      <c r="P576" s="170"/>
      <c r="Q576" s="170"/>
    </row>
    <row r="577" spans="1:17" s="178" customFormat="1" ht="15.75" customHeight="1">
      <c r="A577" s="186" t="s">
        <v>4892</v>
      </c>
      <c r="B577" s="188" t="s">
        <v>732</v>
      </c>
      <c r="C577" s="191" t="s">
        <v>733</v>
      </c>
      <c r="D577" s="318">
        <v>2600</v>
      </c>
      <c r="E577" s="131"/>
      <c r="F577" s="40"/>
      <c r="G577" s="40"/>
      <c r="H577" s="40"/>
      <c r="I577" s="173"/>
      <c r="J577" s="170"/>
      <c r="K577" s="170"/>
      <c r="L577" s="170"/>
      <c r="M577" s="170"/>
      <c r="N577" s="170"/>
      <c r="O577" s="170"/>
      <c r="P577" s="170"/>
      <c r="Q577" s="170"/>
    </row>
    <row r="578" spans="1:17" s="178" customFormat="1" ht="15.75" customHeight="1">
      <c r="A578" s="186" t="s">
        <v>708</v>
      </c>
      <c r="B578" s="188" t="s">
        <v>711</v>
      </c>
      <c r="C578" s="191" t="s">
        <v>712</v>
      </c>
      <c r="D578" s="318">
        <v>2600</v>
      </c>
      <c r="E578" s="131"/>
      <c r="F578" s="40"/>
      <c r="G578" s="40"/>
      <c r="H578" s="40"/>
      <c r="I578" s="173"/>
      <c r="J578" s="170"/>
      <c r="K578" s="170"/>
      <c r="L578" s="170"/>
      <c r="M578" s="170"/>
      <c r="N578" s="170"/>
      <c r="O578" s="170"/>
      <c r="P578" s="170"/>
      <c r="Q578" s="170"/>
    </row>
    <row r="579" spans="1:17" s="178" customFormat="1" ht="15">
      <c r="A579" s="186" t="s">
        <v>4777</v>
      </c>
      <c r="B579" s="188" t="s">
        <v>720</v>
      </c>
      <c r="C579" s="191" t="s">
        <v>721</v>
      </c>
      <c r="D579" s="318">
        <v>1700</v>
      </c>
      <c r="E579" s="131"/>
      <c r="F579" s="40"/>
      <c r="G579" s="40"/>
      <c r="H579" s="40"/>
      <c r="I579" s="173"/>
      <c r="J579" s="170"/>
      <c r="K579" s="170"/>
      <c r="L579" s="170"/>
      <c r="M579" s="170"/>
      <c r="N579" s="170"/>
      <c r="O579" s="170"/>
      <c r="P579" s="170"/>
      <c r="Q579" s="170"/>
    </row>
    <row r="580" spans="1:17" s="178" customFormat="1" ht="15.75" customHeight="1">
      <c r="A580" s="186" t="s">
        <v>4777</v>
      </c>
      <c r="B580" s="188" t="s">
        <v>722</v>
      </c>
      <c r="C580" s="191" t="s">
        <v>723</v>
      </c>
      <c r="D580" s="318">
        <v>2600</v>
      </c>
      <c r="E580" s="131"/>
      <c r="F580" s="40"/>
      <c r="G580" s="40"/>
      <c r="H580" s="40"/>
      <c r="I580" s="173"/>
      <c r="J580" s="170"/>
      <c r="K580" s="170"/>
      <c r="L580" s="170"/>
      <c r="M580" s="170"/>
      <c r="N580" s="170"/>
      <c r="O580" s="170"/>
      <c r="P580" s="170"/>
      <c r="Q580" s="170"/>
    </row>
    <row r="581" spans="1:17" s="178" customFormat="1" ht="15.75" customHeight="1">
      <c r="A581" s="186" t="s">
        <v>715</v>
      </c>
      <c r="B581" s="188" t="s">
        <v>716</v>
      </c>
      <c r="C581" s="191" t="s">
        <v>717</v>
      </c>
      <c r="D581" s="318">
        <v>2000</v>
      </c>
      <c r="E581" s="131"/>
      <c r="F581" s="40"/>
      <c r="G581" s="40"/>
      <c r="H581" s="40"/>
      <c r="I581" s="173"/>
      <c r="J581" s="170"/>
      <c r="K581" s="170"/>
      <c r="L581" s="170"/>
      <c r="M581" s="170"/>
      <c r="N581" s="170"/>
      <c r="O581" s="170"/>
      <c r="P581" s="170"/>
      <c r="Q581" s="170"/>
    </row>
    <row r="582" spans="1:17" s="178" customFormat="1" ht="15.75" customHeight="1">
      <c r="A582" s="186" t="s">
        <v>715</v>
      </c>
      <c r="B582" s="188" t="s">
        <v>718</v>
      </c>
      <c r="C582" s="191" t="s">
        <v>719</v>
      </c>
      <c r="D582" s="318">
        <v>2600</v>
      </c>
      <c r="E582" s="131"/>
      <c r="F582" s="40"/>
      <c r="G582" s="40"/>
      <c r="H582" s="40"/>
      <c r="I582" s="173"/>
      <c r="J582" s="170"/>
      <c r="K582" s="170"/>
      <c r="L582" s="170"/>
      <c r="M582" s="170"/>
      <c r="N582" s="170"/>
      <c r="O582" s="170"/>
      <c r="P582" s="170"/>
      <c r="Q582" s="170"/>
    </row>
    <row r="583" spans="1:17" s="178" customFormat="1" ht="15.75" customHeight="1">
      <c r="A583" s="186" t="s">
        <v>6980</v>
      </c>
      <c r="B583" s="188" t="s">
        <v>713</v>
      </c>
      <c r="C583" s="191" t="s">
        <v>714</v>
      </c>
      <c r="D583" s="318">
        <v>2150</v>
      </c>
      <c r="E583" s="131"/>
      <c r="F583" s="40"/>
      <c r="G583" s="40"/>
      <c r="H583" s="40"/>
      <c r="I583" s="173"/>
      <c r="J583" s="170"/>
      <c r="K583" s="170"/>
      <c r="L583" s="170"/>
      <c r="M583" s="170"/>
      <c r="N583" s="170"/>
      <c r="O583" s="170"/>
      <c r="P583" s="170"/>
      <c r="Q583" s="170"/>
    </row>
    <row r="584" spans="1:17" s="178" customFormat="1" ht="15.75" customHeight="1">
      <c r="A584" s="186" t="s">
        <v>5641</v>
      </c>
      <c r="B584" s="188" t="s">
        <v>5192</v>
      </c>
      <c r="C584" s="191" t="s">
        <v>5517</v>
      </c>
      <c r="D584" s="318">
        <v>3000</v>
      </c>
      <c r="E584" s="131"/>
      <c r="F584" s="40"/>
      <c r="G584" s="40"/>
      <c r="H584" s="40"/>
      <c r="I584" s="173"/>
      <c r="J584" s="170"/>
      <c r="K584" s="170"/>
      <c r="L584" s="170"/>
      <c r="M584" s="170"/>
      <c r="N584" s="170"/>
      <c r="O584" s="170"/>
      <c r="P584" s="170"/>
      <c r="Q584" s="170"/>
    </row>
    <row r="585" spans="1:17" s="178" customFormat="1" ht="15.75" customHeight="1">
      <c r="A585" s="186" t="s">
        <v>697</v>
      </c>
      <c r="B585" s="188" t="s">
        <v>698</v>
      </c>
      <c r="C585" s="191" t="s">
        <v>699</v>
      </c>
      <c r="D585" s="318">
        <v>1600</v>
      </c>
      <c r="E585" s="131"/>
      <c r="F585" s="40"/>
      <c r="G585" s="40"/>
      <c r="H585" s="40"/>
      <c r="I585" s="173"/>
      <c r="J585" s="170"/>
      <c r="K585" s="170"/>
      <c r="L585" s="170"/>
      <c r="M585" s="170"/>
      <c r="N585" s="170"/>
      <c r="O585" s="170"/>
      <c r="P585" s="170"/>
      <c r="Q585" s="170"/>
    </row>
    <row r="586" spans="1:17" s="178" customFormat="1" ht="15.75" customHeight="1">
      <c r="A586" s="186" t="s">
        <v>697</v>
      </c>
      <c r="B586" s="188" t="s">
        <v>700</v>
      </c>
      <c r="C586" s="191" t="s">
        <v>701</v>
      </c>
      <c r="D586" s="318">
        <v>2350</v>
      </c>
      <c r="E586" s="131"/>
      <c r="F586" s="40"/>
      <c r="G586" s="40"/>
      <c r="H586" s="40"/>
      <c r="I586" s="173"/>
      <c r="J586" s="170"/>
      <c r="K586" s="170"/>
      <c r="L586" s="170"/>
      <c r="M586" s="170"/>
      <c r="N586" s="170"/>
      <c r="O586" s="170"/>
      <c r="P586" s="170"/>
      <c r="Q586" s="170"/>
    </row>
    <row r="587" spans="1:17" s="178" customFormat="1" ht="15.75" customHeight="1">
      <c r="A587" s="186" t="s">
        <v>697</v>
      </c>
      <c r="B587" s="188" t="s">
        <v>702</v>
      </c>
      <c r="C587" s="191" t="s">
        <v>703</v>
      </c>
      <c r="D587" s="318">
        <v>3800</v>
      </c>
      <c r="E587" s="131"/>
      <c r="F587" s="40"/>
      <c r="G587" s="40"/>
      <c r="H587" s="40"/>
      <c r="I587" s="173"/>
      <c r="J587" s="170"/>
      <c r="K587" s="170"/>
      <c r="L587" s="170"/>
      <c r="M587" s="170"/>
      <c r="N587" s="170"/>
      <c r="O587" s="170"/>
      <c r="P587" s="170"/>
      <c r="Q587" s="170"/>
    </row>
    <row r="588" spans="1:17" s="178" customFormat="1" ht="15.75" customHeight="1">
      <c r="A588" s="186" t="s">
        <v>6981</v>
      </c>
      <c r="B588" s="188" t="s">
        <v>704</v>
      </c>
      <c r="C588" s="191" t="s">
        <v>705</v>
      </c>
      <c r="D588" s="318">
        <v>1600</v>
      </c>
      <c r="E588" s="131"/>
      <c r="F588" s="40"/>
      <c r="G588" s="40"/>
      <c r="H588" s="40"/>
      <c r="I588" s="173"/>
      <c r="J588" s="170"/>
      <c r="K588" s="170"/>
      <c r="L588" s="170"/>
      <c r="M588" s="170"/>
      <c r="N588" s="170"/>
      <c r="O588" s="170"/>
      <c r="P588" s="170"/>
      <c r="Q588" s="170"/>
    </row>
    <row r="589" spans="1:17" s="178" customFormat="1" ht="15.75" customHeight="1">
      <c r="A589" s="186" t="s">
        <v>697</v>
      </c>
      <c r="B589" s="188" t="s">
        <v>706</v>
      </c>
      <c r="C589" s="191" t="s">
        <v>707</v>
      </c>
      <c r="D589" s="318">
        <v>3200</v>
      </c>
      <c r="E589" s="131"/>
      <c r="F589" s="40"/>
      <c r="G589" s="40"/>
      <c r="H589" s="40"/>
      <c r="I589" s="173"/>
      <c r="J589" s="170"/>
      <c r="K589" s="170"/>
      <c r="L589" s="170"/>
      <c r="M589" s="170"/>
      <c r="N589" s="170"/>
      <c r="O589" s="170"/>
      <c r="P589" s="170"/>
      <c r="Q589" s="170"/>
    </row>
    <row r="590" spans="1:17" s="178" customFormat="1" ht="15.75" customHeight="1">
      <c r="A590" s="186" t="s">
        <v>734</v>
      </c>
      <c r="B590" s="188" t="s">
        <v>735</v>
      </c>
      <c r="C590" s="191" t="s">
        <v>736</v>
      </c>
      <c r="D590" s="318">
        <v>1600</v>
      </c>
      <c r="E590" s="131"/>
      <c r="F590" s="40"/>
      <c r="G590" s="40"/>
      <c r="H590" s="40"/>
      <c r="I590" s="173"/>
      <c r="J590" s="170"/>
      <c r="K590" s="170"/>
      <c r="L590" s="170"/>
      <c r="M590" s="170"/>
      <c r="N590" s="170"/>
      <c r="O590" s="170"/>
      <c r="P590" s="170"/>
      <c r="Q590" s="170"/>
    </row>
    <row r="591" spans="1:17" s="178" customFormat="1" ht="15.75" customHeight="1">
      <c r="A591" s="186" t="s">
        <v>724</v>
      </c>
      <c r="B591" s="188" t="s">
        <v>725</v>
      </c>
      <c r="C591" s="191" t="s">
        <v>726</v>
      </c>
      <c r="D591" s="318">
        <v>1600</v>
      </c>
      <c r="E591" s="131"/>
      <c r="F591" s="40"/>
      <c r="G591" s="40"/>
      <c r="H591" s="40"/>
      <c r="I591" s="173"/>
      <c r="J591" s="170"/>
      <c r="K591" s="170"/>
      <c r="L591" s="170"/>
      <c r="M591" s="170"/>
      <c r="N591" s="170"/>
      <c r="O591" s="170"/>
      <c r="P591" s="170"/>
      <c r="Q591" s="170"/>
    </row>
    <row r="592" spans="1:17" s="178" customFormat="1" ht="15.75" customHeight="1">
      <c r="A592" s="186" t="s">
        <v>724</v>
      </c>
      <c r="B592" s="188" t="s">
        <v>727</v>
      </c>
      <c r="C592" s="191" t="s">
        <v>728</v>
      </c>
      <c r="D592" s="318">
        <v>2350</v>
      </c>
      <c r="E592" s="131"/>
      <c r="F592" s="40"/>
      <c r="G592" s="40"/>
      <c r="H592" s="40"/>
      <c r="I592" s="173"/>
      <c r="J592" s="170"/>
      <c r="K592" s="170"/>
      <c r="L592" s="170"/>
      <c r="M592" s="170"/>
      <c r="N592" s="170"/>
      <c r="O592" s="170"/>
      <c r="P592" s="170"/>
      <c r="Q592" s="170"/>
    </row>
    <row r="593" spans="1:17" s="178" customFormat="1" ht="15.75" customHeight="1">
      <c r="A593" s="186" t="s">
        <v>742</v>
      </c>
      <c r="B593" s="188" t="s">
        <v>743</v>
      </c>
      <c r="C593" s="191" t="s">
        <v>744</v>
      </c>
      <c r="D593" s="318">
        <v>1600</v>
      </c>
      <c r="E593" s="131"/>
      <c r="F593" s="40"/>
      <c r="G593" s="40"/>
      <c r="H593" s="40"/>
      <c r="I593" s="173"/>
      <c r="J593" s="170"/>
      <c r="K593" s="170"/>
      <c r="L593" s="170"/>
      <c r="M593" s="170"/>
      <c r="N593" s="170"/>
      <c r="O593" s="170"/>
      <c r="P593" s="170"/>
      <c r="Q593" s="170"/>
    </row>
    <row r="594" spans="1:17" s="178" customFormat="1" ht="15.75" customHeight="1">
      <c r="A594" s="186" t="s">
        <v>742</v>
      </c>
      <c r="B594" s="188" t="s">
        <v>745</v>
      </c>
      <c r="C594" s="191" t="s">
        <v>746</v>
      </c>
      <c r="D594" s="318">
        <v>2350</v>
      </c>
      <c r="E594" s="131"/>
      <c r="F594" s="40"/>
      <c r="G594" s="40"/>
      <c r="H594" s="40"/>
      <c r="I594" s="173"/>
      <c r="J594" s="170"/>
      <c r="K594" s="170"/>
      <c r="L594" s="170"/>
      <c r="M594" s="170"/>
      <c r="N594" s="170"/>
      <c r="O594" s="170"/>
      <c r="P594" s="170"/>
      <c r="Q594" s="170"/>
    </row>
    <row r="595" spans="1:17" s="178" customFormat="1" ht="15.75" customHeight="1">
      <c r="A595" s="186" t="s">
        <v>4779</v>
      </c>
      <c r="B595" s="188" t="s">
        <v>768</v>
      </c>
      <c r="C595" s="191" t="s">
        <v>769</v>
      </c>
      <c r="D595" s="318">
        <v>2000</v>
      </c>
      <c r="E595" s="131"/>
      <c r="F595" s="40"/>
      <c r="G595" s="40"/>
      <c r="H595" s="40"/>
      <c r="I595" s="173"/>
      <c r="J595" s="170"/>
      <c r="K595" s="170"/>
      <c r="L595" s="170"/>
      <c r="M595" s="170"/>
      <c r="N595" s="170"/>
      <c r="O595" s="170"/>
      <c r="P595" s="170"/>
      <c r="Q595" s="170"/>
    </row>
    <row r="596" spans="1:17" s="178" customFormat="1" ht="15.75" customHeight="1">
      <c r="A596" s="186" t="s">
        <v>4779</v>
      </c>
      <c r="B596" s="188" t="s">
        <v>770</v>
      </c>
      <c r="C596" s="191" t="s">
        <v>771</v>
      </c>
      <c r="D596" s="318">
        <v>2000</v>
      </c>
      <c r="E596" s="131"/>
      <c r="F596" s="40"/>
      <c r="G596" s="40"/>
      <c r="H596" s="40"/>
      <c r="I596" s="173"/>
      <c r="J596" s="170"/>
      <c r="K596" s="170"/>
      <c r="L596" s="170"/>
      <c r="M596" s="170"/>
      <c r="N596" s="170"/>
      <c r="O596" s="170"/>
      <c r="P596" s="170"/>
      <c r="Q596" s="170"/>
    </row>
    <row r="597" spans="1:17" s="178" customFormat="1" ht="15.75" customHeight="1">
      <c r="A597" s="186" t="s">
        <v>785</v>
      </c>
      <c r="B597" s="188" t="s">
        <v>786</v>
      </c>
      <c r="C597" s="191" t="s">
        <v>787</v>
      </c>
      <c r="D597" s="318">
        <v>1600</v>
      </c>
      <c r="E597" s="131"/>
      <c r="F597" s="40"/>
      <c r="G597" s="40"/>
      <c r="H597" s="40"/>
      <c r="I597" s="173"/>
      <c r="J597" s="170"/>
      <c r="K597" s="170"/>
      <c r="L597" s="170"/>
      <c r="M597" s="170"/>
      <c r="N597" s="170"/>
      <c r="O597" s="170"/>
      <c r="P597" s="170"/>
      <c r="Q597" s="170"/>
    </row>
    <row r="598" spans="1:17" s="178" customFormat="1" ht="15">
      <c r="A598" s="186" t="s">
        <v>785</v>
      </c>
      <c r="B598" s="188" t="s">
        <v>788</v>
      </c>
      <c r="C598" s="191" t="s">
        <v>789</v>
      </c>
      <c r="D598" s="318">
        <v>2350</v>
      </c>
      <c r="E598" s="131"/>
      <c r="F598" s="40"/>
      <c r="G598" s="40"/>
      <c r="H598" s="40"/>
      <c r="I598" s="173"/>
      <c r="J598" s="170"/>
      <c r="K598" s="170"/>
      <c r="L598" s="170"/>
      <c r="M598" s="170"/>
      <c r="N598" s="170"/>
      <c r="O598" s="170"/>
      <c r="P598" s="170"/>
      <c r="Q598" s="170"/>
    </row>
    <row r="599" spans="1:17" s="178" customFormat="1" ht="15">
      <c r="A599" s="186" t="s">
        <v>747</v>
      </c>
      <c r="B599" s="188" t="s">
        <v>748</v>
      </c>
      <c r="C599" s="191" t="s">
        <v>749</v>
      </c>
      <c r="D599" s="318">
        <v>2000</v>
      </c>
      <c r="E599" s="131"/>
      <c r="F599" s="40"/>
      <c r="G599" s="40"/>
      <c r="H599" s="40"/>
      <c r="I599" s="173"/>
      <c r="J599" s="170"/>
      <c r="K599" s="170"/>
      <c r="L599" s="170"/>
      <c r="M599" s="170"/>
      <c r="N599" s="170"/>
      <c r="O599" s="170"/>
      <c r="P599" s="170"/>
      <c r="Q599" s="170"/>
    </row>
    <row r="600" spans="1:17" s="178" customFormat="1" ht="15.75" customHeight="1">
      <c r="A600" s="186" t="s">
        <v>750</v>
      </c>
      <c r="B600" s="188" t="s">
        <v>751</v>
      </c>
      <c r="C600" s="191" t="s">
        <v>752</v>
      </c>
      <c r="D600" s="318">
        <v>2600</v>
      </c>
      <c r="E600" s="131"/>
      <c r="F600" s="40"/>
      <c r="G600" s="40"/>
      <c r="H600" s="40"/>
      <c r="I600" s="173"/>
      <c r="J600" s="170"/>
      <c r="K600" s="170"/>
      <c r="L600" s="170"/>
      <c r="M600" s="170"/>
      <c r="N600" s="170"/>
      <c r="O600" s="170"/>
      <c r="P600" s="170"/>
      <c r="Q600" s="170"/>
    </row>
    <row r="601" spans="1:17" s="178" customFormat="1" ht="15.75" customHeight="1">
      <c r="A601" s="186" t="s">
        <v>6982</v>
      </c>
      <c r="B601" s="188" t="s">
        <v>738</v>
      </c>
      <c r="C601" s="191" t="s">
        <v>739</v>
      </c>
      <c r="D601" s="318">
        <v>1600</v>
      </c>
      <c r="E601" s="131"/>
      <c r="F601" s="40"/>
      <c r="G601" s="40"/>
      <c r="H601" s="40"/>
      <c r="I601" s="173"/>
      <c r="J601" s="170"/>
      <c r="K601" s="170"/>
      <c r="L601" s="170"/>
      <c r="M601" s="170"/>
      <c r="N601" s="170"/>
      <c r="O601" s="170"/>
      <c r="P601" s="170"/>
      <c r="Q601" s="170"/>
    </row>
    <row r="602" spans="1:17" s="178" customFormat="1" ht="15.75" customHeight="1">
      <c r="A602" s="186" t="s">
        <v>6982</v>
      </c>
      <c r="B602" s="188" t="s">
        <v>740</v>
      </c>
      <c r="C602" s="191" t="s">
        <v>741</v>
      </c>
      <c r="D602" s="318">
        <v>2350</v>
      </c>
      <c r="E602" s="131"/>
      <c r="F602" s="40"/>
      <c r="G602" s="40"/>
      <c r="H602" s="40"/>
      <c r="I602" s="173"/>
      <c r="J602" s="170"/>
      <c r="K602" s="170"/>
      <c r="L602" s="170"/>
      <c r="M602" s="170"/>
      <c r="N602" s="170"/>
      <c r="O602" s="170"/>
      <c r="P602" s="170"/>
      <c r="Q602" s="170"/>
    </row>
    <row r="603" spans="1:17" s="178" customFormat="1" ht="15.75" customHeight="1">
      <c r="A603" s="186" t="s">
        <v>775</v>
      </c>
      <c r="B603" s="188" t="s">
        <v>776</v>
      </c>
      <c r="C603" s="191" t="s">
        <v>777</v>
      </c>
      <c r="D603" s="318">
        <v>2200</v>
      </c>
      <c r="E603" s="131"/>
      <c r="F603" s="40"/>
      <c r="G603" s="40"/>
      <c r="H603" s="40"/>
      <c r="I603" s="173"/>
      <c r="J603" s="170"/>
      <c r="K603" s="170"/>
      <c r="L603" s="170"/>
      <c r="M603" s="170"/>
      <c r="N603" s="170"/>
      <c r="O603" s="170"/>
      <c r="P603" s="170"/>
      <c r="Q603" s="170"/>
    </row>
    <row r="604" spans="1:17" s="178" customFormat="1" ht="15.75" customHeight="1">
      <c r="A604" s="186" t="s">
        <v>775</v>
      </c>
      <c r="B604" s="188" t="s">
        <v>778</v>
      </c>
      <c r="C604" s="191" t="s">
        <v>779</v>
      </c>
      <c r="D604" s="318">
        <v>3400</v>
      </c>
      <c r="E604" s="131"/>
      <c r="F604" s="40"/>
      <c r="G604" s="40"/>
      <c r="H604" s="40"/>
      <c r="I604" s="173"/>
      <c r="J604" s="170"/>
      <c r="K604" s="170"/>
      <c r="L604" s="170"/>
      <c r="M604" s="170"/>
      <c r="N604" s="170"/>
      <c r="O604" s="170"/>
      <c r="P604" s="170"/>
      <c r="Q604" s="170"/>
    </row>
    <row r="605" spans="1:17" s="178" customFormat="1" ht="15.75" customHeight="1">
      <c r="A605" s="186" t="s">
        <v>780</v>
      </c>
      <c r="B605" s="188" t="s">
        <v>781</v>
      </c>
      <c r="C605" s="191" t="s">
        <v>782</v>
      </c>
      <c r="D605" s="318">
        <v>1600</v>
      </c>
      <c r="E605" s="131"/>
      <c r="F605" s="40"/>
      <c r="G605" s="40"/>
      <c r="H605" s="40"/>
      <c r="I605" s="173"/>
      <c r="J605" s="170"/>
      <c r="K605" s="170"/>
      <c r="L605" s="170"/>
      <c r="M605" s="170"/>
      <c r="N605" s="170"/>
      <c r="O605" s="170"/>
      <c r="P605" s="170"/>
      <c r="Q605" s="170"/>
    </row>
    <row r="606" spans="1:17" s="178" customFormat="1" ht="15.75" customHeight="1">
      <c r="A606" s="186" t="s">
        <v>780</v>
      </c>
      <c r="B606" s="188" t="s">
        <v>783</v>
      </c>
      <c r="C606" s="191" t="s">
        <v>784</v>
      </c>
      <c r="D606" s="318">
        <v>2350</v>
      </c>
      <c r="E606" s="131"/>
      <c r="F606" s="40"/>
      <c r="G606" s="40"/>
      <c r="H606" s="40"/>
      <c r="I606" s="173"/>
      <c r="J606" s="170"/>
      <c r="K606" s="170"/>
      <c r="L606" s="170"/>
      <c r="M606" s="170"/>
      <c r="N606" s="170"/>
      <c r="O606" s="170"/>
      <c r="P606" s="170"/>
      <c r="Q606" s="170"/>
    </row>
    <row r="607" spans="1:17" ht="15">
      <c r="A607" s="186" t="s">
        <v>790</v>
      </c>
      <c r="B607" s="188" t="s">
        <v>791</v>
      </c>
      <c r="C607" s="191" t="s">
        <v>792</v>
      </c>
      <c r="D607" s="318">
        <v>1600</v>
      </c>
    </row>
    <row r="608" spans="1:17" s="178" customFormat="1" ht="15">
      <c r="A608" s="186" t="s">
        <v>790</v>
      </c>
      <c r="B608" s="188" t="s">
        <v>793</v>
      </c>
      <c r="C608" s="191" t="s">
        <v>794</v>
      </c>
      <c r="D608" s="318">
        <v>2200</v>
      </c>
      <c r="E608" s="131"/>
      <c r="F608" s="40"/>
      <c r="G608" s="40"/>
      <c r="H608" s="40"/>
      <c r="I608" s="173"/>
      <c r="J608" s="170"/>
      <c r="K608" s="170"/>
      <c r="L608" s="170"/>
      <c r="M608" s="170"/>
      <c r="N608" s="170"/>
      <c r="O608" s="170"/>
      <c r="P608" s="170"/>
      <c r="Q608" s="170"/>
    </row>
    <row r="609" spans="1:17" s="178" customFormat="1" ht="15">
      <c r="A609" s="186" t="s">
        <v>790</v>
      </c>
      <c r="B609" s="188" t="s">
        <v>795</v>
      </c>
      <c r="C609" s="191" t="s">
        <v>796</v>
      </c>
      <c r="D609" s="318">
        <v>2000</v>
      </c>
      <c r="E609" s="131"/>
      <c r="F609" s="40"/>
      <c r="G609" s="40"/>
      <c r="H609" s="40"/>
      <c r="I609" s="173"/>
      <c r="J609" s="170"/>
      <c r="K609" s="170"/>
      <c r="L609" s="170"/>
      <c r="M609" s="170"/>
      <c r="N609" s="170"/>
      <c r="O609" s="170"/>
      <c r="P609" s="170"/>
      <c r="Q609" s="170"/>
    </row>
    <row r="610" spans="1:17" s="178" customFormat="1" ht="15">
      <c r="A610" s="186" t="s">
        <v>6983</v>
      </c>
      <c r="B610" s="188" t="s">
        <v>762</v>
      </c>
      <c r="C610" s="191" t="s">
        <v>763</v>
      </c>
      <c r="D610" s="318">
        <v>2350</v>
      </c>
      <c r="E610" s="131"/>
      <c r="F610" s="40"/>
      <c r="G610" s="40"/>
      <c r="H610" s="40"/>
      <c r="I610" s="173"/>
      <c r="J610" s="170"/>
      <c r="K610" s="170"/>
      <c r="L610" s="170"/>
      <c r="M610" s="170"/>
      <c r="N610" s="170"/>
      <c r="O610" s="170"/>
      <c r="P610" s="170"/>
      <c r="Q610" s="170"/>
    </row>
    <row r="611" spans="1:17" s="178" customFormat="1" ht="15">
      <c r="A611" s="186" t="s">
        <v>6983</v>
      </c>
      <c r="B611" s="188" t="s">
        <v>764</v>
      </c>
      <c r="C611" s="191" t="s">
        <v>765</v>
      </c>
      <c r="D611" s="318">
        <v>1600</v>
      </c>
      <c r="E611" s="131"/>
      <c r="F611" s="40"/>
      <c r="G611" s="40"/>
      <c r="H611" s="40"/>
      <c r="I611" s="173"/>
      <c r="J611" s="170"/>
      <c r="K611" s="170"/>
      <c r="L611" s="170"/>
      <c r="M611" s="170"/>
      <c r="N611" s="170"/>
      <c r="O611" s="170"/>
      <c r="P611" s="170"/>
      <c r="Q611" s="170"/>
    </row>
    <row r="612" spans="1:17" s="178" customFormat="1" ht="15.75" customHeight="1">
      <c r="A612" s="186" t="s">
        <v>6983</v>
      </c>
      <c r="B612" s="188" t="s">
        <v>766</v>
      </c>
      <c r="C612" s="191" t="s">
        <v>767</v>
      </c>
      <c r="D612" s="318">
        <v>2350</v>
      </c>
      <c r="E612" s="131"/>
      <c r="F612" s="40"/>
      <c r="G612" s="40"/>
      <c r="H612" s="40"/>
      <c r="I612" s="173"/>
      <c r="J612" s="170"/>
      <c r="K612" s="170"/>
      <c r="L612" s="170"/>
      <c r="M612" s="170"/>
      <c r="N612" s="170"/>
      <c r="O612" s="170"/>
      <c r="P612" s="170"/>
      <c r="Q612" s="170"/>
    </row>
    <row r="613" spans="1:17" s="178" customFormat="1" ht="15.75" customHeight="1">
      <c r="A613" s="186" t="s">
        <v>5585</v>
      </c>
      <c r="B613" s="188" t="s">
        <v>758</v>
      </c>
      <c r="C613" s="191" t="s">
        <v>759</v>
      </c>
      <c r="D613" s="318">
        <v>1600</v>
      </c>
      <c r="E613" s="131"/>
      <c r="F613" s="40"/>
      <c r="G613" s="40"/>
      <c r="H613" s="40"/>
      <c r="I613" s="173"/>
      <c r="J613" s="170"/>
      <c r="K613" s="170"/>
      <c r="L613" s="170"/>
      <c r="M613" s="170"/>
      <c r="N613" s="170"/>
      <c r="O613" s="170"/>
      <c r="P613" s="170"/>
      <c r="Q613" s="170"/>
    </row>
    <row r="614" spans="1:17" s="178" customFormat="1" ht="15.75" customHeight="1">
      <c r="A614" s="186" t="s">
        <v>5585</v>
      </c>
      <c r="B614" s="188" t="s">
        <v>760</v>
      </c>
      <c r="C614" s="191" t="s">
        <v>761</v>
      </c>
      <c r="D614" s="318">
        <v>2350</v>
      </c>
      <c r="E614" s="131"/>
      <c r="F614" s="40"/>
      <c r="G614" s="40"/>
      <c r="H614" s="40"/>
      <c r="I614" s="173"/>
      <c r="J614" s="170"/>
      <c r="K614" s="170"/>
      <c r="L614" s="170"/>
      <c r="M614" s="170"/>
      <c r="N614" s="170"/>
      <c r="O614" s="170"/>
      <c r="P614" s="170"/>
      <c r="Q614" s="170"/>
    </row>
    <row r="615" spans="1:17" s="178" customFormat="1" ht="15.75" customHeight="1">
      <c r="A615" s="186" t="s">
        <v>4778</v>
      </c>
      <c r="B615" s="188" t="s">
        <v>836</v>
      </c>
      <c r="C615" s="191" t="s">
        <v>837</v>
      </c>
      <c r="D615" s="318">
        <v>1600</v>
      </c>
      <c r="E615" s="131"/>
      <c r="F615" s="40"/>
      <c r="G615" s="40"/>
      <c r="H615" s="40"/>
      <c r="I615" s="173"/>
      <c r="J615" s="170"/>
      <c r="K615" s="170"/>
      <c r="L615" s="170"/>
      <c r="M615" s="170"/>
      <c r="N615" s="170"/>
      <c r="O615" s="170"/>
      <c r="P615" s="170"/>
      <c r="Q615" s="170"/>
    </row>
    <row r="616" spans="1:17" s="178" customFormat="1" ht="15.75" customHeight="1">
      <c r="A616" s="186" t="s">
        <v>4778</v>
      </c>
      <c r="B616" s="188" t="s">
        <v>7221</v>
      </c>
      <c r="C616" s="191" t="s">
        <v>7222</v>
      </c>
      <c r="D616" s="318">
        <v>580</v>
      </c>
      <c r="E616" s="131"/>
      <c r="F616" s="40"/>
      <c r="G616" s="40"/>
      <c r="H616" s="40"/>
      <c r="I616" s="173"/>
      <c r="J616" s="170"/>
      <c r="K616" s="170"/>
      <c r="L616" s="170"/>
      <c r="M616" s="170"/>
      <c r="N616" s="170"/>
      <c r="O616" s="170"/>
      <c r="P616" s="170"/>
      <c r="Q616" s="170"/>
    </row>
    <row r="617" spans="1:17" s="178" customFormat="1" ht="15">
      <c r="A617" s="182" t="s">
        <v>838</v>
      </c>
      <c r="B617" s="25"/>
      <c r="C617" s="128"/>
      <c r="D617" s="318"/>
      <c r="E617" s="131"/>
      <c r="F617" s="40"/>
      <c r="G617" s="40"/>
      <c r="H617" s="40"/>
      <c r="I617" s="173"/>
      <c r="J617" s="170"/>
      <c r="K617" s="170"/>
      <c r="L617" s="170"/>
      <c r="M617" s="170"/>
      <c r="N617" s="170"/>
      <c r="O617" s="170"/>
      <c r="P617" s="170"/>
      <c r="Q617" s="170"/>
    </row>
    <row r="618" spans="1:17" s="178" customFormat="1" ht="15">
      <c r="A618" s="186" t="s">
        <v>853</v>
      </c>
      <c r="B618" s="188" t="s">
        <v>854</v>
      </c>
      <c r="C618" s="191" t="s">
        <v>855</v>
      </c>
      <c r="D618" s="318">
        <v>6000</v>
      </c>
      <c r="E618" s="131"/>
      <c r="F618" s="40"/>
      <c r="G618" s="40"/>
      <c r="H618" s="40"/>
      <c r="I618" s="173"/>
      <c r="J618" s="170"/>
      <c r="K618" s="170"/>
      <c r="L618" s="170"/>
      <c r="M618" s="170"/>
      <c r="N618" s="170"/>
      <c r="O618" s="170"/>
      <c r="P618" s="170"/>
      <c r="Q618" s="170"/>
    </row>
    <row r="619" spans="1:17" s="178" customFormat="1" ht="15.75" customHeight="1">
      <c r="A619" s="186" t="s">
        <v>5642</v>
      </c>
      <c r="B619" s="188" t="s">
        <v>5193</v>
      </c>
      <c r="C619" s="191" t="s">
        <v>5194</v>
      </c>
      <c r="D619" s="318">
        <v>3300</v>
      </c>
      <c r="E619" s="131"/>
      <c r="F619" s="40"/>
      <c r="G619" s="40"/>
      <c r="H619" s="40"/>
      <c r="I619" s="173"/>
      <c r="J619" s="170"/>
      <c r="K619" s="170"/>
      <c r="L619" s="170"/>
      <c r="M619" s="170"/>
      <c r="N619" s="170"/>
      <c r="O619" s="170"/>
      <c r="P619" s="170"/>
      <c r="Q619" s="170"/>
    </row>
    <row r="620" spans="1:17" s="178" customFormat="1" ht="15.75" customHeight="1">
      <c r="A620" s="186" t="s">
        <v>5643</v>
      </c>
      <c r="B620" s="188" t="s">
        <v>5195</v>
      </c>
      <c r="C620" s="191" t="s">
        <v>6027</v>
      </c>
      <c r="D620" s="318">
        <v>6550</v>
      </c>
      <c r="E620" s="131"/>
      <c r="F620" s="40"/>
      <c r="G620" s="40"/>
      <c r="H620" s="40"/>
      <c r="I620" s="173"/>
      <c r="J620" s="170"/>
      <c r="K620" s="170"/>
      <c r="L620" s="170"/>
      <c r="M620" s="170"/>
      <c r="N620" s="170"/>
      <c r="O620" s="170"/>
      <c r="P620" s="170"/>
      <c r="Q620" s="170"/>
    </row>
    <row r="621" spans="1:17" s="178" customFormat="1" ht="30">
      <c r="A621" s="186" t="s">
        <v>5644</v>
      </c>
      <c r="B621" s="188" t="s">
        <v>5196</v>
      </c>
      <c r="C621" s="191" t="s">
        <v>6030</v>
      </c>
      <c r="D621" s="318">
        <v>5750</v>
      </c>
      <c r="E621" s="131"/>
      <c r="F621" s="40"/>
      <c r="G621" s="40"/>
      <c r="H621" s="40"/>
      <c r="I621" s="173"/>
      <c r="J621" s="170"/>
      <c r="K621" s="170"/>
      <c r="L621" s="170"/>
      <c r="M621" s="170"/>
      <c r="N621" s="170"/>
      <c r="O621" s="170"/>
      <c r="P621" s="170"/>
      <c r="Q621" s="170"/>
    </row>
    <row r="622" spans="1:17" s="178" customFormat="1" ht="15.75" customHeight="1">
      <c r="A622" s="186" t="s">
        <v>5645</v>
      </c>
      <c r="B622" s="188" t="s">
        <v>5197</v>
      </c>
      <c r="C622" s="191" t="s">
        <v>6031</v>
      </c>
      <c r="D622" s="318">
        <v>6000</v>
      </c>
      <c r="E622" s="131"/>
      <c r="F622" s="40"/>
      <c r="G622" s="40"/>
      <c r="H622" s="40"/>
      <c r="I622" s="173"/>
      <c r="J622" s="170"/>
      <c r="K622" s="170"/>
      <c r="L622" s="170"/>
      <c r="M622" s="170"/>
      <c r="N622" s="170"/>
      <c r="O622" s="170"/>
      <c r="P622" s="170"/>
      <c r="Q622" s="170"/>
    </row>
    <row r="623" spans="1:17" s="178" customFormat="1" ht="15.75" customHeight="1">
      <c r="A623" s="186" t="s">
        <v>5646</v>
      </c>
      <c r="B623" s="188" t="s">
        <v>5198</v>
      </c>
      <c r="C623" s="191" t="s">
        <v>6032</v>
      </c>
      <c r="D623" s="318">
        <v>5750</v>
      </c>
      <c r="E623" s="131"/>
      <c r="F623" s="40"/>
      <c r="G623" s="40"/>
      <c r="H623" s="40"/>
      <c r="I623" s="173"/>
      <c r="J623" s="170"/>
      <c r="K623" s="170"/>
      <c r="L623" s="170"/>
      <c r="M623" s="170"/>
      <c r="N623" s="170"/>
      <c r="O623" s="170"/>
      <c r="P623" s="170"/>
      <c r="Q623" s="170"/>
    </row>
    <row r="624" spans="1:17" s="178" customFormat="1" ht="15.75" customHeight="1">
      <c r="A624" s="186" t="s">
        <v>5647</v>
      </c>
      <c r="B624" s="188" t="s">
        <v>5199</v>
      </c>
      <c r="C624" s="191" t="s">
        <v>6028</v>
      </c>
      <c r="D624" s="318">
        <v>6000</v>
      </c>
      <c r="E624" s="131"/>
      <c r="F624" s="40"/>
      <c r="G624" s="40"/>
      <c r="H624" s="40"/>
      <c r="I624" s="173"/>
      <c r="J624" s="170"/>
      <c r="K624" s="170"/>
      <c r="L624" s="170"/>
      <c r="M624" s="170"/>
      <c r="N624" s="170"/>
      <c r="O624" s="170"/>
      <c r="P624" s="170"/>
      <c r="Q624" s="170"/>
    </row>
    <row r="625" spans="1:17" s="178" customFormat="1" ht="15.75" customHeight="1">
      <c r="A625" s="186" t="s">
        <v>5629</v>
      </c>
      <c r="B625" s="188" t="s">
        <v>5630</v>
      </c>
      <c r="C625" s="191" t="s">
        <v>5631</v>
      </c>
      <c r="D625" s="318">
        <v>3400</v>
      </c>
      <c r="E625" s="131"/>
      <c r="F625" s="40"/>
      <c r="G625" s="40"/>
      <c r="H625" s="40"/>
      <c r="I625" s="173"/>
      <c r="J625" s="170"/>
      <c r="K625" s="170"/>
      <c r="L625" s="170"/>
      <c r="M625" s="170"/>
      <c r="N625" s="170"/>
      <c r="O625" s="170"/>
      <c r="P625" s="170"/>
      <c r="Q625" s="170"/>
    </row>
    <row r="626" spans="1:17" s="178" customFormat="1" ht="15">
      <c r="A626" s="186" t="s">
        <v>841</v>
      </c>
      <c r="B626" s="188" t="s">
        <v>842</v>
      </c>
      <c r="C626" s="191" t="s">
        <v>843</v>
      </c>
      <c r="D626" s="318">
        <v>3850</v>
      </c>
      <c r="E626" s="131"/>
      <c r="F626" s="40"/>
      <c r="G626" s="40"/>
      <c r="H626" s="40"/>
      <c r="I626" s="173"/>
      <c r="J626" s="170"/>
      <c r="K626" s="170"/>
      <c r="L626" s="170"/>
      <c r="M626" s="170"/>
      <c r="N626" s="170"/>
      <c r="O626" s="170"/>
      <c r="P626" s="170"/>
      <c r="Q626" s="170"/>
    </row>
    <row r="627" spans="1:17" s="178" customFormat="1" ht="15">
      <c r="A627" s="186" t="s">
        <v>4894</v>
      </c>
      <c r="B627" s="188" t="s">
        <v>844</v>
      </c>
      <c r="C627" s="191" t="s">
        <v>845</v>
      </c>
      <c r="D627" s="318">
        <v>5650</v>
      </c>
      <c r="E627" s="131"/>
      <c r="F627" s="40"/>
      <c r="G627" s="40"/>
      <c r="H627" s="40"/>
      <c r="I627" s="173"/>
      <c r="J627" s="170"/>
      <c r="K627" s="170"/>
      <c r="L627" s="170"/>
      <c r="M627" s="170"/>
      <c r="N627" s="170"/>
      <c r="O627" s="170"/>
      <c r="P627" s="170"/>
      <c r="Q627" s="170"/>
    </row>
    <row r="628" spans="1:17" s="178" customFormat="1" ht="15">
      <c r="A628" s="186" t="s">
        <v>4893</v>
      </c>
      <c r="B628" s="188" t="s">
        <v>846</v>
      </c>
      <c r="C628" s="191" t="s">
        <v>847</v>
      </c>
      <c r="D628" s="318">
        <v>3500</v>
      </c>
      <c r="E628" s="131"/>
      <c r="F628" s="40"/>
      <c r="G628" s="40"/>
      <c r="H628" s="40"/>
      <c r="I628" s="173"/>
      <c r="J628" s="170"/>
      <c r="K628" s="170"/>
      <c r="L628" s="170"/>
      <c r="M628" s="170"/>
      <c r="N628" s="170"/>
      <c r="O628" s="170"/>
      <c r="P628" s="170"/>
      <c r="Q628" s="170"/>
    </row>
    <row r="629" spans="1:17" s="178" customFormat="1" ht="15">
      <c r="A629" s="186" t="s">
        <v>4894</v>
      </c>
      <c r="B629" s="188" t="s">
        <v>848</v>
      </c>
      <c r="C629" s="191" t="s">
        <v>849</v>
      </c>
      <c r="D629" s="318">
        <v>6050</v>
      </c>
      <c r="E629" s="131"/>
      <c r="F629" s="40"/>
      <c r="G629" s="40"/>
      <c r="H629" s="40"/>
      <c r="I629" s="173"/>
      <c r="J629" s="170"/>
      <c r="K629" s="170"/>
      <c r="L629" s="170"/>
      <c r="M629" s="170"/>
      <c r="N629" s="170"/>
      <c r="O629" s="170"/>
      <c r="P629" s="170"/>
      <c r="Q629" s="170"/>
    </row>
    <row r="630" spans="1:17" s="178" customFormat="1" ht="30">
      <c r="A630" s="186" t="s">
        <v>5629</v>
      </c>
      <c r="B630" s="188" t="s">
        <v>5200</v>
      </c>
      <c r="C630" s="191" t="s">
        <v>6033</v>
      </c>
      <c r="D630" s="318">
        <v>3200</v>
      </c>
      <c r="E630" s="131"/>
      <c r="F630" s="40"/>
      <c r="G630" s="40"/>
      <c r="H630" s="40"/>
      <c r="I630" s="173"/>
      <c r="J630" s="170"/>
      <c r="K630" s="170"/>
      <c r="L630" s="170"/>
      <c r="M630" s="170"/>
      <c r="N630" s="170"/>
      <c r="O630" s="170"/>
      <c r="P630" s="170"/>
      <c r="Q630" s="170"/>
    </row>
    <row r="631" spans="1:17" s="178" customFormat="1" ht="15">
      <c r="A631" s="186" t="s">
        <v>4891</v>
      </c>
      <c r="B631" s="188" t="s">
        <v>851</v>
      </c>
      <c r="C631" s="191" t="s">
        <v>852</v>
      </c>
      <c r="D631" s="318">
        <v>4550</v>
      </c>
      <c r="E631" s="131"/>
      <c r="F631" s="40"/>
      <c r="G631" s="40"/>
      <c r="H631" s="40"/>
      <c r="I631" s="173"/>
      <c r="J631" s="170"/>
      <c r="K631" s="170"/>
      <c r="L631" s="170"/>
      <c r="M631" s="170"/>
      <c r="N631" s="170"/>
      <c r="O631" s="170"/>
      <c r="P631" s="170"/>
      <c r="Q631" s="170"/>
    </row>
    <row r="632" spans="1:17" s="178" customFormat="1" ht="18">
      <c r="A632" s="186" t="s">
        <v>856</v>
      </c>
      <c r="B632" s="188" t="s">
        <v>857</v>
      </c>
      <c r="C632" s="191" t="s">
        <v>6034</v>
      </c>
      <c r="D632" s="318">
        <v>4800</v>
      </c>
      <c r="E632" s="131"/>
      <c r="F632" s="40"/>
      <c r="G632" s="40"/>
      <c r="H632" s="40"/>
      <c r="I632" s="173"/>
      <c r="J632" s="170"/>
      <c r="K632" s="170"/>
      <c r="L632" s="170"/>
      <c r="M632" s="170"/>
      <c r="N632" s="170"/>
      <c r="O632" s="170"/>
      <c r="P632" s="170"/>
      <c r="Q632" s="170"/>
    </row>
    <row r="633" spans="1:17" s="178" customFormat="1" ht="18">
      <c r="A633" s="186" t="s">
        <v>856</v>
      </c>
      <c r="B633" s="188" t="s">
        <v>858</v>
      </c>
      <c r="C633" s="191" t="s">
        <v>6035</v>
      </c>
      <c r="D633" s="318">
        <v>5050</v>
      </c>
      <c r="E633" s="131"/>
      <c r="F633" s="40"/>
      <c r="G633" s="40"/>
      <c r="H633" s="40"/>
      <c r="I633" s="173"/>
      <c r="J633" s="170"/>
      <c r="K633" s="170"/>
      <c r="L633" s="170"/>
      <c r="M633" s="170"/>
      <c r="N633" s="170"/>
      <c r="O633" s="170"/>
      <c r="P633" s="170"/>
      <c r="Q633" s="170"/>
    </row>
    <row r="634" spans="1:17" s="178" customFormat="1" ht="18">
      <c r="A634" s="186" t="s">
        <v>856</v>
      </c>
      <c r="B634" s="188" t="s">
        <v>859</v>
      </c>
      <c r="C634" s="191" t="s">
        <v>6036</v>
      </c>
      <c r="D634" s="318">
        <v>6650</v>
      </c>
      <c r="E634" s="131"/>
      <c r="F634" s="40"/>
      <c r="G634" s="40"/>
      <c r="H634" s="40"/>
      <c r="I634" s="173"/>
      <c r="J634" s="170"/>
      <c r="K634" s="170"/>
      <c r="L634" s="170"/>
      <c r="M634" s="170"/>
      <c r="N634" s="170"/>
      <c r="O634" s="170"/>
      <c r="P634" s="170"/>
      <c r="Q634" s="170"/>
    </row>
    <row r="635" spans="1:17" s="178" customFormat="1" ht="18">
      <c r="A635" s="186" t="s">
        <v>856</v>
      </c>
      <c r="B635" s="188" t="s">
        <v>860</v>
      </c>
      <c r="C635" s="191" t="s">
        <v>6037</v>
      </c>
      <c r="D635" s="318">
        <v>6850</v>
      </c>
      <c r="E635" s="131"/>
      <c r="F635" s="40"/>
      <c r="G635" s="40"/>
      <c r="H635" s="40"/>
      <c r="I635" s="173"/>
      <c r="J635" s="170"/>
      <c r="K635" s="170"/>
      <c r="L635" s="170"/>
      <c r="M635" s="170"/>
      <c r="N635" s="170"/>
      <c r="O635" s="170"/>
      <c r="P635" s="170"/>
      <c r="Q635" s="170"/>
    </row>
    <row r="636" spans="1:17" ht="18">
      <c r="A636" s="186" t="s">
        <v>866</v>
      </c>
      <c r="B636" s="188" t="s">
        <v>867</v>
      </c>
      <c r="C636" s="191" t="s">
        <v>6038</v>
      </c>
      <c r="D636" s="318">
        <v>4000</v>
      </c>
    </row>
    <row r="637" spans="1:17" s="178" customFormat="1" ht="15">
      <c r="A637" s="186" t="s">
        <v>4895</v>
      </c>
      <c r="B637" s="188" t="s">
        <v>839</v>
      </c>
      <c r="C637" s="191" t="s">
        <v>840</v>
      </c>
      <c r="D637" s="318">
        <v>3700</v>
      </c>
      <c r="E637" s="131"/>
      <c r="F637" s="40"/>
      <c r="G637" s="40"/>
      <c r="H637" s="40"/>
      <c r="I637" s="173"/>
      <c r="J637" s="170"/>
      <c r="K637" s="170"/>
      <c r="L637" s="170"/>
      <c r="M637" s="170"/>
      <c r="N637" s="170"/>
      <c r="O637" s="170"/>
      <c r="P637" s="170"/>
      <c r="Q637" s="170"/>
    </row>
    <row r="638" spans="1:17" s="178" customFormat="1" ht="18">
      <c r="A638" s="186" t="s">
        <v>863</v>
      </c>
      <c r="B638" s="188" t="s">
        <v>864</v>
      </c>
      <c r="C638" s="191" t="s">
        <v>6039</v>
      </c>
      <c r="D638" s="318">
        <v>7300</v>
      </c>
      <c r="E638" s="131"/>
      <c r="F638" s="40"/>
      <c r="G638" s="40"/>
      <c r="H638" s="40"/>
      <c r="I638" s="173"/>
      <c r="J638" s="170"/>
      <c r="K638" s="170"/>
      <c r="L638" s="170"/>
      <c r="M638" s="170"/>
      <c r="N638" s="170"/>
      <c r="O638" s="170"/>
      <c r="P638" s="170"/>
      <c r="Q638" s="170"/>
    </row>
    <row r="639" spans="1:17" s="178" customFormat="1" ht="15.75" customHeight="1">
      <c r="A639" s="186" t="s">
        <v>863</v>
      </c>
      <c r="B639" s="188" t="s">
        <v>865</v>
      </c>
      <c r="C639" s="191" t="s">
        <v>6040</v>
      </c>
      <c r="D639" s="318">
        <v>8500</v>
      </c>
      <c r="E639" s="131"/>
      <c r="F639" s="40"/>
      <c r="G639" s="40"/>
      <c r="H639" s="40"/>
      <c r="I639" s="173"/>
      <c r="J639" s="170"/>
      <c r="K639" s="170"/>
      <c r="L639" s="170"/>
      <c r="M639" s="170"/>
      <c r="N639" s="170"/>
      <c r="O639" s="170"/>
      <c r="P639" s="170"/>
      <c r="Q639" s="170"/>
    </row>
    <row r="640" spans="1:17" s="178" customFormat="1" ht="15.75" customHeight="1">
      <c r="A640" s="186" t="s">
        <v>861</v>
      </c>
      <c r="B640" s="188" t="s">
        <v>862</v>
      </c>
      <c r="C640" s="191" t="s">
        <v>6041</v>
      </c>
      <c r="D640" s="318">
        <v>5750</v>
      </c>
      <c r="E640" s="131"/>
      <c r="F640" s="40"/>
      <c r="G640" s="40"/>
      <c r="H640" s="40"/>
      <c r="I640" s="173"/>
      <c r="J640" s="170"/>
      <c r="K640" s="170"/>
      <c r="L640" s="170"/>
      <c r="M640" s="170"/>
      <c r="N640" s="170"/>
      <c r="O640" s="170"/>
      <c r="P640" s="170"/>
      <c r="Q640" s="170"/>
    </row>
    <row r="641" spans="1:17" s="178" customFormat="1" ht="15.75" customHeight="1">
      <c r="A641" s="186" t="s">
        <v>4892</v>
      </c>
      <c r="B641" s="188" t="s">
        <v>868</v>
      </c>
      <c r="C641" s="191" t="s">
        <v>6042</v>
      </c>
      <c r="D641" s="318">
        <v>2800</v>
      </c>
      <c r="E641" s="131"/>
      <c r="F641" s="40"/>
      <c r="G641" s="40"/>
      <c r="H641" s="40"/>
      <c r="I641" s="173"/>
      <c r="J641" s="170"/>
      <c r="K641" s="170"/>
      <c r="L641" s="170"/>
      <c r="M641" s="170"/>
      <c r="N641" s="170"/>
      <c r="O641" s="170"/>
      <c r="P641" s="170"/>
      <c r="Q641" s="170"/>
    </row>
    <row r="642" spans="1:17" s="178" customFormat="1" ht="15.75" customHeight="1">
      <c r="A642" s="186" t="s">
        <v>6004</v>
      </c>
      <c r="B642" s="188" t="s">
        <v>6005</v>
      </c>
      <c r="C642" s="135" t="s">
        <v>6645</v>
      </c>
      <c r="D642" s="318">
        <v>6550</v>
      </c>
      <c r="E642" s="131"/>
      <c r="F642" s="40"/>
      <c r="G642" s="40"/>
      <c r="H642" s="40"/>
      <c r="I642" s="173"/>
      <c r="J642" s="170"/>
      <c r="K642" s="170"/>
      <c r="L642" s="170"/>
      <c r="M642" s="170"/>
      <c r="N642" s="170"/>
      <c r="O642" s="170"/>
      <c r="P642" s="170"/>
      <c r="Q642" s="170"/>
    </row>
    <row r="643" spans="1:17" s="178" customFormat="1" ht="15.75" customHeight="1">
      <c r="A643" s="186" t="s">
        <v>6004</v>
      </c>
      <c r="B643" s="188" t="s">
        <v>6007</v>
      </c>
      <c r="C643" s="135" t="s">
        <v>6646</v>
      </c>
      <c r="D643" s="318">
        <v>9050</v>
      </c>
      <c r="E643" s="131"/>
      <c r="F643" s="40"/>
      <c r="G643" s="40"/>
      <c r="H643" s="40"/>
      <c r="I643" s="173"/>
      <c r="J643" s="170"/>
      <c r="K643" s="170"/>
      <c r="L643" s="170"/>
      <c r="M643" s="170"/>
      <c r="N643" s="170"/>
      <c r="O643" s="170"/>
      <c r="P643" s="170"/>
      <c r="Q643" s="170"/>
    </row>
    <row r="644" spans="1:17" s="178" customFormat="1" ht="15.75" customHeight="1">
      <c r="A644" s="186" t="s">
        <v>6004</v>
      </c>
      <c r="B644" s="188" t="s">
        <v>6009</v>
      </c>
      <c r="C644" s="135" t="s">
        <v>6647</v>
      </c>
      <c r="D644" s="318">
        <v>11500</v>
      </c>
      <c r="E644" s="131"/>
      <c r="F644" s="40"/>
      <c r="G644" s="40"/>
      <c r="H644" s="40"/>
      <c r="I644" s="173"/>
      <c r="J644" s="170"/>
      <c r="K644" s="170"/>
      <c r="L644" s="170"/>
      <c r="M644" s="170"/>
      <c r="N644" s="170"/>
      <c r="O644" s="170"/>
      <c r="P644" s="170"/>
      <c r="Q644" s="170"/>
    </row>
    <row r="645" spans="1:17" s="178" customFormat="1" ht="15.75" customHeight="1">
      <c r="A645" s="186" t="s">
        <v>6004</v>
      </c>
      <c r="B645" s="188" t="s">
        <v>6011</v>
      </c>
      <c r="C645" s="135" t="s">
        <v>6648</v>
      </c>
      <c r="D645" s="318">
        <v>13980</v>
      </c>
      <c r="E645" s="131"/>
      <c r="F645" s="40"/>
      <c r="G645" s="40"/>
      <c r="H645" s="40"/>
      <c r="I645" s="173"/>
      <c r="J645" s="170"/>
      <c r="K645" s="170"/>
      <c r="L645" s="170"/>
      <c r="M645" s="170"/>
      <c r="N645" s="170"/>
      <c r="O645" s="170"/>
      <c r="P645" s="170"/>
      <c r="Q645" s="170"/>
    </row>
    <row r="646" spans="1:17" s="178" customFormat="1" ht="15.75" customHeight="1">
      <c r="A646" s="186" t="s">
        <v>6004</v>
      </c>
      <c r="B646" s="234" t="s">
        <v>6681</v>
      </c>
      <c r="C646" s="191" t="s">
        <v>6638</v>
      </c>
      <c r="D646" s="318">
        <v>5000</v>
      </c>
      <c r="E646" s="131"/>
      <c r="F646" s="40"/>
      <c r="G646" s="40"/>
      <c r="H646" s="40"/>
      <c r="I646" s="173"/>
      <c r="J646" s="170"/>
      <c r="K646" s="170"/>
      <c r="L646" s="170"/>
      <c r="M646" s="170"/>
      <c r="N646" s="170"/>
      <c r="O646" s="170"/>
      <c r="P646" s="170"/>
      <c r="Q646" s="170"/>
    </row>
    <row r="647" spans="1:17" s="178" customFormat="1" ht="15.75" customHeight="1">
      <c r="A647" s="186" t="s">
        <v>6004</v>
      </c>
      <c r="B647" s="234" t="s">
        <v>6682</v>
      </c>
      <c r="C647" s="191" t="s">
        <v>6640</v>
      </c>
      <c r="D647" s="318">
        <v>5000</v>
      </c>
      <c r="E647" s="131"/>
      <c r="F647" s="40"/>
      <c r="G647" s="40"/>
      <c r="H647" s="40"/>
      <c r="I647" s="173"/>
      <c r="J647" s="170"/>
      <c r="K647" s="170"/>
      <c r="L647" s="170"/>
      <c r="M647" s="170"/>
      <c r="N647" s="170"/>
      <c r="O647" s="170"/>
      <c r="P647" s="170"/>
      <c r="Q647" s="170"/>
    </row>
    <row r="648" spans="1:17" s="178" customFormat="1" ht="15.75" customHeight="1">
      <c r="A648" s="186" t="s">
        <v>6004</v>
      </c>
      <c r="B648" s="234" t="s">
        <v>6683</v>
      </c>
      <c r="C648" s="191" t="s">
        <v>6642</v>
      </c>
      <c r="D648" s="318">
        <v>5300</v>
      </c>
      <c r="E648" s="131"/>
      <c r="F648" s="40"/>
      <c r="G648" s="40"/>
      <c r="H648" s="40"/>
      <c r="I648" s="173"/>
      <c r="J648" s="170"/>
      <c r="K648" s="170"/>
      <c r="L648" s="170"/>
      <c r="M648" s="170"/>
      <c r="N648" s="170"/>
      <c r="O648" s="170"/>
      <c r="P648" s="170"/>
      <c r="Q648" s="170"/>
    </row>
    <row r="649" spans="1:17" s="178" customFormat="1" ht="15.75" customHeight="1">
      <c r="A649" s="186" t="s">
        <v>6004</v>
      </c>
      <c r="B649" s="234" t="s">
        <v>6684</v>
      </c>
      <c r="C649" s="191" t="s">
        <v>6644</v>
      </c>
      <c r="D649" s="318">
        <v>5300</v>
      </c>
      <c r="E649" s="131"/>
      <c r="F649" s="40"/>
      <c r="G649" s="40"/>
      <c r="H649" s="40"/>
      <c r="I649" s="173"/>
      <c r="J649" s="170"/>
      <c r="K649" s="170"/>
      <c r="L649" s="170"/>
      <c r="M649" s="170"/>
      <c r="N649" s="170"/>
      <c r="O649" s="170"/>
      <c r="P649" s="170"/>
      <c r="Q649" s="170"/>
    </row>
    <row r="650" spans="1:17" s="178" customFormat="1" ht="15.75" customHeight="1">
      <c r="A650" s="186" t="s">
        <v>6637</v>
      </c>
      <c r="B650" s="310" t="s">
        <v>7122</v>
      </c>
      <c r="C650" s="270" t="s">
        <v>7159</v>
      </c>
      <c r="D650" s="318">
        <v>6300</v>
      </c>
      <c r="E650" s="131"/>
      <c r="F650" s="40"/>
      <c r="G650" s="40"/>
      <c r="H650" s="40"/>
      <c r="I650" s="173"/>
      <c r="J650" s="170"/>
      <c r="K650" s="170"/>
      <c r="L650" s="170"/>
      <c r="M650" s="170"/>
      <c r="N650" s="170"/>
      <c r="O650" s="170"/>
      <c r="P650" s="170"/>
      <c r="Q650" s="170"/>
    </row>
    <row r="651" spans="1:17" s="178" customFormat="1" ht="15.75" customHeight="1">
      <c r="A651" s="186" t="s">
        <v>6637</v>
      </c>
      <c r="B651" s="310" t="s">
        <v>7123</v>
      </c>
      <c r="C651" s="270" t="s">
        <v>7160</v>
      </c>
      <c r="D651" s="318">
        <v>6300</v>
      </c>
      <c r="E651" s="131"/>
      <c r="F651" s="40"/>
      <c r="G651" s="40"/>
      <c r="H651" s="40"/>
      <c r="I651" s="173"/>
      <c r="J651" s="170"/>
      <c r="K651" s="170"/>
      <c r="L651" s="170"/>
      <c r="M651" s="170"/>
      <c r="N651" s="170"/>
      <c r="O651" s="170"/>
      <c r="P651" s="170"/>
      <c r="Q651" s="170"/>
    </row>
    <row r="652" spans="1:17" s="178" customFormat="1" ht="15" customHeight="1">
      <c r="A652" s="186" t="s">
        <v>6637</v>
      </c>
      <c r="B652" s="310" t="s">
        <v>7124</v>
      </c>
      <c r="C652" s="270" t="s">
        <v>7161</v>
      </c>
      <c r="D652" s="318">
        <v>6600</v>
      </c>
      <c r="E652" s="131"/>
      <c r="F652" s="40"/>
      <c r="G652" s="40"/>
      <c r="H652" s="40"/>
      <c r="I652" s="173"/>
      <c r="J652" s="170"/>
      <c r="K652" s="170"/>
      <c r="L652" s="170"/>
      <c r="M652" s="170"/>
      <c r="N652" s="170"/>
      <c r="O652" s="170"/>
      <c r="P652" s="170"/>
      <c r="Q652" s="170"/>
    </row>
    <row r="653" spans="1:17" s="178" customFormat="1" ht="15.75" customHeight="1">
      <c r="A653" s="186" t="s">
        <v>6637</v>
      </c>
      <c r="B653" s="310" t="s">
        <v>7125</v>
      </c>
      <c r="C653" s="270" t="s">
        <v>7162</v>
      </c>
      <c r="D653" s="318">
        <v>6600</v>
      </c>
      <c r="E653" s="131"/>
      <c r="F653" s="40"/>
      <c r="G653" s="40"/>
      <c r="H653" s="40"/>
      <c r="I653" s="173"/>
      <c r="J653" s="170"/>
      <c r="K653" s="170"/>
      <c r="L653" s="170"/>
      <c r="M653" s="170"/>
      <c r="N653" s="170"/>
      <c r="O653" s="170"/>
      <c r="P653" s="170"/>
      <c r="Q653" s="170"/>
    </row>
    <row r="654" spans="1:17" s="178" customFormat="1" ht="15.75" customHeight="1">
      <c r="A654" s="186" t="s">
        <v>4894</v>
      </c>
      <c r="B654" s="310" t="s">
        <v>7126</v>
      </c>
      <c r="C654" s="270" t="s">
        <v>7163</v>
      </c>
      <c r="D654" s="318">
        <v>7500</v>
      </c>
      <c r="E654" s="131"/>
      <c r="F654" s="40"/>
      <c r="G654" s="40"/>
      <c r="H654" s="40"/>
      <c r="I654" s="173"/>
      <c r="J654" s="170"/>
      <c r="K654" s="170"/>
      <c r="L654" s="170"/>
      <c r="M654" s="170"/>
      <c r="N654" s="170"/>
      <c r="O654" s="170"/>
      <c r="P654" s="170"/>
      <c r="Q654" s="170"/>
    </row>
    <row r="655" spans="1:17" s="178" customFormat="1" ht="15.75" customHeight="1">
      <c r="A655" s="186" t="s">
        <v>4894</v>
      </c>
      <c r="B655" s="310" t="s">
        <v>7127</v>
      </c>
      <c r="C655" s="270" t="s">
        <v>7164</v>
      </c>
      <c r="D655" s="318">
        <v>7500</v>
      </c>
      <c r="E655" s="131"/>
      <c r="F655" s="40"/>
      <c r="G655" s="40"/>
      <c r="H655" s="40"/>
      <c r="I655" s="173"/>
      <c r="J655" s="170"/>
      <c r="K655" s="170"/>
      <c r="L655" s="170"/>
      <c r="M655" s="170"/>
      <c r="N655" s="170"/>
      <c r="O655" s="170"/>
      <c r="P655" s="170"/>
      <c r="Q655" s="170"/>
    </row>
    <row r="656" spans="1:17" s="178" customFormat="1" ht="15.75" customHeight="1">
      <c r="A656" s="186" t="s">
        <v>4894</v>
      </c>
      <c r="B656" s="310" t="s">
        <v>7128</v>
      </c>
      <c r="C656" s="270" t="s">
        <v>7165</v>
      </c>
      <c r="D656" s="318">
        <v>7800</v>
      </c>
      <c r="E656" s="131"/>
      <c r="F656" s="40"/>
      <c r="G656" s="40"/>
      <c r="H656" s="40"/>
      <c r="I656" s="173"/>
      <c r="J656" s="170"/>
      <c r="K656" s="170"/>
      <c r="L656" s="170"/>
      <c r="M656" s="170"/>
      <c r="N656" s="170"/>
      <c r="O656" s="170"/>
      <c r="P656" s="170"/>
      <c r="Q656" s="170"/>
    </row>
    <row r="657" spans="1:17" s="178" customFormat="1" ht="15.75" customHeight="1">
      <c r="A657" s="186" t="s">
        <v>4894</v>
      </c>
      <c r="B657" s="310" t="s">
        <v>7129</v>
      </c>
      <c r="C657" s="270" t="s">
        <v>7166</v>
      </c>
      <c r="D657" s="318">
        <v>7800</v>
      </c>
      <c r="E657" s="131"/>
      <c r="F657" s="40"/>
      <c r="G657" s="40"/>
      <c r="H657" s="40"/>
      <c r="I657" s="173"/>
      <c r="J657" s="170"/>
      <c r="K657" s="170"/>
      <c r="L657" s="170"/>
      <c r="M657" s="170"/>
      <c r="N657" s="170"/>
      <c r="O657" s="170"/>
      <c r="P657" s="170"/>
      <c r="Q657" s="170"/>
    </row>
    <row r="658" spans="1:17" s="178" customFormat="1" ht="15.75" customHeight="1">
      <c r="A658" s="182" t="s">
        <v>7185</v>
      </c>
      <c r="B658" s="37"/>
      <c r="C658" s="193"/>
      <c r="D658" s="318"/>
      <c r="E658" s="131"/>
      <c r="F658" s="40"/>
      <c r="G658" s="40"/>
      <c r="H658" s="40"/>
      <c r="I658" s="173"/>
      <c r="J658" s="170"/>
      <c r="K658" s="170"/>
      <c r="L658" s="170"/>
      <c r="M658" s="170"/>
      <c r="N658" s="170"/>
      <c r="O658" s="170"/>
      <c r="P658" s="170"/>
      <c r="Q658" s="170"/>
    </row>
    <row r="659" spans="1:17" s="178" customFormat="1" ht="15.75" customHeight="1">
      <c r="A659" s="186" t="s">
        <v>7211</v>
      </c>
      <c r="B659" s="276" t="s">
        <v>7277</v>
      </c>
      <c r="C659" s="270" t="s">
        <v>7186</v>
      </c>
      <c r="D659" s="318">
        <v>1150</v>
      </c>
      <c r="E659" s="131"/>
      <c r="F659" s="40"/>
      <c r="G659" s="40"/>
      <c r="H659" s="40"/>
      <c r="I659" s="173"/>
      <c r="J659" s="170"/>
      <c r="K659" s="170"/>
      <c r="L659" s="170"/>
      <c r="M659" s="170"/>
      <c r="N659" s="170"/>
      <c r="O659" s="170"/>
      <c r="P659" s="170"/>
      <c r="Q659" s="170"/>
    </row>
    <row r="660" spans="1:17" s="178" customFormat="1" ht="15">
      <c r="A660" s="186" t="s">
        <v>7211</v>
      </c>
      <c r="B660" s="276" t="s">
        <v>7278</v>
      </c>
      <c r="C660" s="270" t="s">
        <v>7187</v>
      </c>
      <c r="D660" s="318">
        <v>1750</v>
      </c>
      <c r="E660" s="131"/>
      <c r="F660" s="40"/>
      <c r="G660" s="40"/>
      <c r="H660" s="40"/>
      <c r="I660" s="173"/>
      <c r="J660" s="170"/>
      <c r="K660" s="170"/>
      <c r="L660" s="170"/>
      <c r="M660" s="170"/>
      <c r="N660" s="170"/>
      <c r="O660" s="170"/>
      <c r="P660" s="170"/>
      <c r="Q660" s="170"/>
    </row>
    <row r="661" spans="1:17" s="178" customFormat="1" ht="15.75" customHeight="1">
      <c r="A661" s="186" t="s">
        <v>7211</v>
      </c>
      <c r="B661" s="276" t="s">
        <v>7279</v>
      </c>
      <c r="C661" s="270" t="s">
        <v>7188</v>
      </c>
      <c r="D661" s="318">
        <v>2600</v>
      </c>
      <c r="E661" s="131"/>
      <c r="F661" s="40"/>
      <c r="G661" s="40"/>
      <c r="H661" s="40"/>
      <c r="I661" s="173"/>
      <c r="J661" s="170"/>
      <c r="K661" s="170"/>
      <c r="L661" s="170"/>
      <c r="M661" s="170"/>
      <c r="N661" s="170"/>
      <c r="O661" s="170"/>
      <c r="P661" s="170"/>
      <c r="Q661" s="170"/>
    </row>
    <row r="662" spans="1:17" s="178" customFormat="1" ht="15.75" customHeight="1">
      <c r="A662" s="186" t="s">
        <v>7211</v>
      </c>
      <c r="B662" s="276" t="s">
        <v>7280</v>
      </c>
      <c r="C662" s="270" t="s">
        <v>7189</v>
      </c>
      <c r="D662" s="318">
        <v>1150</v>
      </c>
      <c r="E662" s="131"/>
      <c r="F662" s="40"/>
      <c r="G662" s="40"/>
      <c r="H662" s="40"/>
      <c r="I662" s="173"/>
      <c r="J662" s="170"/>
      <c r="K662" s="170"/>
      <c r="L662" s="170"/>
      <c r="M662" s="170"/>
      <c r="N662" s="170"/>
      <c r="O662" s="170"/>
      <c r="P662" s="170"/>
      <c r="Q662" s="170"/>
    </row>
    <row r="663" spans="1:17" s="178" customFormat="1" ht="15.75" customHeight="1">
      <c r="A663" s="186" t="s">
        <v>7211</v>
      </c>
      <c r="B663" s="276" t="s">
        <v>7281</v>
      </c>
      <c r="C663" s="270" t="s">
        <v>7191</v>
      </c>
      <c r="D663" s="318">
        <v>1750</v>
      </c>
      <c r="E663" s="131"/>
      <c r="F663" s="40"/>
      <c r="G663" s="40"/>
      <c r="H663" s="40"/>
      <c r="I663" s="173"/>
      <c r="J663" s="170"/>
      <c r="K663" s="170"/>
      <c r="L663" s="170"/>
      <c r="M663" s="170"/>
      <c r="N663" s="170"/>
      <c r="O663" s="170"/>
      <c r="P663" s="170"/>
      <c r="Q663" s="170"/>
    </row>
    <row r="664" spans="1:17" s="178" customFormat="1" ht="15.75" customHeight="1">
      <c r="A664" s="168" t="s">
        <v>7211</v>
      </c>
      <c r="B664" s="276" t="s">
        <v>7282</v>
      </c>
      <c r="C664" s="270" t="s">
        <v>7190</v>
      </c>
      <c r="D664" s="318">
        <v>1150</v>
      </c>
      <c r="E664" s="131"/>
      <c r="F664" s="40"/>
      <c r="G664" s="40"/>
      <c r="H664" s="40"/>
      <c r="I664" s="173"/>
      <c r="J664" s="170"/>
      <c r="K664" s="170"/>
      <c r="L664" s="170"/>
      <c r="M664" s="170"/>
      <c r="N664" s="170"/>
      <c r="O664" s="170"/>
      <c r="P664" s="170"/>
      <c r="Q664" s="170"/>
    </row>
    <row r="665" spans="1:17" s="178" customFormat="1" ht="15.75" customHeight="1">
      <c r="A665" s="186" t="s">
        <v>7211</v>
      </c>
      <c r="B665" s="276" t="s">
        <v>7283</v>
      </c>
      <c r="C665" s="270" t="s">
        <v>7193</v>
      </c>
      <c r="D665" s="318">
        <v>1150</v>
      </c>
      <c r="E665" s="131"/>
      <c r="F665" s="40"/>
      <c r="G665" s="40"/>
      <c r="H665" s="40"/>
      <c r="I665" s="173"/>
      <c r="J665" s="170"/>
      <c r="K665" s="170"/>
      <c r="L665" s="170"/>
      <c r="M665" s="170"/>
      <c r="N665" s="170"/>
      <c r="O665" s="170"/>
      <c r="P665" s="170"/>
      <c r="Q665" s="170"/>
    </row>
    <row r="666" spans="1:17" s="178" customFormat="1" ht="15.75" customHeight="1">
      <c r="A666" s="186" t="s">
        <v>7211</v>
      </c>
      <c r="B666" s="276" t="s">
        <v>7284</v>
      </c>
      <c r="C666" s="270" t="s">
        <v>7194</v>
      </c>
      <c r="D666" s="318">
        <v>1750</v>
      </c>
      <c r="E666" s="131"/>
      <c r="F666" s="40"/>
      <c r="G666" s="40"/>
      <c r="H666" s="40"/>
      <c r="I666" s="173"/>
      <c r="J666" s="170"/>
      <c r="K666" s="170"/>
      <c r="L666" s="170"/>
      <c r="M666" s="170"/>
      <c r="N666" s="170"/>
      <c r="O666" s="170"/>
      <c r="P666" s="170"/>
      <c r="Q666" s="170"/>
    </row>
    <row r="667" spans="1:17" s="178" customFormat="1" ht="15.75" customHeight="1">
      <c r="A667" s="186" t="s">
        <v>7210</v>
      </c>
      <c r="B667" s="276" t="s">
        <v>7285</v>
      </c>
      <c r="C667" s="270" t="s">
        <v>7192</v>
      </c>
      <c r="D667" s="318">
        <v>1150</v>
      </c>
      <c r="E667" s="131"/>
      <c r="F667" s="40"/>
      <c r="G667" s="40"/>
      <c r="H667" s="40"/>
      <c r="I667" s="173"/>
      <c r="J667" s="170"/>
      <c r="K667" s="170"/>
      <c r="L667" s="170"/>
      <c r="M667" s="170"/>
      <c r="N667" s="170"/>
      <c r="O667" s="170"/>
      <c r="P667" s="170"/>
      <c r="Q667" s="170"/>
    </row>
    <row r="668" spans="1:17" s="178" customFormat="1" ht="15.75" customHeight="1">
      <c r="A668" s="186" t="s">
        <v>7210</v>
      </c>
      <c r="B668" s="276" t="s">
        <v>7286</v>
      </c>
      <c r="C668" s="270" t="s">
        <v>7196</v>
      </c>
      <c r="D668" s="318">
        <v>1750</v>
      </c>
      <c r="E668" s="131"/>
      <c r="F668" s="40"/>
      <c r="G668" s="40"/>
      <c r="H668" s="40"/>
      <c r="I668" s="173"/>
      <c r="J668" s="170"/>
      <c r="K668" s="170"/>
      <c r="L668" s="170"/>
      <c r="M668" s="170"/>
      <c r="N668" s="170"/>
      <c r="O668" s="170"/>
      <c r="P668" s="170"/>
      <c r="Q668" s="170"/>
    </row>
    <row r="669" spans="1:17" s="178" customFormat="1" ht="15.75" customHeight="1">
      <c r="A669" s="186" t="s">
        <v>7209</v>
      </c>
      <c r="B669" s="276" t="s">
        <v>7287</v>
      </c>
      <c r="C669" s="270" t="s">
        <v>7197</v>
      </c>
      <c r="D669" s="318">
        <v>1950</v>
      </c>
      <c r="E669" s="131"/>
      <c r="F669" s="40"/>
      <c r="G669" s="40"/>
      <c r="H669" s="40"/>
      <c r="I669" s="173"/>
      <c r="J669" s="170"/>
      <c r="K669" s="170"/>
      <c r="L669" s="170"/>
      <c r="M669" s="170"/>
      <c r="N669" s="170"/>
      <c r="O669" s="170"/>
      <c r="P669" s="170"/>
      <c r="Q669" s="170"/>
    </row>
    <row r="670" spans="1:17" s="178" customFormat="1" ht="15">
      <c r="A670" s="186" t="s">
        <v>7209</v>
      </c>
      <c r="B670" s="276" t="s">
        <v>7288</v>
      </c>
      <c r="C670" s="270" t="s">
        <v>7198</v>
      </c>
      <c r="D670" s="318">
        <v>2200</v>
      </c>
      <c r="E670" s="131"/>
      <c r="F670" s="40"/>
      <c r="G670" s="40"/>
      <c r="H670" s="40"/>
      <c r="I670" s="173"/>
      <c r="J670" s="170"/>
      <c r="K670" s="170"/>
      <c r="L670" s="170"/>
      <c r="M670" s="170"/>
      <c r="N670" s="170"/>
      <c r="O670" s="170"/>
      <c r="P670" s="170"/>
      <c r="Q670" s="170"/>
    </row>
    <row r="671" spans="1:17" s="178" customFormat="1" ht="15.75" customHeight="1">
      <c r="A671" s="186" t="s">
        <v>7208</v>
      </c>
      <c r="B671" s="276" t="s">
        <v>7289</v>
      </c>
      <c r="C671" s="270" t="s">
        <v>7199</v>
      </c>
      <c r="D671" s="318">
        <v>2600</v>
      </c>
      <c r="E671" s="131"/>
      <c r="F671" s="40"/>
      <c r="G671" s="40"/>
      <c r="H671" s="40"/>
      <c r="I671" s="173"/>
      <c r="J671" s="170"/>
      <c r="K671" s="170"/>
      <c r="L671" s="170"/>
      <c r="M671" s="170"/>
      <c r="N671" s="170"/>
      <c r="O671" s="170"/>
      <c r="P671" s="170"/>
      <c r="Q671" s="170"/>
    </row>
    <row r="672" spans="1:17" s="178" customFormat="1" ht="15.75" customHeight="1">
      <c r="A672" s="186" t="s">
        <v>7208</v>
      </c>
      <c r="B672" s="276" t="s">
        <v>7290</v>
      </c>
      <c r="C672" s="270" t="s">
        <v>7200</v>
      </c>
      <c r="D672" s="318">
        <v>3000</v>
      </c>
      <c r="E672" s="131"/>
      <c r="F672" s="40"/>
      <c r="G672" s="40"/>
      <c r="H672" s="40"/>
      <c r="I672" s="173"/>
      <c r="J672" s="170"/>
      <c r="K672" s="170"/>
      <c r="L672" s="170"/>
      <c r="M672" s="170"/>
      <c r="N672" s="170"/>
      <c r="O672" s="170"/>
      <c r="P672" s="170"/>
      <c r="Q672" s="170"/>
    </row>
    <row r="673" spans="1:17" s="178" customFormat="1" ht="15.75" customHeight="1">
      <c r="A673" s="186" t="s">
        <v>7208</v>
      </c>
      <c r="B673" s="276" t="s">
        <v>7291</v>
      </c>
      <c r="C673" s="270" t="s">
        <v>7195</v>
      </c>
      <c r="D673" s="318">
        <v>1150</v>
      </c>
      <c r="E673" s="131"/>
      <c r="F673" s="40"/>
      <c r="G673" s="40"/>
      <c r="H673" s="40"/>
      <c r="I673" s="173"/>
      <c r="J673" s="170"/>
      <c r="K673" s="170"/>
      <c r="L673" s="170"/>
      <c r="M673" s="170"/>
      <c r="N673" s="170"/>
      <c r="O673" s="170"/>
      <c r="P673" s="170"/>
      <c r="Q673" s="170"/>
    </row>
    <row r="674" spans="1:17" s="178" customFormat="1" ht="15.75" customHeight="1">
      <c r="A674" s="168" t="s">
        <v>7208</v>
      </c>
      <c r="B674" s="276" t="s">
        <v>7292</v>
      </c>
      <c r="C674" s="270" t="s">
        <v>7201</v>
      </c>
      <c r="D674" s="318">
        <v>3000</v>
      </c>
      <c r="E674" s="131"/>
      <c r="F674" s="40"/>
      <c r="G674" s="40"/>
      <c r="H674" s="40"/>
      <c r="I674" s="173"/>
      <c r="J674" s="170"/>
      <c r="K674" s="170"/>
      <c r="L674" s="170"/>
      <c r="M674" s="170"/>
      <c r="N674" s="170"/>
      <c r="O674" s="170"/>
      <c r="P674" s="170"/>
      <c r="Q674" s="170"/>
    </row>
    <row r="675" spans="1:17" s="178" customFormat="1" ht="15.75" customHeight="1">
      <c r="A675" s="186" t="s">
        <v>7211</v>
      </c>
      <c r="B675" s="276" t="s">
        <v>7293</v>
      </c>
      <c r="C675" s="270" t="s">
        <v>7202</v>
      </c>
      <c r="D675" s="318">
        <v>2200</v>
      </c>
      <c r="E675" s="131"/>
      <c r="F675" s="40"/>
      <c r="G675" s="40"/>
      <c r="H675" s="40"/>
      <c r="I675" s="173"/>
      <c r="J675" s="170"/>
      <c r="K675" s="170"/>
      <c r="L675" s="170"/>
      <c r="M675" s="170"/>
      <c r="N675" s="170"/>
      <c r="O675" s="170"/>
      <c r="P675" s="170"/>
      <c r="Q675" s="170"/>
    </row>
    <row r="676" spans="1:17" s="178" customFormat="1" ht="15.75" customHeight="1">
      <c r="A676" s="186" t="s">
        <v>7211</v>
      </c>
      <c r="B676" s="276" t="s">
        <v>7294</v>
      </c>
      <c r="C676" s="270" t="s">
        <v>7203</v>
      </c>
      <c r="D676" s="318">
        <v>2200</v>
      </c>
      <c r="E676" s="131"/>
      <c r="F676" s="40"/>
      <c r="G676" s="40"/>
      <c r="H676" s="40"/>
      <c r="I676" s="173"/>
      <c r="J676" s="170"/>
      <c r="K676" s="170"/>
      <c r="L676" s="170"/>
      <c r="M676" s="170"/>
      <c r="N676" s="170"/>
      <c r="O676" s="170"/>
      <c r="P676" s="170"/>
      <c r="Q676" s="170"/>
    </row>
    <row r="677" spans="1:17" s="178" customFormat="1" ht="15.75" customHeight="1">
      <c r="A677" s="186" t="s">
        <v>7211</v>
      </c>
      <c r="B677" s="276" t="s">
        <v>7295</v>
      </c>
      <c r="C677" s="270" t="s">
        <v>7207</v>
      </c>
      <c r="D677" s="318">
        <v>3400</v>
      </c>
      <c r="E677" s="131"/>
      <c r="F677" s="40"/>
      <c r="G677" s="40"/>
      <c r="H677" s="40"/>
      <c r="I677" s="173"/>
      <c r="J677" s="170"/>
      <c r="K677" s="170"/>
      <c r="L677" s="170"/>
      <c r="M677" s="170"/>
      <c r="N677" s="170"/>
      <c r="O677" s="170"/>
      <c r="P677" s="170"/>
      <c r="Q677" s="170"/>
    </row>
    <row r="678" spans="1:17" s="178" customFormat="1" ht="15.75" customHeight="1">
      <c r="A678" s="186" t="s">
        <v>7211</v>
      </c>
      <c r="B678" s="276" t="s">
        <v>7296</v>
      </c>
      <c r="C678" s="270" t="s">
        <v>7204</v>
      </c>
      <c r="D678" s="318">
        <v>2500</v>
      </c>
      <c r="E678" s="131"/>
      <c r="F678" s="40"/>
      <c r="G678" s="40"/>
      <c r="H678" s="40"/>
      <c r="I678" s="173"/>
      <c r="J678" s="170"/>
      <c r="K678" s="170"/>
      <c r="L678" s="170"/>
      <c r="M678" s="170"/>
      <c r="N678" s="170"/>
      <c r="O678" s="170"/>
      <c r="P678" s="170"/>
      <c r="Q678" s="170"/>
    </row>
    <row r="679" spans="1:17" s="179" customFormat="1" ht="15.75" customHeight="1">
      <c r="A679" s="186" t="s">
        <v>7211</v>
      </c>
      <c r="B679" s="276" t="s">
        <v>7297</v>
      </c>
      <c r="C679" s="270" t="s">
        <v>7205</v>
      </c>
      <c r="D679" s="318">
        <v>3700</v>
      </c>
      <c r="E679" s="131"/>
      <c r="F679" s="40"/>
      <c r="G679" s="40"/>
      <c r="H679" s="40"/>
      <c r="I679" s="173"/>
      <c r="J679" s="170"/>
      <c r="K679" s="170"/>
      <c r="L679" s="170"/>
      <c r="M679" s="170"/>
      <c r="N679" s="170"/>
      <c r="O679" s="170"/>
      <c r="P679" s="170"/>
      <c r="Q679" s="170"/>
    </row>
    <row r="680" spans="1:17" s="179" customFormat="1" ht="15.75" customHeight="1">
      <c r="A680" s="186" t="s">
        <v>7211</v>
      </c>
      <c r="B680" s="276" t="s">
        <v>7298</v>
      </c>
      <c r="C680" s="270" t="s">
        <v>7206</v>
      </c>
      <c r="D680" s="318">
        <v>2500</v>
      </c>
      <c r="E680" s="131"/>
      <c r="F680" s="40"/>
      <c r="G680" s="40"/>
      <c r="H680" s="40"/>
      <c r="I680" s="173"/>
      <c r="J680" s="170"/>
      <c r="K680" s="170"/>
      <c r="L680" s="170"/>
      <c r="M680" s="170"/>
      <c r="N680" s="170"/>
      <c r="O680" s="170"/>
      <c r="P680" s="170"/>
      <c r="Q680" s="170"/>
    </row>
    <row r="681" spans="1:17" s="178" customFormat="1" ht="15.75" customHeight="1">
      <c r="A681" s="51" t="s">
        <v>882</v>
      </c>
      <c r="B681" s="169"/>
      <c r="C681" s="193"/>
      <c r="D681" s="318"/>
      <c r="E681" s="131"/>
      <c r="F681" s="40"/>
      <c r="G681" s="40"/>
      <c r="H681" s="40"/>
      <c r="I681" s="173"/>
      <c r="J681" s="170"/>
      <c r="K681" s="170"/>
      <c r="L681" s="170"/>
      <c r="M681" s="170"/>
      <c r="N681" s="170"/>
      <c r="O681" s="170"/>
      <c r="P681" s="170"/>
      <c r="Q681" s="170"/>
    </row>
    <row r="682" spans="1:17" s="178" customFormat="1" ht="15.75" customHeight="1">
      <c r="A682" s="76" t="s">
        <v>883</v>
      </c>
      <c r="B682" s="78"/>
      <c r="C682" s="136"/>
      <c r="D682" s="318"/>
      <c r="E682" s="131"/>
      <c r="F682" s="40"/>
      <c r="G682" s="40"/>
      <c r="H682" s="40"/>
      <c r="I682" s="173"/>
      <c r="J682" s="170"/>
      <c r="K682" s="170"/>
      <c r="L682" s="170"/>
      <c r="M682" s="170"/>
      <c r="N682" s="170"/>
      <c r="O682" s="170"/>
      <c r="P682" s="170"/>
      <c r="Q682" s="170"/>
    </row>
    <row r="683" spans="1:17" s="178" customFormat="1" ht="15.75" customHeight="1">
      <c r="A683" s="76" t="s">
        <v>884</v>
      </c>
      <c r="B683" s="77"/>
      <c r="C683" s="133"/>
      <c r="D683" s="318"/>
      <c r="E683" s="131"/>
      <c r="F683" s="40"/>
      <c r="G683" s="40"/>
      <c r="H683" s="40"/>
      <c r="I683" s="173"/>
      <c r="J683" s="170"/>
      <c r="K683" s="170"/>
      <c r="L683" s="170"/>
      <c r="M683" s="170"/>
      <c r="N683" s="170"/>
      <c r="O683" s="170"/>
      <c r="P683" s="170"/>
      <c r="Q683" s="170"/>
    </row>
    <row r="684" spans="1:17" s="178" customFormat="1" ht="15">
      <c r="A684" s="186" t="s">
        <v>925</v>
      </c>
      <c r="B684" s="188" t="s">
        <v>926</v>
      </c>
      <c r="C684" s="191" t="s">
        <v>927</v>
      </c>
      <c r="D684" s="318">
        <v>2250</v>
      </c>
      <c r="E684" s="131"/>
      <c r="F684" s="40"/>
      <c r="G684" s="40"/>
      <c r="H684" s="40"/>
      <c r="I684" s="173"/>
      <c r="J684" s="170"/>
      <c r="K684" s="170"/>
      <c r="L684" s="170"/>
      <c r="M684" s="170"/>
      <c r="N684" s="170"/>
      <c r="O684" s="170"/>
      <c r="P684" s="170"/>
      <c r="Q684" s="170"/>
    </row>
    <row r="685" spans="1:17" s="178" customFormat="1" ht="15.75" customHeight="1">
      <c r="A685" s="186" t="s">
        <v>925</v>
      </c>
      <c r="B685" s="188" t="s">
        <v>928</v>
      </c>
      <c r="C685" s="191" t="s">
        <v>929</v>
      </c>
      <c r="D685" s="318">
        <v>2800</v>
      </c>
      <c r="E685" s="131"/>
      <c r="F685" s="40"/>
      <c r="G685" s="40"/>
      <c r="H685" s="40"/>
      <c r="I685" s="173"/>
      <c r="J685" s="170"/>
      <c r="K685" s="170"/>
      <c r="L685" s="170"/>
      <c r="M685" s="170"/>
      <c r="N685" s="170"/>
      <c r="O685" s="170"/>
      <c r="P685" s="170"/>
      <c r="Q685" s="170"/>
    </row>
    <row r="686" spans="1:17" s="178" customFormat="1" ht="15.75" customHeight="1">
      <c r="A686" s="186" t="s">
        <v>922</v>
      </c>
      <c r="B686" s="188" t="s">
        <v>923</v>
      </c>
      <c r="C686" s="191" t="s">
        <v>924</v>
      </c>
      <c r="D686" s="318">
        <v>1700</v>
      </c>
      <c r="E686" s="131"/>
      <c r="F686" s="40"/>
      <c r="G686" s="40"/>
      <c r="H686" s="40"/>
      <c r="I686" s="173"/>
      <c r="J686" s="170"/>
      <c r="K686" s="170"/>
      <c r="L686" s="170"/>
      <c r="M686" s="170"/>
      <c r="N686" s="170"/>
      <c r="O686" s="170"/>
      <c r="P686" s="170"/>
      <c r="Q686" s="170"/>
    </row>
    <row r="687" spans="1:17" s="178" customFormat="1" ht="15.75" customHeight="1">
      <c r="A687" s="186" t="s">
        <v>936</v>
      </c>
      <c r="B687" s="188" t="s">
        <v>937</v>
      </c>
      <c r="C687" s="191" t="s">
        <v>938</v>
      </c>
      <c r="D687" s="318">
        <v>1700</v>
      </c>
      <c r="E687" s="131"/>
      <c r="F687" s="40"/>
      <c r="G687" s="40"/>
      <c r="H687" s="40"/>
      <c r="I687" s="173"/>
      <c r="J687" s="170"/>
      <c r="K687" s="170"/>
      <c r="L687" s="170"/>
      <c r="M687" s="170"/>
      <c r="N687" s="170"/>
      <c r="O687" s="170"/>
      <c r="P687" s="170"/>
      <c r="Q687" s="170"/>
    </row>
    <row r="688" spans="1:17" s="178" customFormat="1" ht="15.75" customHeight="1">
      <c r="A688" s="186" t="s">
        <v>948</v>
      </c>
      <c r="B688" s="188" t="s">
        <v>949</v>
      </c>
      <c r="C688" s="191" t="s">
        <v>950</v>
      </c>
      <c r="D688" s="318">
        <v>1800</v>
      </c>
      <c r="E688" s="131"/>
      <c r="F688" s="40"/>
      <c r="G688" s="40"/>
      <c r="H688" s="40"/>
      <c r="I688" s="173"/>
      <c r="J688" s="170"/>
      <c r="K688" s="170"/>
      <c r="L688" s="170"/>
      <c r="M688" s="170"/>
      <c r="N688" s="170"/>
      <c r="O688" s="170"/>
      <c r="P688" s="170"/>
      <c r="Q688" s="170"/>
    </row>
    <row r="689" spans="1:17" s="178" customFormat="1" ht="15.75" customHeight="1">
      <c r="A689" s="186" t="s">
        <v>5805</v>
      </c>
      <c r="B689" s="188" t="s">
        <v>5806</v>
      </c>
      <c r="C689" s="191" t="s">
        <v>5807</v>
      </c>
      <c r="D689" s="318">
        <v>1300</v>
      </c>
      <c r="E689" s="131"/>
      <c r="F689" s="40"/>
      <c r="G689" s="40"/>
      <c r="H689" s="40"/>
      <c r="I689" s="173"/>
      <c r="J689" s="170"/>
      <c r="K689" s="170"/>
      <c r="L689" s="170"/>
      <c r="M689" s="170"/>
      <c r="N689" s="170"/>
      <c r="O689" s="170"/>
      <c r="P689" s="170"/>
      <c r="Q689" s="170"/>
    </row>
    <row r="690" spans="1:17" s="178" customFormat="1" ht="15.75" customHeight="1">
      <c r="A690" s="186" t="s">
        <v>5808</v>
      </c>
      <c r="B690" s="188" t="s">
        <v>5809</v>
      </c>
      <c r="C690" s="191" t="s">
        <v>5810</v>
      </c>
      <c r="D690" s="318">
        <v>1000</v>
      </c>
      <c r="E690" s="131"/>
      <c r="F690" s="40"/>
      <c r="G690" s="40"/>
      <c r="H690" s="40"/>
      <c r="I690" s="173"/>
      <c r="J690" s="170"/>
      <c r="K690" s="170"/>
      <c r="L690" s="170"/>
      <c r="M690" s="170"/>
      <c r="N690" s="170"/>
      <c r="O690" s="170"/>
      <c r="P690" s="170"/>
      <c r="Q690" s="170"/>
    </row>
    <row r="691" spans="1:17" s="178" customFormat="1" ht="15.75" customHeight="1">
      <c r="A691" s="186" t="s">
        <v>4724</v>
      </c>
      <c r="B691" s="188" t="s">
        <v>946</v>
      </c>
      <c r="C691" s="191" t="s">
        <v>947</v>
      </c>
      <c r="D691" s="318">
        <v>2600</v>
      </c>
      <c r="E691" s="131"/>
      <c r="F691" s="40"/>
      <c r="G691" s="40"/>
      <c r="H691" s="40"/>
      <c r="I691" s="173"/>
      <c r="J691" s="170"/>
      <c r="K691" s="170"/>
      <c r="L691" s="170"/>
      <c r="M691" s="170"/>
      <c r="N691" s="170"/>
      <c r="O691" s="170"/>
      <c r="P691" s="170"/>
      <c r="Q691" s="170"/>
    </row>
    <row r="692" spans="1:17" s="178" customFormat="1" ht="15.75" customHeight="1">
      <c r="A692" s="186" t="s">
        <v>4192</v>
      </c>
      <c r="B692" s="188" t="s">
        <v>944</v>
      </c>
      <c r="C692" s="191" t="s">
        <v>945</v>
      </c>
      <c r="D692" s="318">
        <v>2000</v>
      </c>
      <c r="E692" s="131"/>
      <c r="F692" s="40"/>
      <c r="G692" s="40"/>
      <c r="H692" s="40"/>
      <c r="I692" s="173"/>
      <c r="J692" s="170"/>
      <c r="K692" s="170"/>
      <c r="L692" s="170"/>
      <c r="M692" s="170"/>
      <c r="N692" s="170"/>
      <c r="O692" s="170"/>
      <c r="P692" s="170"/>
      <c r="Q692" s="170"/>
    </row>
    <row r="693" spans="1:17" s="178" customFormat="1" ht="15.75" customHeight="1">
      <c r="A693" s="186" t="s">
        <v>4192</v>
      </c>
      <c r="B693" s="188" t="s">
        <v>4366</v>
      </c>
      <c r="C693" s="191" t="s">
        <v>4367</v>
      </c>
      <c r="D693" s="318">
        <v>450</v>
      </c>
      <c r="E693" s="131"/>
      <c r="F693" s="40"/>
      <c r="G693" s="40"/>
      <c r="H693" s="40"/>
      <c r="I693" s="173"/>
      <c r="J693" s="170"/>
      <c r="K693" s="170"/>
      <c r="L693" s="170"/>
      <c r="M693" s="170"/>
      <c r="N693" s="170"/>
      <c r="O693" s="170"/>
      <c r="P693" s="170"/>
      <c r="Q693" s="170"/>
    </row>
    <row r="694" spans="1:17" s="178" customFormat="1" ht="15.75" customHeight="1">
      <c r="A694" s="186" t="s">
        <v>6984</v>
      </c>
      <c r="B694" s="80">
        <v>13010</v>
      </c>
      <c r="C694" s="191" t="s">
        <v>954</v>
      </c>
      <c r="D694" s="318">
        <v>2000</v>
      </c>
      <c r="E694" s="131"/>
      <c r="F694" s="40"/>
      <c r="G694" s="40"/>
      <c r="H694" s="40"/>
      <c r="I694" s="173"/>
      <c r="J694" s="170"/>
      <c r="K694" s="170"/>
      <c r="L694" s="170"/>
      <c r="M694" s="170"/>
      <c r="N694" s="170"/>
      <c r="O694" s="170"/>
      <c r="P694" s="170"/>
      <c r="Q694" s="170"/>
    </row>
    <row r="695" spans="1:17" s="178" customFormat="1" ht="15.75" customHeight="1">
      <c r="A695" s="186" t="s">
        <v>5741</v>
      </c>
      <c r="B695" s="80">
        <v>13011</v>
      </c>
      <c r="C695" s="191" t="s">
        <v>955</v>
      </c>
      <c r="D695" s="318">
        <v>2600</v>
      </c>
      <c r="E695" s="131"/>
      <c r="F695" s="40"/>
      <c r="G695" s="40"/>
      <c r="H695" s="40"/>
      <c r="I695" s="173"/>
      <c r="J695" s="170"/>
      <c r="K695" s="170"/>
      <c r="L695" s="170"/>
      <c r="M695" s="170"/>
      <c r="N695" s="170"/>
      <c r="O695" s="170"/>
      <c r="P695" s="170"/>
      <c r="Q695" s="170"/>
    </row>
    <row r="696" spans="1:17" s="178" customFormat="1" ht="15.75" customHeight="1">
      <c r="A696" s="186" t="s">
        <v>951</v>
      </c>
      <c r="B696" s="188" t="s">
        <v>952</v>
      </c>
      <c r="C696" s="191" t="s">
        <v>953</v>
      </c>
      <c r="D696" s="318">
        <v>2000</v>
      </c>
      <c r="E696" s="131"/>
      <c r="F696" s="40"/>
      <c r="G696" s="40"/>
      <c r="H696" s="40"/>
      <c r="I696" s="173"/>
      <c r="J696" s="170"/>
      <c r="K696" s="170"/>
      <c r="L696" s="170"/>
      <c r="M696" s="170"/>
      <c r="N696" s="170"/>
      <c r="O696" s="170"/>
      <c r="P696" s="170"/>
      <c r="Q696" s="170"/>
    </row>
    <row r="697" spans="1:17" s="178" customFormat="1" ht="15.75" customHeight="1">
      <c r="A697" s="186" t="s">
        <v>939</v>
      </c>
      <c r="B697" s="188" t="s">
        <v>940</v>
      </c>
      <c r="C697" s="191" t="s">
        <v>941</v>
      </c>
      <c r="D697" s="318">
        <v>1400</v>
      </c>
      <c r="E697" s="131"/>
      <c r="F697" s="40"/>
      <c r="G697" s="40"/>
      <c r="H697" s="40"/>
      <c r="I697" s="173"/>
      <c r="J697" s="170"/>
      <c r="K697" s="170"/>
      <c r="L697" s="170"/>
      <c r="M697" s="170"/>
      <c r="N697" s="170"/>
      <c r="O697" s="170"/>
      <c r="P697" s="170"/>
      <c r="Q697" s="170"/>
    </row>
    <row r="698" spans="1:17" s="178" customFormat="1" ht="15.75" customHeight="1">
      <c r="A698" s="111" t="s">
        <v>7154</v>
      </c>
      <c r="B698" s="276" t="s">
        <v>7169</v>
      </c>
      <c r="C698" s="273" t="s">
        <v>7155</v>
      </c>
      <c r="D698" s="318">
        <v>2000</v>
      </c>
      <c r="E698" s="131"/>
      <c r="F698" s="40"/>
      <c r="G698" s="40"/>
      <c r="H698" s="40"/>
      <c r="I698" s="173"/>
      <c r="J698" s="170"/>
      <c r="K698" s="170"/>
      <c r="L698" s="170"/>
      <c r="M698" s="170"/>
      <c r="N698" s="170"/>
      <c r="O698" s="170"/>
      <c r="P698" s="170"/>
      <c r="Q698" s="170"/>
    </row>
    <row r="699" spans="1:17" s="178" customFormat="1" ht="15.75" customHeight="1">
      <c r="A699" s="186" t="s">
        <v>916</v>
      </c>
      <c r="B699" s="188" t="s">
        <v>917</v>
      </c>
      <c r="C699" s="191" t="s">
        <v>918</v>
      </c>
      <c r="D699" s="318">
        <v>1300</v>
      </c>
      <c r="E699" s="131"/>
      <c r="F699" s="40"/>
      <c r="G699" s="40"/>
      <c r="H699" s="40"/>
      <c r="I699" s="173"/>
      <c r="J699" s="170"/>
      <c r="K699" s="170"/>
      <c r="L699" s="170"/>
      <c r="M699" s="170"/>
      <c r="N699" s="170"/>
      <c r="O699" s="170"/>
      <c r="P699" s="170"/>
      <c r="Q699" s="170"/>
    </row>
    <row r="700" spans="1:17" s="178" customFormat="1" ht="15.75" customHeight="1">
      <c r="A700" s="186" t="s">
        <v>913</v>
      </c>
      <c r="B700" s="188" t="s">
        <v>914</v>
      </c>
      <c r="C700" s="191" t="s">
        <v>915</v>
      </c>
      <c r="D700" s="318">
        <v>1700</v>
      </c>
      <c r="E700" s="131"/>
      <c r="F700" s="40"/>
      <c r="G700" s="40"/>
      <c r="H700" s="40"/>
      <c r="I700" s="173"/>
      <c r="J700" s="170"/>
      <c r="K700" s="170"/>
      <c r="L700" s="170"/>
      <c r="M700" s="170"/>
      <c r="N700" s="170"/>
      <c r="O700" s="170"/>
      <c r="P700" s="170"/>
      <c r="Q700" s="170"/>
    </row>
    <row r="701" spans="1:17" s="178" customFormat="1" ht="15.75" customHeight="1">
      <c r="A701" s="186" t="s">
        <v>930</v>
      </c>
      <c r="B701" s="188" t="s">
        <v>931</v>
      </c>
      <c r="C701" s="191" t="s">
        <v>932</v>
      </c>
      <c r="D701" s="318">
        <v>2000</v>
      </c>
      <c r="E701" s="131"/>
      <c r="F701" s="40"/>
      <c r="G701" s="40"/>
      <c r="H701" s="40"/>
      <c r="I701" s="173"/>
      <c r="J701" s="170"/>
      <c r="K701" s="170"/>
      <c r="L701" s="170"/>
      <c r="M701" s="170"/>
      <c r="N701" s="170"/>
      <c r="O701" s="170"/>
      <c r="P701" s="170"/>
      <c r="Q701" s="170"/>
    </row>
    <row r="702" spans="1:17" s="178" customFormat="1" ht="15.75" customHeight="1">
      <c r="A702" s="186" t="s">
        <v>933</v>
      </c>
      <c r="B702" s="188" t="s">
        <v>934</v>
      </c>
      <c r="C702" s="191" t="s">
        <v>935</v>
      </c>
      <c r="D702" s="318">
        <v>2000</v>
      </c>
      <c r="E702" s="131"/>
      <c r="F702" s="40"/>
      <c r="G702" s="40"/>
      <c r="H702" s="40"/>
      <c r="I702" s="173"/>
      <c r="J702" s="170"/>
      <c r="K702" s="170"/>
      <c r="L702" s="170"/>
      <c r="M702" s="170"/>
      <c r="N702" s="170"/>
      <c r="O702" s="170"/>
      <c r="P702" s="170"/>
      <c r="Q702" s="170"/>
    </row>
    <row r="703" spans="1:17" s="178" customFormat="1" ht="15.75" customHeight="1">
      <c r="A703" s="186" t="s">
        <v>910</v>
      </c>
      <c r="B703" s="188" t="s">
        <v>911</v>
      </c>
      <c r="C703" s="191" t="s">
        <v>912</v>
      </c>
      <c r="D703" s="318">
        <v>1700</v>
      </c>
      <c r="E703" s="131"/>
      <c r="F703" s="40"/>
      <c r="G703" s="40"/>
      <c r="H703" s="40"/>
      <c r="I703" s="173"/>
      <c r="J703" s="170"/>
      <c r="K703" s="170"/>
      <c r="L703" s="170"/>
      <c r="M703" s="170"/>
      <c r="N703" s="170"/>
      <c r="O703" s="170"/>
      <c r="P703" s="170"/>
      <c r="Q703" s="170"/>
    </row>
    <row r="704" spans="1:17" s="178" customFormat="1" ht="15.75" customHeight="1">
      <c r="A704" s="186" t="s">
        <v>885</v>
      </c>
      <c r="B704" s="188" t="s">
        <v>886</v>
      </c>
      <c r="C704" s="191" t="s">
        <v>887</v>
      </c>
      <c r="D704" s="318">
        <v>1350</v>
      </c>
      <c r="E704" s="131"/>
      <c r="F704" s="40"/>
      <c r="G704" s="40"/>
      <c r="H704" s="40"/>
      <c r="I704" s="173"/>
      <c r="J704" s="170"/>
      <c r="K704" s="170"/>
      <c r="L704" s="170"/>
      <c r="M704" s="170"/>
      <c r="N704" s="170"/>
      <c r="O704" s="170"/>
      <c r="P704" s="170"/>
      <c r="Q704" s="170"/>
    </row>
    <row r="705" spans="1:17" s="178" customFormat="1" ht="15.75" customHeight="1">
      <c r="A705" s="186" t="s">
        <v>919</v>
      </c>
      <c r="B705" s="188" t="s">
        <v>920</v>
      </c>
      <c r="C705" s="191" t="s">
        <v>921</v>
      </c>
      <c r="D705" s="318">
        <v>1700</v>
      </c>
      <c r="E705" s="131"/>
      <c r="F705" s="40"/>
      <c r="G705" s="40"/>
      <c r="H705" s="40"/>
      <c r="I705" s="173"/>
      <c r="J705" s="170"/>
      <c r="K705" s="170"/>
      <c r="L705" s="170"/>
      <c r="M705" s="170"/>
      <c r="N705" s="170"/>
      <c r="O705" s="170"/>
      <c r="P705" s="170"/>
      <c r="Q705" s="170"/>
    </row>
    <row r="706" spans="1:17" s="178" customFormat="1" ht="15.75" customHeight="1">
      <c r="A706" s="186" t="s">
        <v>888</v>
      </c>
      <c r="B706" s="188" t="s">
        <v>891</v>
      </c>
      <c r="C706" s="191" t="s">
        <v>892</v>
      </c>
      <c r="D706" s="318">
        <v>1600</v>
      </c>
      <c r="E706" s="131"/>
      <c r="F706" s="40"/>
      <c r="G706" s="40"/>
      <c r="H706" s="40"/>
      <c r="I706" s="173"/>
      <c r="J706" s="170"/>
      <c r="K706" s="170"/>
      <c r="L706" s="170"/>
      <c r="M706" s="170"/>
      <c r="N706" s="170"/>
      <c r="O706" s="170"/>
      <c r="P706" s="170"/>
      <c r="Q706" s="170"/>
    </row>
    <row r="707" spans="1:17" s="178" customFormat="1" ht="15.75" customHeight="1">
      <c r="A707" s="186" t="s">
        <v>893</v>
      </c>
      <c r="B707" s="188" t="s">
        <v>904</v>
      </c>
      <c r="C707" s="191" t="s">
        <v>905</v>
      </c>
      <c r="D707" s="318">
        <v>1600</v>
      </c>
      <c r="E707" s="131"/>
      <c r="F707" s="40"/>
      <c r="G707" s="40"/>
      <c r="H707" s="40"/>
      <c r="I707" s="173"/>
      <c r="J707" s="170"/>
      <c r="K707" s="170"/>
      <c r="L707" s="170"/>
      <c r="M707" s="170"/>
      <c r="N707" s="170"/>
      <c r="O707" s="170"/>
      <c r="P707" s="170"/>
      <c r="Q707" s="170"/>
    </row>
    <row r="708" spans="1:17" s="178" customFormat="1" ht="15.75" customHeight="1">
      <c r="A708" s="186" t="s">
        <v>893</v>
      </c>
      <c r="B708" s="188" t="s">
        <v>906</v>
      </c>
      <c r="C708" s="191" t="s">
        <v>907</v>
      </c>
      <c r="D708" s="318">
        <v>1600</v>
      </c>
      <c r="E708" s="131"/>
      <c r="F708" s="40"/>
      <c r="G708" s="40"/>
      <c r="H708" s="40"/>
      <c r="I708" s="173"/>
      <c r="J708" s="170"/>
      <c r="K708" s="170"/>
      <c r="L708" s="170"/>
      <c r="M708" s="170"/>
      <c r="N708" s="170"/>
      <c r="O708" s="170"/>
      <c r="P708" s="170"/>
      <c r="Q708" s="170"/>
    </row>
    <row r="709" spans="1:17" s="178" customFormat="1" ht="15.75" customHeight="1">
      <c r="A709" s="186" t="s">
        <v>888</v>
      </c>
      <c r="B709" s="188" t="s">
        <v>889</v>
      </c>
      <c r="C709" s="191" t="s">
        <v>890</v>
      </c>
      <c r="D709" s="318">
        <v>1600</v>
      </c>
      <c r="E709" s="131"/>
      <c r="F709" s="40"/>
      <c r="G709" s="40"/>
      <c r="H709" s="40"/>
      <c r="I709" s="173"/>
      <c r="J709" s="170"/>
      <c r="K709" s="170"/>
      <c r="L709" s="170"/>
      <c r="M709" s="170"/>
      <c r="N709" s="170"/>
      <c r="O709" s="170"/>
      <c r="P709" s="170"/>
      <c r="Q709" s="170"/>
    </row>
    <row r="710" spans="1:17" s="178" customFormat="1" ht="15.75" customHeight="1">
      <c r="A710" s="186" t="s">
        <v>893</v>
      </c>
      <c r="B710" s="188" t="s">
        <v>908</v>
      </c>
      <c r="C710" s="191" t="s">
        <v>909</v>
      </c>
      <c r="D710" s="318">
        <v>1600</v>
      </c>
      <c r="E710" s="131"/>
      <c r="F710" s="40"/>
      <c r="G710" s="40"/>
      <c r="H710" s="40"/>
      <c r="I710" s="173"/>
      <c r="J710" s="170"/>
      <c r="K710" s="170"/>
      <c r="L710" s="170"/>
      <c r="M710" s="170"/>
      <c r="N710" s="170"/>
      <c r="O710" s="170"/>
      <c r="P710" s="170"/>
      <c r="Q710" s="170"/>
    </row>
    <row r="711" spans="1:17" s="178" customFormat="1" ht="15.75" customHeight="1">
      <c r="A711" s="186" t="s">
        <v>893</v>
      </c>
      <c r="B711" s="188" t="s">
        <v>896</v>
      </c>
      <c r="C711" s="191" t="s">
        <v>897</v>
      </c>
      <c r="D711" s="318">
        <v>1600</v>
      </c>
      <c r="E711" s="131"/>
      <c r="F711" s="40"/>
      <c r="G711" s="40"/>
      <c r="H711" s="40"/>
      <c r="I711" s="173"/>
      <c r="J711" s="170"/>
      <c r="K711" s="170"/>
      <c r="L711" s="170"/>
      <c r="M711" s="170"/>
      <c r="N711" s="170"/>
      <c r="O711" s="170"/>
      <c r="P711" s="170"/>
      <c r="Q711" s="170"/>
    </row>
    <row r="712" spans="1:17" ht="15.75" customHeight="1">
      <c r="A712" s="186" t="s">
        <v>893</v>
      </c>
      <c r="B712" s="188" t="s">
        <v>894</v>
      </c>
      <c r="C712" s="191" t="s">
        <v>895</v>
      </c>
      <c r="D712" s="318">
        <v>1600</v>
      </c>
    </row>
    <row r="713" spans="1:17" s="178" customFormat="1" ht="15.75" customHeight="1">
      <c r="A713" s="186" t="s">
        <v>893</v>
      </c>
      <c r="B713" s="188" t="s">
        <v>902</v>
      </c>
      <c r="C713" s="191" t="s">
        <v>903</v>
      </c>
      <c r="D713" s="318">
        <v>1600</v>
      </c>
      <c r="E713" s="131"/>
      <c r="F713" s="40"/>
      <c r="G713" s="40"/>
      <c r="H713" s="40"/>
      <c r="I713" s="173"/>
      <c r="J713" s="170"/>
      <c r="K713" s="170"/>
      <c r="L713" s="170"/>
      <c r="M713" s="170"/>
      <c r="N713" s="170"/>
      <c r="O713" s="170"/>
      <c r="P713" s="170"/>
      <c r="Q713" s="170"/>
    </row>
    <row r="714" spans="1:17" s="178" customFormat="1" ht="15.75" customHeight="1">
      <c r="A714" s="186" t="s">
        <v>893</v>
      </c>
      <c r="B714" s="188" t="s">
        <v>898</v>
      </c>
      <c r="C714" s="191" t="s">
        <v>899</v>
      </c>
      <c r="D714" s="318">
        <v>1600</v>
      </c>
      <c r="E714" s="131"/>
      <c r="F714" s="40"/>
      <c r="G714" s="40"/>
      <c r="H714" s="40"/>
      <c r="I714" s="173"/>
      <c r="J714" s="170"/>
      <c r="K714" s="170"/>
      <c r="L714" s="170"/>
      <c r="M714" s="170"/>
      <c r="N714" s="170"/>
      <c r="O714" s="170"/>
      <c r="P714" s="170"/>
      <c r="Q714" s="170"/>
    </row>
    <row r="715" spans="1:17" s="178" customFormat="1" ht="15.75" customHeight="1">
      <c r="A715" s="186" t="s">
        <v>893</v>
      </c>
      <c r="B715" s="188" t="s">
        <v>900</v>
      </c>
      <c r="C715" s="191" t="s">
        <v>901</v>
      </c>
      <c r="D715" s="318">
        <v>1300</v>
      </c>
      <c r="E715" s="131"/>
      <c r="F715" s="40"/>
      <c r="G715" s="40"/>
      <c r="H715" s="40"/>
      <c r="I715" s="173"/>
      <c r="J715" s="170"/>
      <c r="K715" s="170"/>
      <c r="L715" s="170"/>
      <c r="M715" s="170"/>
      <c r="N715" s="170"/>
      <c r="O715" s="170"/>
      <c r="P715" s="170"/>
      <c r="Q715" s="170"/>
    </row>
    <row r="716" spans="1:17" ht="15.75" customHeight="1">
      <c r="A716" s="186" t="s">
        <v>5742</v>
      </c>
      <c r="B716" s="188" t="s">
        <v>5290</v>
      </c>
      <c r="C716" s="191" t="s">
        <v>5291</v>
      </c>
      <c r="D716" s="318">
        <v>2600</v>
      </c>
    </row>
    <row r="717" spans="1:17" s="178" customFormat="1" ht="15.75" customHeight="1">
      <c r="A717" s="186" t="s">
        <v>5743</v>
      </c>
      <c r="B717" s="188" t="s">
        <v>5292</v>
      </c>
      <c r="C717" s="191" t="s">
        <v>5293</v>
      </c>
      <c r="D717" s="318">
        <v>600</v>
      </c>
      <c r="E717" s="131"/>
      <c r="F717" s="40"/>
      <c r="G717" s="40"/>
      <c r="H717" s="40"/>
      <c r="I717" s="173"/>
      <c r="J717" s="170"/>
      <c r="K717" s="170"/>
      <c r="L717" s="170"/>
      <c r="M717" s="170"/>
      <c r="N717" s="170"/>
      <c r="O717" s="170"/>
      <c r="P717" s="170"/>
      <c r="Q717" s="170"/>
    </row>
    <row r="718" spans="1:17" s="178" customFormat="1" ht="15.75" customHeight="1">
      <c r="A718" s="186" t="s">
        <v>5744</v>
      </c>
      <c r="B718" s="188" t="s">
        <v>5294</v>
      </c>
      <c r="C718" s="191" t="s">
        <v>5295</v>
      </c>
      <c r="D718" s="318">
        <v>2600</v>
      </c>
      <c r="E718" s="131"/>
      <c r="F718" s="40"/>
      <c r="G718" s="40"/>
      <c r="H718" s="40"/>
      <c r="I718" s="173"/>
      <c r="J718" s="170"/>
      <c r="K718" s="170"/>
      <c r="L718" s="170"/>
      <c r="M718" s="170"/>
      <c r="N718" s="170"/>
      <c r="O718" s="170"/>
      <c r="P718" s="170"/>
      <c r="Q718" s="170"/>
    </row>
    <row r="719" spans="1:17" s="178" customFormat="1" ht="15.75" customHeight="1">
      <c r="A719" s="186" t="s">
        <v>5745</v>
      </c>
      <c r="B719" s="188" t="s">
        <v>5296</v>
      </c>
      <c r="C719" s="191" t="s">
        <v>5297</v>
      </c>
      <c r="D719" s="318">
        <v>2600</v>
      </c>
      <c r="E719" s="131"/>
      <c r="F719" s="40"/>
      <c r="G719" s="40"/>
      <c r="H719" s="40"/>
      <c r="I719" s="173"/>
      <c r="J719" s="170"/>
      <c r="K719" s="170"/>
      <c r="L719" s="170"/>
      <c r="M719" s="170"/>
      <c r="N719" s="170"/>
      <c r="O719" s="170"/>
      <c r="P719" s="170"/>
      <c r="Q719" s="170"/>
    </row>
    <row r="720" spans="1:17" s="178" customFormat="1" ht="15.75" customHeight="1">
      <c r="A720" s="186" t="s">
        <v>5746</v>
      </c>
      <c r="B720" s="188" t="s">
        <v>5298</v>
      </c>
      <c r="C720" s="191" t="s">
        <v>5299</v>
      </c>
      <c r="D720" s="318">
        <v>2600</v>
      </c>
      <c r="E720" s="131"/>
      <c r="F720" s="40"/>
      <c r="G720" s="40"/>
      <c r="H720" s="40"/>
      <c r="I720" s="173"/>
      <c r="J720" s="170"/>
      <c r="K720" s="170"/>
      <c r="L720" s="170"/>
      <c r="M720" s="170"/>
      <c r="N720" s="170"/>
      <c r="O720" s="170"/>
      <c r="P720" s="170"/>
      <c r="Q720" s="170"/>
    </row>
    <row r="721" spans="1:17" s="178" customFormat="1" ht="15.75" customHeight="1">
      <c r="A721" s="186" t="s">
        <v>5744</v>
      </c>
      <c r="B721" s="188" t="s">
        <v>5300</v>
      </c>
      <c r="C721" s="191" t="s">
        <v>5301</v>
      </c>
      <c r="D721" s="318">
        <v>2600</v>
      </c>
      <c r="E721" s="131"/>
      <c r="F721" s="40"/>
      <c r="G721" s="40"/>
      <c r="H721" s="40"/>
      <c r="I721" s="173"/>
      <c r="J721" s="170"/>
      <c r="K721" s="170"/>
      <c r="L721" s="170"/>
      <c r="M721" s="170"/>
      <c r="N721" s="170"/>
      <c r="O721" s="170"/>
      <c r="P721" s="170"/>
      <c r="Q721" s="170"/>
    </row>
    <row r="722" spans="1:17" s="178" customFormat="1" ht="15.75" customHeight="1">
      <c r="A722" s="182" t="s">
        <v>956</v>
      </c>
      <c r="B722" s="25"/>
      <c r="C722" s="128"/>
      <c r="D722" s="318"/>
      <c r="E722" s="131"/>
      <c r="F722" s="40"/>
      <c r="G722" s="40"/>
      <c r="H722" s="40"/>
      <c r="I722" s="173"/>
      <c r="J722" s="170"/>
      <c r="K722" s="170"/>
      <c r="L722" s="170"/>
      <c r="M722" s="170"/>
      <c r="N722" s="170"/>
      <c r="O722" s="170"/>
      <c r="P722" s="170"/>
      <c r="Q722" s="170"/>
    </row>
    <row r="723" spans="1:17" s="178" customFormat="1" ht="15.75" customHeight="1">
      <c r="A723" s="186" t="s">
        <v>957</v>
      </c>
      <c r="B723" s="188" t="s">
        <v>958</v>
      </c>
      <c r="C723" s="191" t="s">
        <v>959</v>
      </c>
      <c r="D723" s="318">
        <v>1800</v>
      </c>
      <c r="E723" s="131"/>
      <c r="F723" s="40"/>
      <c r="G723" s="40"/>
      <c r="H723" s="40"/>
      <c r="I723" s="173"/>
      <c r="J723" s="170"/>
      <c r="K723" s="170"/>
      <c r="L723" s="170"/>
      <c r="M723" s="170"/>
      <c r="N723" s="170"/>
      <c r="O723" s="170"/>
      <c r="P723" s="170"/>
      <c r="Q723" s="170"/>
    </row>
    <row r="724" spans="1:17" s="178" customFormat="1" ht="15">
      <c r="A724" s="186" t="s">
        <v>957</v>
      </c>
      <c r="B724" s="188" t="s">
        <v>960</v>
      </c>
      <c r="C724" s="191" t="s">
        <v>961</v>
      </c>
      <c r="D724" s="318">
        <v>1500</v>
      </c>
      <c r="E724" s="131"/>
      <c r="F724" s="40"/>
      <c r="G724" s="40"/>
      <c r="H724" s="40"/>
      <c r="I724" s="173"/>
      <c r="J724" s="170"/>
      <c r="K724" s="170"/>
      <c r="L724" s="170"/>
      <c r="M724" s="170"/>
      <c r="N724" s="170"/>
      <c r="O724" s="170"/>
      <c r="P724" s="170"/>
      <c r="Q724" s="170"/>
    </row>
    <row r="725" spans="1:17" s="178" customFormat="1" ht="15">
      <c r="A725" s="182" t="s">
        <v>964</v>
      </c>
      <c r="B725" s="25"/>
      <c r="C725" s="128"/>
      <c r="D725" s="318"/>
      <c r="E725" s="131"/>
      <c r="F725" s="40"/>
      <c r="G725" s="40"/>
      <c r="H725" s="40"/>
      <c r="I725" s="173"/>
      <c r="J725" s="170"/>
      <c r="K725" s="170"/>
      <c r="L725" s="170"/>
      <c r="M725" s="170"/>
      <c r="N725" s="170"/>
      <c r="O725" s="170"/>
      <c r="P725" s="170"/>
      <c r="Q725" s="170"/>
    </row>
    <row r="726" spans="1:17" s="178" customFormat="1" ht="15.75" customHeight="1">
      <c r="A726" s="186" t="s">
        <v>977</v>
      </c>
      <c r="B726" s="188" t="s">
        <v>965</v>
      </c>
      <c r="C726" s="191" t="s">
        <v>966</v>
      </c>
      <c r="D726" s="318">
        <v>2500</v>
      </c>
      <c r="E726" s="131"/>
      <c r="F726" s="40"/>
      <c r="G726" s="40"/>
      <c r="H726" s="40"/>
      <c r="I726" s="173"/>
      <c r="J726" s="170"/>
      <c r="K726" s="170"/>
      <c r="L726" s="170"/>
      <c r="M726" s="170"/>
      <c r="N726" s="170"/>
      <c r="O726" s="170"/>
      <c r="P726" s="170"/>
      <c r="Q726" s="170"/>
    </row>
    <row r="727" spans="1:17" s="178" customFormat="1" ht="15.75" customHeight="1">
      <c r="A727" s="186" t="s">
        <v>5622</v>
      </c>
      <c r="B727" s="188" t="s">
        <v>5623</v>
      </c>
      <c r="C727" s="191" t="s">
        <v>5624</v>
      </c>
      <c r="D727" s="318">
        <v>1600</v>
      </c>
      <c r="E727" s="131"/>
      <c r="F727" s="40"/>
      <c r="G727" s="40"/>
      <c r="H727" s="40"/>
      <c r="I727" s="173"/>
      <c r="J727" s="170"/>
      <c r="K727" s="170"/>
      <c r="L727" s="170"/>
      <c r="M727" s="170"/>
      <c r="N727" s="170"/>
      <c r="O727" s="170"/>
      <c r="P727" s="170"/>
      <c r="Q727" s="170"/>
    </row>
    <row r="728" spans="1:17" s="178" customFormat="1" ht="15.75" customHeight="1">
      <c r="A728" s="186" t="s">
        <v>6985</v>
      </c>
      <c r="B728" s="188" t="s">
        <v>972</v>
      </c>
      <c r="C728" s="191" t="s">
        <v>973</v>
      </c>
      <c r="D728" s="318">
        <v>2200</v>
      </c>
      <c r="E728" s="131"/>
      <c r="F728" s="40"/>
      <c r="G728" s="40"/>
      <c r="H728" s="40"/>
      <c r="I728" s="173"/>
      <c r="J728" s="170"/>
      <c r="K728" s="170"/>
      <c r="L728" s="170"/>
      <c r="M728" s="170"/>
      <c r="N728" s="170"/>
      <c r="O728" s="170"/>
      <c r="P728" s="170"/>
      <c r="Q728" s="170"/>
    </row>
    <row r="729" spans="1:17" s="178" customFormat="1" ht="15.75" customHeight="1">
      <c r="A729" s="186" t="s">
        <v>6986</v>
      </c>
      <c r="B729" s="188" t="s">
        <v>975</v>
      </c>
      <c r="C729" s="191" t="s">
        <v>976</v>
      </c>
      <c r="D729" s="318">
        <v>2200</v>
      </c>
      <c r="E729" s="131"/>
      <c r="F729" s="40"/>
      <c r="G729" s="40"/>
      <c r="H729" s="40"/>
      <c r="I729" s="173"/>
      <c r="J729" s="170"/>
      <c r="K729" s="170"/>
      <c r="L729" s="170"/>
      <c r="M729" s="170"/>
      <c r="N729" s="170"/>
      <c r="O729" s="170"/>
      <c r="P729" s="170"/>
      <c r="Q729" s="170"/>
    </row>
    <row r="730" spans="1:17" s="178" customFormat="1" ht="15.75" customHeight="1">
      <c r="A730" s="186" t="s">
        <v>4781</v>
      </c>
      <c r="B730" s="188" t="s">
        <v>969</v>
      </c>
      <c r="C730" s="191" t="s">
        <v>970</v>
      </c>
      <c r="D730" s="318">
        <v>2100</v>
      </c>
      <c r="E730" s="131"/>
      <c r="F730" s="40"/>
      <c r="G730" s="40"/>
      <c r="H730" s="40"/>
      <c r="I730" s="173"/>
      <c r="J730" s="170"/>
      <c r="K730" s="170"/>
      <c r="L730" s="170"/>
      <c r="M730" s="170"/>
      <c r="N730" s="170"/>
      <c r="O730" s="170"/>
      <c r="P730" s="170"/>
      <c r="Q730" s="170"/>
    </row>
    <row r="731" spans="1:17" s="178" customFormat="1" ht="15.75" customHeight="1">
      <c r="A731" s="186" t="s">
        <v>977</v>
      </c>
      <c r="B731" s="188" t="s">
        <v>978</v>
      </c>
      <c r="C731" s="191" t="s">
        <v>979</v>
      </c>
      <c r="D731" s="318">
        <v>2200</v>
      </c>
      <c r="E731" s="131"/>
      <c r="F731" s="40"/>
      <c r="G731" s="40"/>
      <c r="H731" s="40"/>
      <c r="I731" s="173"/>
      <c r="J731" s="170"/>
      <c r="K731" s="170"/>
      <c r="L731" s="170"/>
      <c r="M731" s="170"/>
      <c r="N731" s="170"/>
      <c r="O731" s="170"/>
      <c r="P731" s="170"/>
      <c r="Q731" s="170"/>
    </row>
    <row r="732" spans="1:17" s="178" customFormat="1" ht="15.75" customHeight="1">
      <c r="A732" s="186" t="s">
        <v>977</v>
      </c>
      <c r="B732" s="188" t="s">
        <v>967</v>
      </c>
      <c r="C732" s="191" t="s">
        <v>968</v>
      </c>
      <c r="D732" s="318">
        <v>2200</v>
      </c>
      <c r="E732" s="131"/>
      <c r="F732" s="40"/>
      <c r="G732" s="40"/>
      <c r="H732" s="40"/>
      <c r="I732" s="173"/>
      <c r="J732" s="170"/>
      <c r="K732" s="170"/>
      <c r="L732" s="170"/>
      <c r="M732" s="170"/>
      <c r="N732" s="170"/>
      <c r="O732" s="170"/>
      <c r="P732" s="170"/>
      <c r="Q732" s="170"/>
    </row>
    <row r="733" spans="1:17" s="178" customFormat="1" ht="15.75" customHeight="1">
      <c r="A733" s="182" t="s">
        <v>980</v>
      </c>
      <c r="B733" s="25"/>
      <c r="C733" s="128"/>
      <c r="D733" s="318"/>
      <c r="E733" s="131"/>
      <c r="F733" s="40"/>
      <c r="G733" s="40"/>
      <c r="H733" s="40"/>
      <c r="I733" s="173"/>
      <c r="J733" s="170"/>
      <c r="K733" s="170"/>
      <c r="L733" s="170"/>
      <c r="M733" s="170"/>
      <c r="N733" s="170"/>
      <c r="O733" s="170"/>
      <c r="P733" s="170"/>
      <c r="Q733" s="170"/>
    </row>
    <row r="734" spans="1:17" s="178" customFormat="1" ht="15.75" customHeight="1">
      <c r="A734" s="186" t="s">
        <v>986</v>
      </c>
      <c r="B734" s="188" t="s">
        <v>987</v>
      </c>
      <c r="C734" s="191" t="s">
        <v>988</v>
      </c>
      <c r="D734" s="318">
        <v>1450</v>
      </c>
      <c r="E734" s="131"/>
      <c r="F734" s="40"/>
      <c r="G734" s="40"/>
      <c r="H734" s="40"/>
      <c r="I734" s="173"/>
      <c r="J734" s="170"/>
      <c r="K734" s="170"/>
      <c r="L734" s="170"/>
      <c r="M734" s="170"/>
      <c r="N734" s="170"/>
      <c r="O734" s="170"/>
      <c r="P734" s="170"/>
      <c r="Q734" s="170"/>
    </row>
    <row r="735" spans="1:17" s="178" customFormat="1" ht="15.75" customHeight="1">
      <c r="A735" s="186" t="s">
        <v>991</v>
      </c>
      <c r="B735" s="188" t="s">
        <v>992</v>
      </c>
      <c r="C735" s="191" t="s">
        <v>993</v>
      </c>
      <c r="D735" s="318">
        <v>2200</v>
      </c>
      <c r="E735" s="131"/>
      <c r="F735" s="40"/>
      <c r="G735" s="40"/>
      <c r="H735" s="40"/>
      <c r="I735" s="173"/>
      <c r="J735" s="170"/>
      <c r="K735" s="170"/>
      <c r="L735" s="170"/>
      <c r="M735" s="170"/>
      <c r="N735" s="170"/>
      <c r="O735" s="170"/>
      <c r="P735" s="170"/>
      <c r="Q735" s="170"/>
    </row>
    <row r="736" spans="1:17" s="178" customFormat="1" ht="15.75" customHeight="1">
      <c r="A736" s="186" t="s">
        <v>991</v>
      </c>
      <c r="B736" s="188" t="s">
        <v>984</v>
      </c>
      <c r="C736" s="191" t="s">
        <v>985</v>
      </c>
      <c r="D736" s="318">
        <v>2800</v>
      </c>
      <c r="E736" s="131"/>
      <c r="F736" s="40"/>
      <c r="G736" s="40"/>
      <c r="H736" s="40"/>
      <c r="I736" s="173"/>
      <c r="J736" s="170"/>
      <c r="K736" s="170"/>
      <c r="L736" s="170"/>
      <c r="M736" s="170"/>
      <c r="N736" s="170"/>
      <c r="O736" s="170"/>
      <c r="P736" s="170"/>
      <c r="Q736" s="170"/>
    </row>
    <row r="737" spans="1:17" s="178" customFormat="1" ht="15.75" customHeight="1">
      <c r="A737" s="186" t="s">
        <v>981</v>
      </c>
      <c r="B737" s="188" t="s">
        <v>982</v>
      </c>
      <c r="C737" s="191" t="s">
        <v>983</v>
      </c>
      <c r="D737" s="318">
        <v>6200</v>
      </c>
      <c r="E737" s="131"/>
      <c r="F737" s="40"/>
      <c r="G737" s="40"/>
      <c r="H737" s="40"/>
      <c r="I737" s="173"/>
      <c r="J737" s="170"/>
      <c r="K737" s="170"/>
      <c r="L737" s="170"/>
      <c r="M737" s="170"/>
      <c r="N737" s="170"/>
      <c r="O737" s="170"/>
      <c r="P737" s="170"/>
      <c r="Q737" s="170"/>
    </row>
    <row r="738" spans="1:17" s="178" customFormat="1" ht="15.75" customHeight="1">
      <c r="A738" s="186" t="s">
        <v>991</v>
      </c>
      <c r="B738" s="188" t="s">
        <v>994</v>
      </c>
      <c r="C738" s="191" t="s">
        <v>995</v>
      </c>
      <c r="D738" s="318">
        <v>1700</v>
      </c>
      <c r="E738" s="131"/>
      <c r="F738" s="40"/>
      <c r="G738" s="40"/>
      <c r="H738" s="40"/>
      <c r="I738" s="173"/>
      <c r="J738" s="170"/>
      <c r="K738" s="170"/>
      <c r="L738" s="170"/>
      <c r="M738" s="170"/>
      <c r="N738" s="170"/>
      <c r="O738" s="170"/>
      <c r="P738" s="170"/>
      <c r="Q738" s="170"/>
    </row>
    <row r="739" spans="1:17" s="178" customFormat="1" ht="15.75" customHeight="1">
      <c r="A739" s="186" t="s">
        <v>996</v>
      </c>
      <c r="B739" s="188" t="s">
        <v>4189</v>
      </c>
      <c r="C739" s="191" t="s">
        <v>4190</v>
      </c>
      <c r="D739" s="318">
        <v>1200</v>
      </c>
      <c r="E739" s="131"/>
      <c r="F739" s="40"/>
      <c r="G739" s="40"/>
      <c r="H739" s="40"/>
      <c r="I739" s="173"/>
      <c r="J739" s="170"/>
      <c r="K739" s="170"/>
      <c r="L739" s="170"/>
      <c r="M739" s="170"/>
      <c r="N739" s="170"/>
      <c r="O739" s="170"/>
      <c r="P739" s="170"/>
      <c r="Q739" s="170"/>
    </row>
    <row r="740" spans="1:17" s="178" customFormat="1" ht="15.75" customHeight="1">
      <c r="A740" s="186" t="s">
        <v>996</v>
      </c>
      <c r="B740" s="188" t="s">
        <v>999</v>
      </c>
      <c r="C740" s="191" t="s">
        <v>1000</v>
      </c>
      <c r="D740" s="318">
        <v>3400</v>
      </c>
      <c r="E740" s="131"/>
      <c r="F740" s="40"/>
      <c r="G740" s="40"/>
      <c r="H740" s="40"/>
      <c r="I740" s="173"/>
      <c r="J740" s="170"/>
      <c r="K740" s="170"/>
      <c r="L740" s="170"/>
      <c r="M740" s="170"/>
      <c r="N740" s="170"/>
      <c r="O740" s="170"/>
      <c r="P740" s="170"/>
      <c r="Q740" s="170"/>
    </row>
    <row r="741" spans="1:17" s="178" customFormat="1" ht="15.75" customHeight="1">
      <c r="A741" s="186" t="s">
        <v>996</v>
      </c>
      <c r="B741" s="80">
        <v>13000</v>
      </c>
      <c r="C741" s="191" t="s">
        <v>1001</v>
      </c>
      <c r="D741" s="318">
        <v>6000</v>
      </c>
      <c r="E741" s="131"/>
      <c r="F741" s="40"/>
      <c r="G741" s="40"/>
      <c r="H741" s="40"/>
      <c r="I741" s="173"/>
      <c r="J741" s="170"/>
      <c r="K741" s="170"/>
      <c r="L741" s="170"/>
      <c r="M741" s="170"/>
      <c r="N741" s="170"/>
      <c r="O741" s="170"/>
      <c r="P741" s="170"/>
      <c r="Q741" s="170"/>
    </row>
    <row r="742" spans="1:17" s="178" customFormat="1" ht="15.75" customHeight="1">
      <c r="A742" s="186" t="s">
        <v>6987</v>
      </c>
      <c r="B742" s="188" t="s">
        <v>1005</v>
      </c>
      <c r="C742" s="191" t="s">
        <v>1006</v>
      </c>
      <c r="D742" s="318">
        <v>2300</v>
      </c>
      <c r="E742" s="131"/>
      <c r="F742" s="40"/>
      <c r="G742" s="40"/>
      <c r="H742" s="40"/>
      <c r="I742" s="173"/>
      <c r="J742" s="170"/>
      <c r="K742" s="170"/>
      <c r="L742" s="170"/>
      <c r="M742" s="170"/>
      <c r="N742" s="170"/>
      <c r="O742" s="170"/>
      <c r="P742" s="170"/>
      <c r="Q742" s="170"/>
    </row>
    <row r="743" spans="1:17" s="178" customFormat="1" ht="15.75" customHeight="1">
      <c r="A743" s="186" t="s">
        <v>6987</v>
      </c>
      <c r="B743" s="188" t="s">
        <v>1007</v>
      </c>
      <c r="C743" s="191" t="s">
        <v>1008</v>
      </c>
      <c r="D743" s="318">
        <v>2900</v>
      </c>
      <c r="E743" s="131"/>
      <c r="F743" s="40"/>
      <c r="G743" s="40"/>
      <c r="H743" s="40"/>
      <c r="I743" s="173"/>
      <c r="J743" s="170"/>
      <c r="K743" s="170"/>
      <c r="L743" s="170"/>
      <c r="M743" s="170"/>
      <c r="N743" s="170"/>
      <c r="O743" s="170"/>
      <c r="P743" s="170"/>
      <c r="Q743" s="170"/>
    </row>
    <row r="744" spans="1:17" s="178" customFormat="1" ht="15.75" customHeight="1">
      <c r="A744" s="186" t="s">
        <v>6988</v>
      </c>
      <c r="B744" s="188" t="s">
        <v>1009</v>
      </c>
      <c r="C744" s="191" t="s">
        <v>4620</v>
      </c>
      <c r="D744" s="318">
        <v>4000</v>
      </c>
      <c r="E744" s="131"/>
      <c r="F744" s="40"/>
      <c r="G744" s="40"/>
      <c r="H744" s="40"/>
      <c r="I744" s="173"/>
      <c r="J744" s="170"/>
      <c r="K744" s="170"/>
      <c r="L744" s="170"/>
      <c r="M744" s="170"/>
      <c r="N744" s="170"/>
      <c r="O744" s="170"/>
      <c r="P744" s="170"/>
      <c r="Q744" s="170"/>
    </row>
    <row r="745" spans="1:17" s="178" customFormat="1" ht="15.75" customHeight="1">
      <c r="A745" s="186" t="s">
        <v>6989</v>
      </c>
      <c r="B745" s="188" t="s">
        <v>1010</v>
      </c>
      <c r="C745" s="191" t="s">
        <v>4621</v>
      </c>
      <c r="D745" s="318">
        <v>4500</v>
      </c>
      <c r="E745" s="131"/>
      <c r="F745" s="40"/>
      <c r="G745" s="40"/>
      <c r="H745" s="40"/>
      <c r="I745" s="173"/>
      <c r="J745" s="170"/>
      <c r="K745" s="170"/>
      <c r="L745" s="170"/>
      <c r="M745" s="170"/>
      <c r="N745" s="170"/>
      <c r="O745" s="170"/>
      <c r="P745" s="170"/>
      <c r="Q745" s="170"/>
    </row>
    <row r="746" spans="1:17" s="178" customFormat="1" ht="15.75" customHeight="1">
      <c r="A746" s="186" t="s">
        <v>6990</v>
      </c>
      <c r="B746" s="188" t="s">
        <v>1015</v>
      </c>
      <c r="C746" s="191" t="s">
        <v>1016</v>
      </c>
      <c r="D746" s="318">
        <v>5500</v>
      </c>
      <c r="E746" s="131"/>
      <c r="F746" s="40"/>
      <c r="G746" s="40"/>
      <c r="H746" s="40"/>
      <c r="I746" s="173"/>
      <c r="J746" s="170"/>
      <c r="K746" s="170"/>
      <c r="L746" s="170"/>
      <c r="M746" s="170"/>
      <c r="N746" s="170"/>
      <c r="O746" s="170"/>
      <c r="P746" s="170"/>
      <c r="Q746" s="170"/>
    </row>
    <row r="747" spans="1:17" s="178" customFormat="1" ht="15.75" customHeight="1">
      <c r="A747" s="186" t="s">
        <v>6991</v>
      </c>
      <c r="B747" s="188" t="s">
        <v>1017</v>
      </c>
      <c r="C747" s="191" t="s">
        <v>1018</v>
      </c>
      <c r="D747" s="318">
        <v>6500</v>
      </c>
      <c r="E747" s="131"/>
      <c r="F747" s="40"/>
      <c r="G747" s="40"/>
      <c r="H747" s="40"/>
      <c r="I747" s="173"/>
      <c r="J747" s="170"/>
      <c r="K747" s="170"/>
      <c r="L747" s="170"/>
      <c r="M747" s="170"/>
      <c r="N747" s="170"/>
      <c r="O747" s="170"/>
      <c r="P747" s="170"/>
      <c r="Q747" s="170"/>
    </row>
    <row r="748" spans="1:17" s="178" customFormat="1" ht="15.75" customHeight="1">
      <c r="A748" s="186" t="s">
        <v>6992</v>
      </c>
      <c r="B748" s="188" t="s">
        <v>1019</v>
      </c>
      <c r="C748" s="191" t="s">
        <v>1020</v>
      </c>
      <c r="D748" s="318">
        <v>4000</v>
      </c>
      <c r="E748" s="131"/>
      <c r="F748" s="40"/>
      <c r="G748" s="40"/>
      <c r="H748" s="40"/>
      <c r="I748" s="173"/>
      <c r="J748" s="170"/>
      <c r="K748" s="170"/>
      <c r="L748" s="170"/>
      <c r="M748" s="170"/>
      <c r="N748" s="170"/>
      <c r="O748" s="170"/>
      <c r="P748" s="170"/>
      <c r="Q748" s="170"/>
    </row>
    <row r="749" spans="1:17" ht="15.75" customHeight="1">
      <c r="A749" s="186" t="s">
        <v>6992</v>
      </c>
      <c r="B749" s="188" t="s">
        <v>1021</v>
      </c>
      <c r="C749" s="191" t="s">
        <v>1022</v>
      </c>
      <c r="D749" s="318">
        <v>4500</v>
      </c>
    </row>
    <row r="750" spans="1:17" s="178" customFormat="1" ht="15.75" customHeight="1">
      <c r="A750" s="186" t="s">
        <v>4782</v>
      </c>
      <c r="B750" s="188" t="s">
        <v>1029</v>
      </c>
      <c r="C750" s="191" t="s">
        <v>1030</v>
      </c>
      <c r="D750" s="318">
        <v>2000</v>
      </c>
      <c r="E750" s="131"/>
      <c r="F750" s="40"/>
      <c r="G750" s="40"/>
      <c r="H750" s="40"/>
      <c r="I750" s="173"/>
      <c r="J750" s="170"/>
      <c r="K750" s="170"/>
      <c r="L750" s="170"/>
      <c r="M750" s="170"/>
      <c r="N750" s="170"/>
      <c r="O750" s="170"/>
      <c r="P750" s="170"/>
      <c r="Q750" s="170"/>
    </row>
    <row r="751" spans="1:17" s="178" customFormat="1" ht="15.75" customHeight="1">
      <c r="A751" s="186" t="s">
        <v>4782</v>
      </c>
      <c r="B751" s="188" t="s">
        <v>1031</v>
      </c>
      <c r="C751" s="191" t="s">
        <v>1032</v>
      </c>
      <c r="D751" s="318">
        <v>2400</v>
      </c>
      <c r="E751" s="131"/>
      <c r="F751" s="40"/>
      <c r="G751" s="40"/>
      <c r="H751" s="40"/>
      <c r="I751" s="173"/>
      <c r="J751" s="170"/>
      <c r="K751" s="170"/>
      <c r="L751" s="170"/>
      <c r="M751" s="170"/>
      <c r="N751" s="170"/>
      <c r="O751" s="170"/>
      <c r="P751" s="170"/>
      <c r="Q751" s="170"/>
    </row>
    <row r="752" spans="1:17" s="178" customFormat="1" ht="15.75" customHeight="1">
      <c r="A752" s="186" t="s">
        <v>1004</v>
      </c>
      <c r="B752" s="188" t="s">
        <v>1025</v>
      </c>
      <c r="C752" s="191" t="s">
        <v>1026</v>
      </c>
      <c r="D752" s="318">
        <v>2300</v>
      </c>
      <c r="E752" s="131"/>
      <c r="F752" s="40"/>
      <c r="G752" s="40"/>
      <c r="H752" s="40"/>
      <c r="I752" s="173"/>
      <c r="J752" s="170"/>
      <c r="K752" s="170"/>
      <c r="L752" s="170"/>
      <c r="M752" s="170"/>
      <c r="N752" s="170"/>
      <c r="O752" s="170"/>
      <c r="P752" s="170"/>
      <c r="Q752" s="170"/>
    </row>
    <row r="753" spans="1:17" s="178" customFormat="1" ht="15.75" customHeight="1">
      <c r="A753" s="186" t="s">
        <v>1004</v>
      </c>
      <c r="B753" s="188" t="s">
        <v>1027</v>
      </c>
      <c r="C753" s="191" t="s">
        <v>1028</v>
      </c>
      <c r="D753" s="318">
        <v>3000</v>
      </c>
      <c r="E753" s="131"/>
      <c r="F753" s="40"/>
      <c r="G753" s="40"/>
      <c r="H753" s="40"/>
      <c r="I753" s="173"/>
      <c r="J753" s="170"/>
      <c r="K753" s="170"/>
      <c r="L753" s="170"/>
      <c r="M753" s="170"/>
      <c r="N753" s="170"/>
      <c r="O753" s="170"/>
      <c r="P753" s="170"/>
      <c r="Q753" s="170"/>
    </row>
    <row r="754" spans="1:17" s="178" customFormat="1" ht="15">
      <c r="A754" s="186" t="s">
        <v>1033</v>
      </c>
      <c r="B754" s="188" t="s">
        <v>1034</v>
      </c>
      <c r="C754" s="191" t="s">
        <v>1035</v>
      </c>
      <c r="D754" s="318">
        <v>2000</v>
      </c>
      <c r="E754" s="131"/>
      <c r="F754" s="40"/>
      <c r="G754" s="40"/>
      <c r="H754" s="40"/>
      <c r="I754" s="173"/>
      <c r="J754" s="170"/>
      <c r="K754" s="170"/>
      <c r="L754" s="170"/>
      <c r="M754" s="170"/>
      <c r="N754" s="170"/>
      <c r="O754" s="170"/>
      <c r="P754" s="170"/>
      <c r="Q754" s="170"/>
    </row>
    <row r="755" spans="1:17" s="178" customFormat="1" ht="30.75" customHeight="1">
      <c r="A755" s="168" t="s">
        <v>1033</v>
      </c>
      <c r="B755" s="172" t="s">
        <v>1036</v>
      </c>
      <c r="C755" s="168" t="s">
        <v>1037</v>
      </c>
      <c r="D755" s="318">
        <v>2500</v>
      </c>
      <c r="E755" s="131"/>
      <c r="F755" s="40"/>
      <c r="G755" s="40"/>
      <c r="H755" s="40"/>
      <c r="I755" s="173"/>
      <c r="J755" s="170"/>
      <c r="K755" s="170"/>
      <c r="L755" s="170"/>
      <c r="M755" s="170"/>
      <c r="N755" s="170"/>
      <c r="O755" s="170"/>
      <c r="P755" s="170"/>
      <c r="Q755" s="170"/>
    </row>
    <row r="756" spans="1:17" s="178" customFormat="1" ht="15.75" customHeight="1">
      <c r="A756" s="182" t="s">
        <v>593</v>
      </c>
      <c r="B756" s="25"/>
      <c r="C756" s="128"/>
      <c r="D756" s="318"/>
      <c r="E756" s="131"/>
      <c r="F756" s="40"/>
      <c r="G756" s="40"/>
      <c r="H756" s="40"/>
      <c r="I756" s="173"/>
      <c r="J756" s="170"/>
      <c r="K756" s="170"/>
      <c r="L756" s="170"/>
      <c r="M756" s="170"/>
      <c r="N756" s="170"/>
      <c r="O756" s="170"/>
      <c r="P756" s="170"/>
      <c r="Q756" s="170"/>
    </row>
    <row r="757" spans="1:17" ht="15.75" customHeight="1">
      <c r="A757" s="186" t="s">
        <v>612</v>
      </c>
      <c r="B757" s="188" t="s">
        <v>613</v>
      </c>
      <c r="C757" s="191" t="s">
        <v>614</v>
      </c>
      <c r="D757" s="318">
        <v>5850</v>
      </c>
    </row>
    <row r="758" spans="1:17" s="178" customFormat="1" ht="15.75" customHeight="1">
      <c r="A758" s="186" t="s">
        <v>6993</v>
      </c>
      <c r="B758" s="188" t="s">
        <v>606</v>
      </c>
      <c r="C758" s="191" t="s">
        <v>607</v>
      </c>
      <c r="D758" s="318">
        <v>3800</v>
      </c>
      <c r="E758" s="131"/>
      <c r="F758" s="40"/>
      <c r="G758" s="40"/>
      <c r="H758" s="40"/>
      <c r="I758" s="173"/>
      <c r="J758" s="170"/>
      <c r="K758" s="170"/>
      <c r="L758" s="170"/>
      <c r="M758" s="170"/>
      <c r="N758" s="170"/>
      <c r="O758" s="170"/>
      <c r="P758" s="170"/>
      <c r="Q758" s="170"/>
    </row>
    <row r="759" spans="1:17" s="178" customFormat="1" ht="15.75" customHeight="1">
      <c r="A759" s="186" t="s">
        <v>7175</v>
      </c>
      <c r="B759" s="188" t="s">
        <v>596</v>
      </c>
      <c r="C759" s="191" t="s">
        <v>597</v>
      </c>
      <c r="D759" s="318">
        <v>3200</v>
      </c>
      <c r="E759" s="131"/>
      <c r="F759" s="40"/>
      <c r="G759" s="40"/>
      <c r="H759" s="40"/>
      <c r="I759" s="173"/>
      <c r="J759" s="170"/>
      <c r="K759" s="170"/>
      <c r="L759" s="170"/>
      <c r="M759" s="170"/>
      <c r="N759" s="170"/>
      <c r="O759" s="170"/>
      <c r="P759" s="170"/>
      <c r="Q759" s="170"/>
    </row>
    <row r="760" spans="1:17" s="178" customFormat="1" ht="15.75" customHeight="1">
      <c r="A760" s="186" t="s">
        <v>4194</v>
      </c>
      <c r="B760" s="188" t="s">
        <v>600</v>
      </c>
      <c r="C760" s="191" t="s">
        <v>601</v>
      </c>
      <c r="D760" s="318">
        <v>5000</v>
      </c>
      <c r="E760" s="131"/>
      <c r="F760" s="40"/>
      <c r="G760" s="40"/>
      <c r="H760" s="40"/>
      <c r="I760" s="173"/>
      <c r="J760" s="170"/>
      <c r="K760" s="170"/>
      <c r="L760" s="170"/>
      <c r="M760" s="170"/>
      <c r="N760" s="170"/>
      <c r="O760" s="170"/>
      <c r="P760" s="170"/>
      <c r="Q760" s="170"/>
    </row>
    <row r="761" spans="1:17" s="178" customFormat="1" ht="15">
      <c r="A761" s="186" t="s">
        <v>4194</v>
      </c>
      <c r="B761" s="188" t="s">
        <v>598</v>
      </c>
      <c r="C761" s="191" t="s">
        <v>599</v>
      </c>
      <c r="D761" s="318">
        <v>5400</v>
      </c>
      <c r="E761" s="131"/>
      <c r="F761" s="40"/>
      <c r="G761" s="40"/>
      <c r="H761" s="40"/>
      <c r="I761" s="173"/>
      <c r="J761" s="170"/>
      <c r="K761" s="170"/>
      <c r="L761" s="170"/>
      <c r="M761" s="170"/>
      <c r="N761" s="170"/>
      <c r="O761" s="170"/>
      <c r="P761" s="170"/>
      <c r="Q761" s="170"/>
    </row>
    <row r="762" spans="1:17" s="178" customFormat="1" ht="15">
      <c r="A762" s="186" t="s">
        <v>4194</v>
      </c>
      <c r="B762" s="188" t="s">
        <v>594</v>
      </c>
      <c r="C762" s="191" t="s">
        <v>595</v>
      </c>
      <c r="D762" s="318">
        <v>4300</v>
      </c>
      <c r="E762" s="131"/>
      <c r="F762" s="40"/>
      <c r="G762" s="40"/>
      <c r="H762" s="40"/>
      <c r="I762" s="173"/>
      <c r="J762" s="170"/>
      <c r="K762" s="170"/>
      <c r="L762" s="170"/>
      <c r="M762" s="170"/>
      <c r="N762" s="170"/>
      <c r="O762" s="170"/>
      <c r="P762" s="170"/>
      <c r="Q762" s="170"/>
    </row>
    <row r="763" spans="1:17" s="178" customFormat="1" ht="15.75" customHeight="1">
      <c r="A763" s="186" t="s">
        <v>4194</v>
      </c>
      <c r="B763" s="188" t="s">
        <v>602</v>
      </c>
      <c r="C763" s="191" t="s">
        <v>603</v>
      </c>
      <c r="D763" s="318">
        <v>4750</v>
      </c>
      <c r="E763" s="131"/>
      <c r="F763" s="40"/>
      <c r="G763" s="40"/>
      <c r="H763" s="40"/>
      <c r="I763" s="173"/>
      <c r="J763" s="170"/>
      <c r="K763" s="170"/>
      <c r="L763" s="170"/>
      <c r="M763" s="170"/>
      <c r="N763" s="170"/>
      <c r="O763" s="170"/>
      <c r="P763" s="170"/>
      <c r="Q763" s="170"/>
    </row>
    <row r="764" spans="1:17" s="178" customFormat="1" ht="15.75" customHeight="1">
      <c r="A764" s="186" t="s">
        <v>4194</v>
      </c>
      <c r="B764" s="188" t="s">
        <v>604</v>
      </c>
      <c r="C764" s="191" t="s">
        <v>605</v>
      </c>
      <c r="D764" s="318">
        <v>4200</v>
      </c>
      <c r="E764" s="131"/>
      <c r="F764" s="40"/>
      <c r="G764" s="40"/>
      <c r="H764" s="40"/>
      <c r="I764" s="173"/>
      <c r="J764" s="170"/>
      <c r="K764" s="170"/>
      <c r="L764" s="170"/>
      <c r="M764" s="170"/>
      <c r="N764" s="170"/>
      <c r="O764" s="170"/>
      <c r="P764" s="170"/>
      <c r="Q764" s="170"/>
    </row>
    <row r="765" spans="1:17" s="178" customFormat="1" ht="15.75" customHeight="1">
      <c r="A765" s="186" t="s">
        <v>6994</v>
      </c>
      <c r="B765" s="188" t="s">
        <v>608</v>
      </c>
      <c r="C765" s="191" t="s">
        <v>609</v>
      </c>
      <c r="D765" s="318">
        <v>5700</v>
      </c>
      <c r="E765" s="131"/>
      <c r="F765" s="40"/>
      <c r="G765" s="40"/>
      <c r="H765" s="40"/>
      <c r="I765" s="173"/>
      <c r="J765" s="170"/>
      <c r="K765" s="170"/>
      <c r="L765" s="170"/>
      <c r="M765" s="170"/>
      <c r="N765" s="170"/>
      <c r="O765" s="170"/>
      <c r="P765" s="170"/>
      <c r="Q765" s="170"/>
    </row>
    <row r="766" spans="1:17" s="178" customFormat="1" ht="15.75" customHeight="1">
      <c r="A766" s="186" t="s">
        <v>6994</v>
      </c>
      <c r="B766" s="188" t="s">
        <v>610</v>
      </c>
      <c r="C766" s="191" t="s">
        <v>611</v>
      </c>
      <c r="D766" s="318">
        <v>6500</v>
      </c>
      <c r="E766" s="131"/>
      <c r="F766" s="40"/>
      <c r="G766" s="40"/>
      <c r="H766" s="40"/>
      <c r="I766" s="173"/>
      <c r="J766" s="170"/>
      <c r="K766" s="170"/>
      <c r="L766" s="170"/>
      <c r="M766" s="170"/>
      <c r="N766" s="170"/>
      <c r="O766" s="170"/>
      <c r="P766" s="170"/>
      <c r="Q766" s="170"/>
    </row>
    <row r="767" spans="1:17" s="178" customFormat="1" ht="15.75" customHeight="1">
      <c r="A767" s="182" t="s">
        <v>6874</v>
      </c>
      <c r="B767" s="272"/>
      <c r="C767" s="270"/>
      <c r="D767" s="318"/>
      <c r="E767" s="131"/>
      <c r="F767" s="40"/>
      <c r="G767" s="40"/>
      <c r="H767" s="40"/>
      <c r="I767" s="173"/>
      <c r="J767" s="170"/>
      <c r="K767" s="170"/>
      <c r="L767" s="170"/>
      <c r="M767" s="170"/>
      <c r="N767" s="170"/>
      <c r="O767" s="170"/>
      <c r="P767" s="170"/>
      <c r="Q767" s="170"/>
    </row>
    <row r="768" spans="1:17" s="178" customFormat="1" ht="15.75" customHeight="1">
      <c r="A768" s="186" t="s">
        <v>6875</v>
      </c>
      <c r="B768" s="188" t="s">
        <v>1040</v>
      </c>
      <c r="C768" s="191" t="s">
        <v>1038</v>
      </c>
      <c r="D768" s="318">
        <v>1500</v>
      </c>
      <c r="E768" s="131"/>
      <c r="F768" s="40"/>
      <c r="G768" s="40"/>
      <c r="H768" s="40"/>
      <c r="I768" s="173"/>
      <c r="J768" s="170"/>
      <c r="K768" s="170"/>
      <c r="L768" s="170"/>
      <c r="M768" s="170"/>
      <c r="N768" s="170"/>
      <c r="O768" s="170"/>
      <c r="P768" s="170"/>
      <c r="Q768" s="170"/>
    </row>
    <row r="769" spans="1:17" s="178" customFormat="1" ht="15.75" customHeight="1">
      <c r="A769" s="51" t="s">
        <v>1044</v>
      </c>
      <c r="B769" s="169"/>
      <c r="C769" s="193"/>
      <c r="D769" s="318"/>
      <c r="E769" s="131"/>
      <c r="F769" s="40"/>
      <c r="G769" s="40"/>
      <c r="H769" s="40"/>
      <c r="I769" s="173"/>
      <c r="J769" s="170"/>
      <c r="K769" s="170"/>
      <c r="L769" s="170"/>
      <c r="M769" s="170"/>
      <c r="N769" s="170"/>
      <c r="O769" s="170"/>
      <c r="P769" s="170"/>
      <c r="Q769" s="170"/>
    </row>
    <row r="770" spans="1:17" s="178" customFormat="1" ht="15.75" customHeight="1">
      <c r="A770" s="186" t="s">
        <v>6357</v>
      </c>
      <c r="B770" s="188" t="s">
        <v>4275</v>
      </c>
      <c r="C770" s="191" t="s">
        <v>6359</v>
      </c>
      <c r="D770" s="318">
        <v>4000</v>
      </c>
      <c r="E770" s="131"/>
      <c r="F770" s="40"/>
      <c r="G770" s="40"/>
      <c r="H770" s="40"/>
      <c r="I770" s="173"/>
      <c r="J770" s="170"/>
      <c r="K770" s="170"/>
      <c r="L770" s="170"/>
      <c r="M770" s="170"/>
      <c r="N770" s="170"/>
      <c r="O770" s="170"/>
      <c r="P770" s="170"/>
      <c r="Q770" s="170"/>
    </row>
    <row r="771" spans="1:17" s="178" customFormat="1" ht="15.75" customHeight="1">
      <c r="A771" s="186" t="s">
        <v>6358</v>
      </c>
      <c r="B771" s="188" t="s">
        <v>4276</v>
      </c>
      <c r="C771" s="191" t="s">
        <v>6360</v>
      </c>
      <c r="D771" s="318">
        <v>8500</v>
      </c>
      <c r="E771" s="131"/>
      <c r="F771" s="40"/>
      <c r="G771" s="40"/>
      <c r="H771" s="40"/>
      <c r="I771" s="173"/>
      <c r="J771" s="170"/>
      <c r="K771" s="170"/>
      <c r="L771" s="170"/>
      <c r="M771" s="170"/>
      <c r="N771" s="170"/>
      <c r="O771" s="170"/>
      <c r="P771" s="170"/>
      <c r="Q771" s="170"/>
    </row>
    <row r="772" spans="1:17" s="178" customFormat="1" ht="15.75" customHeight="1">
      <c r="A772" s="186" t="s">
        <v>4220</v>
      </c>
      <c r="B772" s="188" t="s">
        <v>1051</v>
      </c>
      <c r="C772" s="191" t="s">
        <v>1052</v>
      </c>
      <c r="D772" s="318">
        <v>3400</v>
      </c>
      <c r="E772" s="131"/>
      <c r="F772" s="40"/>
      <c r="G772" s="40"/>
      <c r="H772" s="40"/>
      <c r="I772" s="173"/>
      <c r="J772" s="170"/>
      <c r="K772" s="170"/>
      <c r="L772" s="170"/>
      <c r="M772" s="170"/>
      <c r="N772" s="170"/>
      <c r="O772" s="170"/>
      <c r="P772" s="170"/>
      <c r="Q772" s="170"/>
    </row>
    <row r="773" spans="1:17" s="178" customFormat="1" ht="15.75" customHeight="1">
      <c r="A773" s="186" t="s">
        <v>4220</v>
      </c>
      <c r="B773" s="188" t="s">
        <v>1053</v>
      </c>
      <c r="C773" s="191" t="s">
        <v>1054</v>
      </c>
      <c r="D773" s="318">
        <v>5800</v>
      </c>
      <c r="E773" s="131"/>
      <c r="F773" s="40"/>
      <c r="G773" s="40"/>
      <c r="H773" s="40"/>
      <c r="I773" s="173"/>
      <c r="J773" s="170"/>
      <c r="K773" s="170"/>
      <c r="L773" s="170"/>
      <c r="M773" s="170"/>
      <c r="N773" s="170"/>
      <c r="O773" s="170"/>
      <c r="P773" s="170"/>
      <c r="Q773" s="170"/>
    </row>
    <row r="774" spans="1:17" s="178" customFormat="1" ht="15.75" customHeight="1">
      <c r="A774" s="186" t="s">
        <v>4220</v>
      </c>
      <c r="B774" s="188" t="s">
        <v>4269</v>
      </c>
      <c r="C774" s="191" t="s">
        <v>5749</v>
      </c>
      <c r="D774" s="318">
        <v>3400</v>
      </c>
      <c r="E774" s="131"/>
      <c r="F774" s="40"/>
      <c r="G774" s="40"/>
      <c r="H774" s="40"/>
      <c r="I774" s="173"/>
      <c r="J774" s="170"/>
      <c r="K774" s="170"/>
      <c r="L774" s="170"/>
      <c r="M774" s="170"/>
      <c r="N774" s="170"/>
      <c r="O774" s="170"/>
      <c r="P774" s="170"/>
      <c r="Q774" s="170"/>
    </row>
    <row r="775" spans="1:17" s="178" customFormat="1" ht="15.75" customHeight="1">
      <c r="A775" s="186" t="s">
        <v>4220</v>
      </c>
      <c r="B775" s="188" t="s">
        <v>4270</v>
      </c>
      <c r="C775" s="191" t="s">
        <v>5750</v>
      </c>
      <c r="D775" s="318">
        <v>4200</v>
      </c>
      <c r="E775" s="131"/>
      <c r="F775" s="40"/>
      <c r="G775" s="40"/>
      <c r="H775" s="40"/>
      <c r="I775" s="173"/>
      <c r="J775" s="170"/>
      <c r="K775" s="170"/>
      <c r="L775" s="170"/>
      <c r="M775" s="170"/>
      <c r="N775" s="170"/>
      <c r="O775" s="170"/>
      <c r="P775" s="170"/>
      <c r="Q775" s="170"/>
    </row>
    <row r="776" spans="1:17" s="178" customFormat="1" ht="15.75" customHeight="1">
      <c r="A776" s="186" t="s">
        <v>4220</v>
      </c>
      <c r="B776" s="188" t="s">
        <v>4266</v>
      </c>
      <c r="C776" s="191" t="s">
        <v>5751</v>
      </c>
      <c r="D776" s="318">
        <v>3400</v>
      </c>
      <c r="E776" s="131"/>
      <c r="F776" s="40"/>
      <c r="G776" s="40"/>
      <c r="H776" s="40"/>
      <c r="I776" s="173"/>
      <c r="J776" s="170"/>
      <c r="K776" s="170"/>
      <c r="L776" s="170"/>
      <c r="M776" s="170"/>
      <c r="N776" s="170"/>
      <c r="O776" s="170"/>
      <c r="P776" s="170"/>
      <c r="Q776" s="170"/>
    </row>
    <row r="777" spans="1:17" s="178" customFormat="1" ht="15.75" customHeight="1">
      <c r="A777" s="186" t="s">
        <v>4220</v>
      </c>
      <c r="B777" s="188" t="s">
        <v>4267</v>
      </c>
      <c r="C777" s="191" t="s">
        <v>5752</v>
      </c>
      <c r="D777" s="318">
        <v>4200</v>
      </c>
      <c r="E777" s="131"/>
      <c r="F777" s="40"/>
      <c r="G777" s="40"/>
      <c r="H777" s="40"/>
      <c r="I777" s="173"/>
      <c r="J777" s="170"/>
      <c r="K777" s="170"/>
      <c r="L777" s="170"/>
      <c r="M777" s="170"/>
      <c r="N777" s="170"/>
      <c r="O777" s="170"/>
      <c r="P777" s="170"/>
      <c r="Q777" s="170"/>
    </row>
    <row r="778" spans="1:17" s="178" customFormat="1" ht="15.75" customHeight="1">
      <c r="A778" s="186" t="s">
        <v>4220</v>
      </c>
      <c r="B778" s="188" t="s">
        <v>4268</v>
      </c>
      <c r="C778" s="191" t="s">
        <v>5753</v>
      </c>
      <c r="D778" s="318">
        <v>3400</v>
      </c>
      <c r="E778" s="131"/>
      <c r="F778" s="40"/>
      <c r="G778" s="40"/>
      <c r="H778" s="40"/>
      <c r="I778" s="173"/>
      <c r="J778" s="170"/>
      <c r="K778" s="170"/>
      <c r="L778" s="170"/>
      <c r="M778" s="170"/>
      <c r="N778" s="170"/>
      <c r="O778" s="170"/>
      <c r="P778" s="170"/>
      <c r="Q778" s="170"/>
    </row>
    <row r="779" spans="1:17" s="178" customFormat="1" ht="15.75" customHeight="1">
      <c r="A779" s="186" t="s">
        <v>4222</v>
      </c>
      <c r="B779" s="188" t="s">
        <v>1049</v>
      </c>
      <c r="C779" s="191" t="s">
        <v>1050</v>
      </c>
      <c r="D779" s="318">
        <v>3400</v>
      </c>
      <c r="E779" s="131"/>
      <c r="F779" s="40"/>
      <c r="G779" s="40"/>
      <c r="H779" s="40"/>
      <c r="I779" s="173"/>
      <c r="J779" s="170"/>
      <c r="K779" s="170"/>
      <c r="L779" s="170"/>
      <c r="M779" s="170"/>
      <c r="N779" s="170"/>
      <c r="O779" s="170"/>
      <c r="P779" s="170"/>
      <c r="Q779" s="170"/>
    </row>
    <row r="780" spans="1:17" s="178" customFormat="1" ht="15.75" customHeight="1">
      <c r="A780" s="186" t="s">
        <v>4221</v>
      </c>
      <c r="B780" s="188" t="s">
        <v>1046</v>
      </c>
      <c r="C780" s="191" t="s">
        <v>5754</v>
      </c>
      <c r="D780" s="318">
        <v>3400</v>
      </c>
      <c r="E780" s="131"/>
      <c r="F780" s="40"/>
      <c r="G780" s="40"/>
      <c r="H780" s="40"/>
      <c r="I780" s="173"/>
      <c r="J780" s="170"/>
      <c r="K780" s="170"/>
      <c r="L780" s="170"/>
      <c r="M780" s="170"/>
      <c r="N780" s="170"/>
      <c r="O780" s="170"/>
      <c r="P780" s="170"/>
      <c r="Q780" s="170"/>
    </row>
    <row r="781" spans="1:17" s="178" customFormat="1" ht="15.75" customHeight="1">
      <c r="A781" s="186" t="s">
        <v>6999</v>
      </c>
      <c r="B781" s="188" t="s">
        <v>5281</v>
      </c>
      <c r="C781" s="191" t="s">
        <v>5755</v>
      </c>
      <c r="D781" s="318">
        <v>7800</v>
      </c>
      <c r="E781" s="131"/>
      <c r="F781" s="40"/>
      <c r="G781" s="40"/>
      <c r="H781" s="40"/>
      <c r="I781" s="173"/>
      <c r="J781" s="170"/>
      <c r="K781" s="170"/>
      <c r="L781" s="170"/>
      <c r="M781" s="170"/>
      <c r="N781" s="170"/>
      <c r="O781" s="170"/>
      <c r="P781" s="170"/>
      <c r="Q781" s="170"/>
    </row>
    <row r="782" spans="1:17" s="178" customFormat="1" ht="15.75" customHeight="1">
      <c r="A782" s="186" t="s">
        <v>4221</v>
      </c>
      <c r="B782" s="188" t="s">
        <v>1047</v>
      </c>
      <c r="C782" s="191" t="s">
        <v>5756</v>
      </c>
      <c r="D782" s="318">
        <v>5800</v>
      </c>
      <c r="E782" s="131"/>
      <c r="F782" s="40"/>
      <c r="G782" s="40"/>
      <c r="H782" s="40"/>
      <c r="I782" s="173"/>
      <c r="J782" s="170"/>
      <c r="K782" s="170"/>
      <c r="L782" s="170"/>
      <c r="M782" s="170"/>
      <c r="N782" s="170"/>
      <c r="O782" s="170"/>
      <c r="P782" s="170"/>
      <c r="Q782" s="170"/>
    </row>
    <row r="783" spans="1:17" s="178" customFormat="1" ht="15.75" customHeight="1">
      <c r="A783" s="186" t="s">
        <v>4221</v>
      </c>
      <c r="B783" s="188" t="s">
        <v>1048</v>
      </c>
      <c r="C783" s="191" t="s">
        <v>5757</v>
      </c>
      <c r="D783" s="318">
        <v>8000</v>
      </c>
      <c r="E783" s="131"/>
      <c r="F783" s="40"/>
      <c r="G783" s="40"/>
      <c r="H783" s="40"/>
      <c r="I783" s="173"/>
      <c r="J783" s="170"/>
      <c r="K783" s="170"/>
      <c r="L783" s="170"/>
      <c r="M783" s="170"/>
      <c r="N783" s="170"/>
      <c r="O783" s="170"/>
      <c r="P783" s="170"/>
      <c r="Q783" s="170"/>
    </row>
    <row r="784" spans="1:17" s="178" customFormat="1" ht="15.75" customHeight="1">
      <c r="A784" s="186" t="s">
        <v>4218</v>
      </c>
      <c r="B784" s="188" t="s">
        <v>1045</v>
      </c>
      <c r="C784" s="191" t="s">
        <v>5758</v>
      </c>
      <c r="D784" s="318">
        <v>4500</v>
      </c>
      <c r="E784" s="131"/>
      <c r="F784" s="40"/>
      <c r="G784" s="40"/>
      <c r="H784" s="40"/>
      <c r="I784" s="173"/>
      <c r="J784" s="170"/>
      <c r="K784" s="170"/>
      <c r="L784" s="170"/>
      <c r="M784" s="170"/>
      <c r="N784" s="170"/>
      <c r="O784" s="170"/>
      <c r="P784" s="170"/>
      <c r="Q784" s="170"/>
    </row>
    <row r="785" spans="1:17" s="178" customFormat="1" ht="15.75" customHeight="1">
      <c r="A785" s="186" t="s">
        <v>1055</v>
      </c>
      <c r="B785" s="188" t="s">
        <v>1056</v>
      </c>
      <c r="C785" s="191" t="s">
        <v>5759</v>
      </c>
      <c r="D785" s="318">
        <v>3400</v>
      </c>
      <c r="E785" s="131"/>
      <c r="F785" s="40"/>
      <c r="G785" s="40"/>
      <c r="H785" s="40"/>
      <c r="I785" s="173"/>
      <c r="J785" s="170"/>
      <c r="K785" s="170"/>
      <c r="L785" s="170"/>
      <c r="M785" s="170"/>
      <c r="N785" s="170"/>
      <c r="O785" s="170"/>
      <c r="P785" s="170"/>
      <c r="Q785" s="170"/>
    </row>
    <row r="786" spans="1:17" s="178" customFormat="1" ht="15.75" customHeight="1">
      <c r="A786" s="186" t="s">
        <v>5648</v>
      </c>
      <c r="B786" s="188" t="s">
        <v>5282</v>
      </c>
      <c r="C786" s="191" t="s">
        <v>5283</v>
      </c>
      <c r="D786" s="318">
        <v>7800</v>
      </c>
      <c r="E786" s="131"/>
      <c r="F786" s="40"/>
      <c r="G786" s="40"/>
      <c r="H786" s="40"/>
      <c r="I786" s="173"/>
      <c r="J786" s="170"/>
      <c r="K786" s="170"/>
      <c r="L786" s="170"/>
      <c r="M786" s="170"/>
      <c r="N786" s="170"/>
      <c r="O786" s="170"/>
      <c r="P786" s="170"/>
      <c r="Q786" s="170"/>
    </row>
    <row r="787" spans="1:17" s="178" customFormat="1" ht="15.75" customHeight="1">
      <c r="A787" s="186" t="s">
        <v>4219</v>
      </c>
      <c r="B787" s="188" t="s">
        <v>1081</v>
      </c>
      <c r="C787" s="191" t="s">
        <v>5760</v>
      </c>
      <c r="D787" s="318">
        <v>3400</v>
      </c>
      <c r="E787" s="131"/>
      <c r="F787" s="40"/>
      <c r="G787" s="40"/>
      <c r="H787" s="40"/>
      <c r="I787" s="173"/>
      <c r="J787" s="170"/>
      <c r="K787" s="170"/>
      <c r="L787" s="170"/>
      <c r="M787" s="170"/>
      <c r="N787" s="170"/>
      <c r="O787" s="170"/>
      <c r="P787" s="170"/>
      <c r="Q787" s="170"/>
    </row>
    <row r="788" spans="1:17" s="178" customFormat="1" ht="15.75" customHeight="1">
      <c r="A788" s="186" t="s">
        <v>5650</v>
      </c>
      <c r="B788" s="188" t="s">
        <v>5284</v>
      </c>
      <c r="C788" s="191" t="s">
        <v>5748</v>
      </c>
      <c r="D788" s="318">
        <v>8100</v>
      </c>
      <c r="E788" s="131"/>
      <c r="F788" s="40"/>
      <c r="G788" s="40"/>
      <c r="H788" s="40"/>
      <c r="I788" s="173"/>
      <c r="J788" s="170"/>
      <c r="K788" s="170"/>
      <c r="L788" s="170"/>
      <c r="M788" s="170"/>
      <c r="N788" s="170"/>
      <c r="O788" s="170"/>
      <c r="P788" s="170"/>
      <c r="Q788" s="170"/>
    </row>
    <row r="789" spans="1:17" s="178" customFormat="1" ht="15.75" customHeight="1">
      <c r="A789" s="186" t="s">
        <v>1082</v>
      </c>
      <c r="B789" s="188" t="s">
        <v>1083</v>
      </c>
      <c r="C789" s="191" t="s">
        <v>5761</v>
      </c>
      <c r="D789" s="318">
        <v>3400</v>
      </c>
      <c r="E789" s="131"/>
      <c r="F789" s="40"/>
      <c r="G789" s="40"/>
      <c r="H789" s="40"/>
      <c r="I789" s="173"/>
      <c r="J789" s="170"/>
      <c r="K789" s="170"/>
      <c r="L789" s="170"/>
      <c r="M789" s="170"/>
      <c r="N789" s="170"/>
      <c r="O789" s="170"/>
      <c r="P789" s="170"/>
      <c r="Q789" s="170"/>
    </row>
    <row r="790" spans="1:17" s="178" customFormat="1" ht="15.75" customHeight="1">
      <c r="A790" s="186" t="s">
        <v>5649</v>
      </c>
      <c r="B790" s="188" t="s">
        <v>5285</v>
      </c>
      <c r="C790" s="191" t="s">
        <v>5286</v>
      </c>
      <c r="D790" s="318">
        <v>7800</v>
      </c>
      <c r="E790" s="131"/>
      <c r="F790" s="40"/>
      <c r="G790" s="40"/>
      <c r="H790" s="40"/>
      <c r="I790" s="173"/>
      <c r="J790" s="170"/>
      <c r="K790" s="170"/>
      <c r="L790" s="170"/>
      <c r="M790" s="170"/>
      <c r="N790" s="170"/>
      <c r="O790" s="170"/>
      <c r="P790" s="170"/>
      <c r="Q790" s="170"/>
    </row>
    <row r="791" spans="1:17" s="178" customFormat="1" ht="15.75" customHeight="1">
      <c r="A791" s="186" t="s">
        <v>4223</v>
      </c>
      <c r="B791" s="188" t="s">
        <v>1057</v>
      </c>
      <c r="C791" s="191" t="s">
        <v>1058</v>
      </c>
      <c r="D791" s="318">
        <v>3400</v>
      </c>
      <c r="E791" s="131"/>
      <c r="F791" s="40"/>
      <c r="G791" s="40"/>
      <c r="H791" s="40"/>
      <c r="I791" s="173"/>
      <c r="J791" s="170"/>
      <c r="K791" s="170"/>
      <c r="L791" s="170"/>
      <c r="M791" s="170"/>
      <c r="N791" s="170"/>
      <c r="O791" s="170"/>
      <c r="P791" s="170"/>
      <c r="Q791" s="170"/>
    </row>
    <row r="792" spans="1:17" s="178" customFormat="1" ht="15.75" customHeight="1">
      <c r="A792" s="186" t="s">
        <v>1059</v>
      </c>
      <c r="B792" s="188" t="s">
        <v>1060</v>
      </c>
      <c r="C792" s="191" t="s">
        <v>1061</v>
      </c>
      <c r="D792" s="318">
        <v>7800</v>
      </c>
      <c r="E792" s="131"/>
      <c r="F792" s="40"/>
      <c r="G792" s="40"/>
      <c r="H792" s="40"/>
      <c r="I792" s="173"/>
      <c r="J792" s="170"/>
      <c r="K792" s="170"/>
      <c r="L792" s="170"/>
      <c r="M792" s="170"/>
      <c r="N792" s="170"/>
      <c r="O792" s="170"/>
      <c r="P792" s="170"/>
      <c r="Q792" s="170"/>
    </row>
    <row r="793" spans="1:17" s="178" customFormat="1" ht="15.75" customHeight="1">
      <c r="A793" s="186" t="s">
        <v>1087</v>
      </c>
      <c r="B793" s="188" t="s">
        <v>1088</v>
      </c>
      <c r="C793" s="191" t="s">
        <v>1089</v>
      </c>
      <c r="D793" s="318">
        <v>3400</v>
      </c>
      <c r="E793" s="131"/>
      <c r="F793" s="40"/>
      <c r="G793" s="40"/>
      <c r="H793" s="40"/>
      <c r="I793" s="173"/>
      <c r="J793" s="170"/>
      <c r="K793" s="170"/>
      <c r="L793" s="170"/>
      <c r="M793" s="170"/>
      <c r="N793" s="170"/>
      <c r="O793" s="170"/>
      <c r="P793" s="170"/>
      <c r="Q793" s="170"/>
    </row>
    <row r="794" spans="1:17" s="178" customFormat="1" ht="15.75" customHeight="1">
      <c r="A794" s="186" t="s">
        <v>4271</v>
      </c>
      <c r="B794" s="188" t="s">
        <v>4272</v>
      </c>
      <c r="C794" s="191" t="s">
        <v>5762</v>
      </c>
      <c r="D794" s="318">
        <v>8300</v>
      </c>
      <c r="E794" s="131"/>
      <c r="F794" s="40"/>
      <c r="G794" s="40"/>
      <c r="H794" s="40"/>
      <c r="I794" s="173"/>
      <c r="J794" s="170"/>
      <c r="K794" s="170"/>
      <c r="L794" s="170"/>
      <c r="M794" s="170"/>
      <c r="N794" s="170"/>
      <c r="O794" s="170"/>
      <c r="P794" s="170"/>
      <c r="Q794" s="170"/>
    </row>
    <row r="795" spans="1:17" s="178" customFormat="1" ht="15.75" customHeight="1">
      <c r="A795" s="186" t="s">
        <v>4224</v>
      </c>
      <c r="B795" s="188" t="s">
        <v>1091</v>
      </c>
      <c r="C795" s="191" t="s">
        <v>5763</v>
      </c>
      <c r="D795" s="318">
        <v>3400</v>
      </c>
      <c r="E795" s="131"/>
      <c r="F795" s="40"/>
      <c r="G795" s="40"/>
      <c r="H795" s="40"/>
      <c r="I795" s="173"/>
      <c r="J795" s="170"/>
      <c r="K795" s="170"/>
      <c r="L795" s="170"/>
      <c r="M795" s="170"/>
      <c r="N795" s="170"/>
      <c r="O795" s="170"/>
      <c r="P795" s="170"/>
      <c r="Q795" s="170"/>
    </row>
    <row r="796" spans="1:17" s="178" customFormat="1" ht="15.75" customHeight="1">
      <c r="A796" s="186" t="s">
        <v>1092</v>
      </c>
      <c r="B796" s="188" t="s">
        <v>1093</v>
      </c>
      <c r="C796" s="191" t="s">
        <v>4229</v>
      </c>
      <c r="D796" s="318">
        <v>7800</v>
      </c>
      <c r="E796" s="131"/>
      <c r="F796" s="40"/>
      <c r="G796" s="40"/>
      <c r="H796" s="40"/>
      <c r="I796" s="173"/>
      <c r="J796" s="170"/>
      <c r="K796" s="170"/>
      <c r="L796" s="170"/>
      <c r="M796" s="170"/>
      <c r="N796" s="170"/>
      <c r="O796" s="170"/>
      <c r="P796" s="170"/>
      <c r="Q796" s="170"/>
    </row>
    <row r="797" spans="1:17" s="178" customFormat="1" ht="15.75" customHeight="1">
      <c r="A797" s="186" t="s">
        <v>4273</v>
      </c>
      <c r="B797" s="188" t="s">
        <v>4274</v>
      </c>
      <c r="C797" s="191" t="s">
        <v>6361</v>
      </c>
      <c r="D797" s="318">
        <v>5900</v>
      </c>
      <c r="E797" s="131"/>
      <c r="F797" s="40"/>
      <c r="G797" s="40"/>
      <c r="H797" s="40"/>
      <c r="I797" s="173"/>
      <c r="J797" s="170"/>
      <c r="K797" s="170"/>
      <c r="L797" s="170"/>
      <c r="M797" s="170"/>
      <c r="N797" s="170"/>
      <c r="O797" s="170"/>
      <c r="P797" s="170"/>
      <c r="Q797" s="170"/>
    </row>
    <row r="798" spans="1:17" s="178" customFormat="1" ht="15.75" customHeight="1">
      <c r="A798" s="186" t="s">
        <v>4225</v>
      </c>
      <c r="B798" s="188" t="s">
        <v>1090</v>
      </c>
      <c r="C798" s="191" t="s">
        <v>6362</v>
      </c>
      <c r="D798" s="318">
        <v>10400</v>
      </c>
      <c r="E798" s="131"/>
      <c r="F798" s="40"/>
      <c r="G798" s="40"/>
      <c r="H798" s="40"/>
      <c r="I798" s="173"/>
      <c r="J798" s="170"/>
      <c r="K798" s="170"/>
      <c r="L798" s="170"/>
      <c r="M798" s="170"/>
      <c r="N798" s="170"/>
      <c r="O798" s="170"/>
      <c r="P798" s="170"/>
      <c r="Q798" s="170"/>
    </row>
    <row r="799" spans="1:17" s="178" customFormat="1" ht="15.75" customHeight="1">
      <c r="A799" s="186" t="s">
        <v>4273</v>
      </c>
      <c r="B799" s="188" t="s">
        <v>1084</v>
      </c>
      <c r="C799" s="191" t="s">
        <v>5764</v>
      </c>
      <c r="D799" s="318">
        <v>5900</v>
      </c>
      <c r="E799" s="131"/>
      <c r="F799" s="40"/>
      <c r="G799" s="40"/>
      <c r="H799" s="40"/>
      <c r="I799" s="173"/>
      <c r="J799" s="170"/>
      <c r="K799" s="170"/>
      <c r="L799" s="170"/>
      <c r="M799" s="170"/>
      <c r="N799" s="170"/>
      <c r="O799" s="170"/>
      <c r="P799" s="170"/>
      <c r="Q799" s="170"/>
    </row>
    <row r="800" spans="1:17" s="178" customFormat="1" ht="15.75" customHeight="1">
      <c r="A800" s="186" t="s">
        <v>1085</v>
      </c>
      <c r="B800" s="188" t="s">
        <v>1086</v>
      </c>
      <c r="C800" s="191" t="s">
        <v>5765</v>
      </c>
      <c r="D800" s="318">
        <v>10400</v>
      </c>
      <c r="E800" s="131"/>
      <c r="F800" s="40"/>
      <c r="G800" s="40"/>
      <c r="H800" s="40"/>
      <c r="I800" s="173"/>
      <c r="J800" s="170"/>
      <c r="K800" s="170"/>
      <c r="L800" s="170"/>
      <c r="M800" s="170"/>
      <c r="N800" s="170"/>
      <c r="O800" s="170"/>
      <c r="P800" s="170"/>
      <c r="Q800" s="170"/>
    </row>
    <row r="801" spans="1:17" s="178" customFormat="1" ht="15.75" customHeight="1">
      <c r="A801" s="186" t="s">
        <v>4226</v>
      </c>
      <c r="B801" s="188" t="s">
        <v>5259</v>
      </c>
      <c r="C801" s="191" t="s">
        <v>5260</v>
      </c>
      <c r="D801" s="318">
        <v>3400</v>
      </c>
      <c r="E801" s="131"/>
      <c r="F801" s="40"/>
      <c r="G801" s="40"/>
      <c r="H801" s="40"/>
      <c r="I801" s="173"/>
      <c r="J801" s="170"/>
      <c r="K801" s="170"/>
      <c r="L801" s="170"/>
      <c r="M801" s="170"/>
      <c r="N801" s="170"/>
      <c r="O801" s="170"/>
      <c r="P801" s="170"/>
      <c r="Q801" s="170"/>
    </row>
    <row r="802" spans="1:17" s="178" customFormat="1" ht="15.75" customHeight="1">
      <c r="A802" s="186" t="s">
        <v>4227</v>
      </c>
      <c r="B802" s="188" t="s">
        <v>5263</v>
      </c>
      <c r="C802" s="191" t="s">
        <v>5264</v>
      </c>
      <c r="D802" s="318">
        <v>7800</v>
      </c>
      <c r="E802" s="131"/>
      <c r="F802" s="40"/>
      <c r="G802" s="40"/>
      <c r="H802" s="40"/>
      <c r="I802" s="173"/>
      <c r="J802" s="170"/>
      <c r="K802" s="170"/>
      <c r="L802" s="170"/>
      <c r="M802" s="170"/>
      <c r="N802" s="170"/>
      <c r="O802" s="170"/>
      <c r="P802" s="170"/>
      <c r="Q802" s="170"/>
    </row>
    <row r="803" spans="1:17" s="178" customFormat="1" ht="15.75" customHeight="1">
      <c r="A803" s="186" t="s">
        <v>6363</v>
      </c>
      <c r="B803" s="188" t="s">
        <v>5261</v>
      </c>
      <c r="C803" s="191" t="s">
        <v>5262</v>
      </c>
      <c r="D803" s="318">
        <v>3400</v>
      </c>
      <c r="E803" s="131"/>
      <c r="F803" s="40"/>
      <c r="G803" s="40"/>
      <c r="H803" s="40"/>
      <c r="I803" s="173"/>
      <c r="J803" s="170"/>
      <c r="K803" s="170"/>
      <c r="L803" s="170"/>
      <c r="M803" s="170"/>
      <c r="N803" s="170"/>
      <c r="O803" s="170"/>
      <c r="P803" s="170"/>
      <c r="Q803" s="170"/>
    </row>
    <row r="804" spans="1:17" s="178" customFormat="1" ht="15">
      <c r="A804" s="186" t="s">
        <v>6364</v>
      </c>
      <c r="B804" s="188" t="s">
        <v>5265</v>
      </c>
      <c r="C804" s="191" t="s">
        <v>5266</v>
      </c>
      <c r="D804" s="318">
        <v>7800</v>
      </c>
      <c r="E804" s="131"/>
      <c r="F804" s="40"/>
      <c r="G804" s="40"/>
      <c r="H804" s="40"/>
      <c r="I804" s="173"/>
      <c r="J804" s="170"/>
      <c r="K804" s="170"/>
      <c r="L804" s="170"/>
      <c r="M804" s="170"/>
      <c r="N804" s="170"/>
      <c r="O804" s="170"/>
      <c r="P804" s="170"/>
      <c r="Q804" s="170"/>
    </row>
    <row r="805" spans="1:17" s="178" customFormat="1" ht="15">
      <c r="A805" s="186" t="s">
        <v>1078</v>
      </c>
      <c r="B805" s="188" t="s">
        <v>1076</v>
      </c>
      <c r="C805" s="191" t="s">
        <v>1077</v>
      </c>
      <c r="D805" s="318">
        <v>3400</v>
      </c>
      <c r="E805" s="131"/>
      <c r="F805" s="40"/>
      <c r="G805" s="40"/>
      <c r="H805" s="40"/>
      <c r="I805" s="173"/>
      <c r="J805" s="170"/>
      <c r="K805" s="170"/>
      <c r="L805" s="170"/>
      <c r="M805" s="170"/>
      <c r="N805" s="170"/>
      <c r="O805" s="170"/>
      <c r="P805" s="170"/>
      <c r="Q805" s="170"/>
    </row>
    <row r="806" spans="1:17" s="178" customFormat="1" ht="15">
      <c r="A806" s="186" t="s">
        <v>4304</v>
      </c>
      <c r="B806" s="188" t="s">
        <v>1079</v>
      </c>
      <c r="C806" s="191" t="s">
        <v>1080</v>
      </c>
      <c r="D806" s="318">
        <v>7800</v>
      </c>
      <c r="E806" s="131"/>
      <c r="F806" s="40"/>
      <c r="G806" s="40"/>
      <c r="H806" s="40"/>
      <c r="I806" s="173"/>
      <c r="J806" s="170"/>
      <c r="K806" s="170"/>
      <c r="L806" s="170"/>
      <c r="M806" s="170"/>
      <c r="N806" s="170"/>
      <c r="O806" s="170"/>
      <c r="P806" s="170"/>
      <c r="Q806" s="170"/>
    </row>
    <row r="807" spans="1:17" s="178" customFormat="1" ht="15.75" customHeight="1">
      <c r="A807" s="186" t="s">
        <v>4305</v>
      </c>
      <c r="B807" s="188" t="s">
        <v>1073</v>
      </c>
      <c r="C807" s="191" t="s">
        <v>4230</v>
      </c>
      <c r="D807" s="318">
        <v>7800</v>
      </c>
      <c r="E807" s="131"/>
      <c r="F807" s="40"/>
      <c r="G807" s="40"/>
      <c r="H807" s="40"/>
      <c r="I807" s="173"/>
      <c r="J807" s="170"/>
      <c r="K807" s="170"/>
      <c r="L807" s="170"/>
      <c r="M807" s="170"/>
      <c r="N807" s="170"/>
      <c r="O807" s="170"/>
      <c r="P807" s="170"/>
      <c r="Q807" s="170"/>
    </row>
    <row r="808" spans="1:17" s="178" customFormat="1" ht="15.75" customHeight="1">
      <c r="A808" s="186" t="s">
        <v>4306</v>
      </c>
      <c r="B808" s="188" t="s">
        <v>1074</v>
      </c>
      <c r="C808" s="191" t="s">
        <v>4231</v>
      </c>
      <c r="D808" s="318">
        <v>7800</v>
      </c>
      <c r="E808" s="131"/>
      <c r="F808" s="40"/>
      <c r="G808" s="40"/>
      <c r="H808" s="40"/>
      <c r="I808" s="173"/>
      <c r="J808" s="170"/>
      <c r="K808" s="170"/>
      <c r="L808" s="170"/>
      <c r="M808" s="170"/>
      <c r="N808" s="170"/>
      <c r="O808" s="170"/>
      <c r="P808" s="170"/>
      <c r="Q808" s="170"/>
    </row>
    <row r="809" spans="1:17" s="178" customFormat="1" ht="15.75" customHeight="1">
      <c r="A809" s="186" t="s">
        <v>6365</v>
      </c>
      <c r="B809" s="188" t="s">
        <v>6425</v>
      </c>
      <c r="C809" s="191" t="s">
        <v>6366</v>
      </c>
      <c r="D809" s="318">
        <v>7800</v>
      </c>
      <c r="E809" s="131"/>
      <c r="F809" s="40"/>
      <c r="G809" s="40"/>
      <c r="H809" s="40"/>
      <c r="I809" s="173"/>
      <c r="J809" s="170"/>
      <c r="K809" s="170"/>
      <c r="L809" s="170"/>
      <c r="M809" s="170"/>
      <c r="N809" s="170"/>
      <c r="O809" s="170"/>
      <c r="P809" s="170"/>
      <c r="Q809" s="170"/>
    </row>
    <row r="810" spans="1:17" s="178" customFormat="1" ht="15">
      <c r="A810" s="186" t="s">
        <v>6367</v>
      </c>
      <c r="B810" s="188" t="s">
        <v>6426</v>
      </c>
      <c r="C810" s="191" t="s">
        <v>6368</v>
      </c>
      <c r="D810" s="318">
        <v>7800</v>
      </c>
      <c r="E810" s="131"/>
      <c r="F810" s="40"/>
      <c r="G810" s="40"/>
      <c r="H810" s="40"/>
      <c r="I810" s="173"/>
      <c r="J810" s="170"/>
      <c r="K810" s="170"/>
      <c r="L810" s="170"/>
      <c r="M810" s="170"/>
      <c r="N810" s="170"/>
      <c r="O810" s="170"/>
      <c r="P810" s="170"/>
      <c r="Q810" s="170"/>
    </row>
    <row r="811" spans="1:17" s="178" customFormat="1" ht="15">
      <c r="A811" s="186" t="s">
        <v>4307</v>
      </c>
      <c r="B811" s="188" t="s">
        <v>1075</v>
      </c>
      <c r="C811" s="191" t="s">
        <v>4232</v>
      </c>
      <c r="D811" s="318">
        <v>12200</v>
      </c>
      <c r="E811" s="131"/>
      <c r="F811" s="40"/>
      <c r="G811" s="40"/>
      <c r="H811" s="40"/>
      <c r="I811" s="173"/>
      <c r="J811" s="170"/>
      <c r="K811" s="170"/>
      <c r="L811" s="170"/>
      <c r="M811" s="170"/>
      <c r="N811" s="170"/>
      <c r="O811" s="170"/>
      <c r="P811" s="170"/>
      <c r="Q811" s="170"/>
    </row>
    <row r="812" spans="1:17" s="178" customFormat="1" ht="15">
      <c r="A812" s="186" t="s">
        <v>1066</v>
      </c>
      <c r="B812" s="188" t="s">
        <v>1067</v>
      </c>
      <c r="C812" s="191" t="s">
        <v>4233</v>
      </c>
      <c r="D812" s="318">
        <v>8000</v>
      </c>
      <c r="E812" s="131"/>
      <c r="F812" s="40"/>
      <c r="G812" s="40"/>
      <c r="H812" s="40"/>
      <c r="I812" s="173"/>
      <c r="J812" s="170"/>
      <c r="K812" s="170"/>
      <c r="L812" s="170"/>
      <c r="M812" s="170"/>
      <c r="N812" s="170"/>
      <c r="O812" s="170"/>
      <c r="P812" s="170"/>
      <c r="Q812" s="170"/>
    </row>
    <row r="813" spans="1:17" s="178" customFormat="1" ht="15.75" customHeight="1">
      <c r="A813" s="186" t="s">
        <v>7000</v>
      </c>
      <c r="B813" s="188" t="s">
        <v>1069</v>
      </c>
      <c r="C813" s="191" t="s">
        <v>4234</v>
      </c>
      <c r="D813" s="318">
        <v>11150</v>
      </c>
      <c r="E813" s="131"/>
      <c r="F813" s="40"/>
      <c r="G813" s="40"/>
      <c r="H813" s="40"/>
      <c r="I813" s="173"/>
      <c r="J813" s="170"/>
      <c r="K813" s="170"/>
      <c r="L813" s="170"/>
      <c r="M813" s="170"/>
      <c r="N813" s="170"/>
      <c r="O813" s="170"/>
      <c r="P813" s="170"/>
      <c r="Q813" s="170"/>
    </row>
    <row r="814" spans="1:17" s="178" customFormat="1" ht="15.75" customHeight="1">
      <c r="A814" s="191" t="s">
        <v>4307</v>
      </c>
      <c r="B814" s="172" t="s">
        <v>6474</v>
      </c>
      <c r="C814" s="191" t="s">
        <v>6475</v>
      </c>
      <c r="D814" s="318">
        <v>13300</v>
      </c>
      <c r="E814" s="131"/>
      <c r="F814" s="40"/>
      <c r="G814" s="40"/>
      <c r="H814" s="40"/>
      <c r="I814" s="173"/>
      <c r="J814" s="170"/>
      <c r="K814" s="170"/>
      <c r="L814" s="170"/>
      <c r="M814" s="170"/>
      <c r="N814" s="170"/>
      <c r="O814" s="170"/>
      <c r="P814" s="170"/>
      <c r="Q814" s="170"/>
    </row>
    <row r="815" spans="1:17" s="178" customFormat="1" ht="15.75" customHeight="1">
      <c r="A815" s="191" t="s">
        <v>4308</v>
      </c>
      <c r="B815" s="172" t="s">
        <v>6476</v>
      </c>
      <c r="C815" s="191" t="s">
        <v>6477</v>
      </c>
      <c r="D815" s="318">
        <v>17000</v>
      </c>
      <c r="E815" s="131"/>
      <c r="F815" s="40"/>
      <c r="G815" s="40"/>
      <c r="H815" s="40"/>
      <c r="I815" s="173"/>
      <c r="J815" s="170"/>
      <c r="K815" s="170"/>
      <c r="L815" s="170"/>
      <c r="M815" s="170"/>
      <c r="N815" s="170"/>
      <c r="O815" s="170"/>
      <c r="P815" s="170"/>
      <c r="Q815" s="170"/>
    </row>
    <row r="816" spans="1:17" s="178" customFormat="1" ht="15.75" customHeight="1">
      <c r="A816" s="191" t="s">
        <v>4309</v>
      </c>
      <c r="B816" s="172" t="s">
        <v>6478</v>
      </c>
      <c r="C816" s="191" t="s">
        <v>6479</v>
      </c>
      <c r="D816" s="318">
        <v>15000</v>
      </c>
      <c r="E816" s="131"/>
      <c r="F816" s="40"/>
      <c r="G816" s="40"/>
      <c r="H816" s="40"/>
      <c r="I816" s="173"/>
      <c r="J816" s="170"/>
      <c r="K816" s="170"/>
      <c r="L816" s="170"/>
      <c r="M816" s="170"/>
      <c r="N816" s="170"/>
      <c r="O816" s="170"/>
      <c r="P816" s="170"/>
      <c r="Q816" s="170"/>
    </row>
    <row r="817" spans="1:17" s="178" customFormat="1" ht="15.75" customHeight="1">
      <c r="A817" s="186" t="s">
        <v>1062</v>
      </c>
      <c r="B817" s="188" t="s">
        <v>1063</v>
      </c>
      <c r="C817" s="191" t="s">
        <v>4265</v>
      </c>
      <c r="D817" s="318">
        <v>12500</v>
      </c>
      <c r="E817" s="131"/>
      <c r="F817" s="40"/>
      <c r="G817" s="40"/>
      <c r="H817" s="40"/>
      <c r="I817" s="173"/>
      <c r="J817" s="170"/>
      <c r="K817" s="170"/>
      <c r="L817" s="170"/>
      <c r="M817" s="170"/>
      <c r="N817" s="170"/>
      <c r="O817" s="170"/>
      <c r="P817" s="170"/>
      <c r="Q817" s="170"/>
    </row>
    <row r="818" spans="1:17" s="178" customFormat="1" ht="15.75" customHeight="1">
      <c r="A818" s="186" t="s">
        <v>4228</v>
      </c>
      <c r="B818" s="188" t="s">
        <v>1064</v>
      </c>
      <c r="C818" s="191" t="s">
        <v>1065</v>
      </c>
      <c r="D818" s="318">
        <v>15000</v>
      </c>
      <c r="E818" s="131"/>
      <c r="F818" s="40"/>
      <c r="G818" s="40"/>
      <c r="H818" s="40"/>
      <c r="I818" s="173"/>
      <c r="J818" s="170"/>
      <c r="K818" s="170"/>
      <c r="L818" s="170"/>
      <c r="M818" s="170"/>
      <c r="N818" s="170"/>
      <c r="O818" s="170"/>
      <c r="P818" s="170"/>
      <c r="Q818" s="170"/>
    </row>
    <row r="819" spans="1:17" s="178" customFormat="1" ht="15.75" customHeight="1">
      <c r="A819" s="60" t="s">
        <v>4302</v>
      </c>
      <c r="B819" s="188" t="s">
        <v>1095</v>
      </c>
      <c r="C819" s="191" t="s">
        <v>1096</v>
      </c>
      <c r="D819" s="318">
        <v>4200</v>
      </c>
      <c r="E819" s="131"/>
      <c r="F819" s="40"/>
      <c r="G819" s="40"/>
      <c r="H819" s="40"/>
      <c r="I819" s="173"/>
      <c r="J819" s="170"/>
      <c r="K819" s="170"/>
      <c r="L819" s="170"/>
      <c r="M819" s="170"/>
      <c r="N819" s="170"/>
      <c r="O819" s="170"/>
      <c r="P819" s="170"/>
      <c r="Q819" s="170"/>
    </row>
    <row r="820" spans="1:17" s="178" customFormat="1" ht="15.75" customHeight="1">
      <c r="A820" s="186" t="s">
        <v>2179</v>
      </c>
      <c r="B820" s="188" t="s">
        <v>1094</v>
      </c>
      <c r="C820" s="191" t="s">
        <v>4237</v>
      </c>
      <c r="D820" s="318">
        <v>5250</v>
      </c>
      <c r="E820" s="131"/>
      <c r="F820" s="40"/>
      <c r="G820" s="40"/>
      <c r="H820" s="40"/>
      <c r="I820" s="173"/>
      <c r="J820" s="170"/>
      <c r="K820" s="170"/>
      <c r="L820" s="170"/>
      <c r="M820" s="170"/>
      <c r="N820" s="170"/>
      <c r="O820" s="170"/>
      <c r="P820" s="170"/>
      <c r="Q820" s="170"/>
    </row>
    <row r="821" spans="1:17" s="178" customFormat="1" ht="15.75" customHeight="1">
      <c r="A821" s="186" t="s">
        <v>6369</v>
      </c>
      <c r="B821" s="188" t="s">
        <v>6427</v>
      </c>
      <c r="C821" s="191" t="s">
        <v>6370</v>
      </c>
      <c r="D821" s="318">
        <v>2000</v>
      </c>
      <c r="E821" s="131"/>
      <c r="F821" s="40"/>
      <c r="G821" s="40"/>
      <c r="H821" s="40"/>
      <c r="I821" s="173"/>
      <c r="J821" s="170"/>
      <c r="K821" s="170"/>
      <c r="L821" s="170"/>
      <c r="M821" s="170"/>
      <c r="N821" s="170"/>
      <c r="O821" s="170"/>
      <c r="P821" s="170"/>
      <c r="Q821" s="170"/>
    </row>
    <row r="822" spans="1:17" s="178" customFormat="1" ht="15.75" customHeight="1">
      <c r="A822" s="205" t="s">
        <v>1097</v>
      </c>
      <c r="B822" s="169"/>
      <c r="C822" s="193"/>
      <c r="D822" s="318"/>
      <c r="E822" s="131"/>
      <c r="F822" s="40"/>
      <c r="G822" s="40"/>
      <c r="H822" s="40"/>
      <c r="I822" s="173"/>
      <c r="J822" s="170"/>
      <c r="K822" s="170"/>
      <c r="L822" s="170"/>
      <c r="M822" s="170"/>
      <c r="N822" s="170"/>
      <c r="O822" s="170"/>
      <c r="P822" s="170"/>
      <c r="Q822" s="170"/>
    </row>
    <row r="823" spans="1:17" s="178" customFormat="1" ht="15.75" customHeight="1">
      <c r="A823" s="186" t="s">
        <v>1103</v>
      </c>
      <c r="B823" s="188" t="s">
        <v>4264</v>
      </c>
      <c r="C823" s="191" t="s">
        <v>5767</v>
      </c>
      <c r="D823" s="318">
        <v>4000</v>
      </c>
      <c r="E823" s="131"/>
      <c r="F823" s="40"/>
      <c r="G823" s="40"/>
      <c r="H823" s="40"/>
      <c r="I823" s="173"/>
      <c r="J823" s="170"/>
      <c r="K823" s="170"/>
      <c r="L823" s="170"/>
      <c r="M823" s="170"/>
      <c r="N823" s="170"/>
      <c r="O823" s="170"/>
      <c r="P823" s="170"/>
      <c r="Q823" s="170"/>
    </row>
    <row r="824" spans="1:17" s="178" customFormat="1" ht="15.75" customHeight="1">
      <c r="A824" s="186" t="s">
        <v>1144</v>
      </c>
      <c r="B824" s="188" t="s">
        <v>1111</v>
      </c>
      <c r="C824" s="191" t="s">
        <v>5768</v>
      </c>
      <c r="D824" s="318">
        <v>7000</v>
      </c>
      <c r="E824" s="131"/>
      <c r="F824" s="40"/>
      <c r="G824" s="40"/>
      <c r="H824" s="40"/>
      <c r="I824" s="173"/>
      <c r="J824" s="170"/>
      <c r="K824" s="170"/>
      <c r="L824" s="170"/>
      <c r="M824" s="170"/>
      <c r="N824" s="170"/>
      <c r="O824" s="170"/>
      <c r="P824" s="170"/>
      <c r="Q824" s="170"/>
    </row>
    <row r="825" spans="1:17" s="178" customFormat="1" ht="15.75" customHeight="1">
      <c r="A825" s="186" t="s">
        <v>4257</v>
      </c>
      <c r="B825" s="188" t="s">
        <v>4258</v>
      </c>
      <c r="C825" s="191" t="s">
        <v>4259</v>
      </c>
      <c r="D825" s="318">
        <v>15000</v>
      </c>
      <c r="E825" s="131"/>
      <c r="F825" s="40"/>
      <c r="G825" s="40"/>
      <c r="H825" s="40"/>
      <c r="I825" s="173"/>
      <c r="J825" s="170"/>
      <c r="K825" s="170"/>
      <c r="L825" s="170"/>
      <c r="M825" s="170"/>
      <c r="N825" s="170"/>
      <c r="O825" s="170"/>
      <c r="P825" s="170"/>
      <c r="Q825" s="170"/>
    </row>
    <row r="826" spans="1:17" s="178" customFormat="1" ht="15.75" customHeight="1">
      <c r="A826" s="186" t="s">
        <v>4784</v>
      </c>
      <c r="B826" s="188" t="s">
        <v>4244</v>
      </c>
      <c r="C826" s="191" t="s">
        <v>5773</v>
      </c>
      <c r="D826" s="318">
        <v>3500</v>
      </c>
      <c r="E826" s="131"/>
      <c r="F826" s="40"/>
      <c r="G826" s="40"/>
      <c r="H826" s="40"/>
      <c r="I826" s="173"/>
      <c r="J826" s="170"/>
      <c r="K826" s="170"/>
      <c r="L826" s="170"/>
      <c r="M826" s="170"/>
      <c r="N826" s="170"/>
      <c r="O826" s="170"/>
      <c r="P826" s="170"/>
      <c r="Q826" s="170"/>
    </row>
    <row r="827" spans="1:17" s="178" customFormat="1" ht="15.75" customHeight="1">
      <c r="A827" s="186" t="s">
        <v>4245</v>
      </c>
      <c r="B827" s="188" t="s">
        <v>4246</v>
      </c>
      <c r="C827" s="191" t="s">
        <v>5774</v>
      </c>
      <c r="D827" s="318">
        <v>4500</v>
      </c>
      <c r="E827" s="131"/>
      <c r="F827" s="40"/>
      <c r="G827" s="40"/>
      <c r="H827" s="40"/>
      <c r="I827" s="173"/>
      <c r="J827" s="170"/>
      <c r="K827" s="170"/>
      <c r="L827" s="170"/>
      <c r="M827" s="170"/>
      <c r="N827" s="170"/>
      <c r="O827" s="170"/>
      <c r="P827" s="170"/>
      <c r="Q827" s="170"/>
    </row>
    <row r="828" spans="1:17" s="178" customFormat="1" ht="15.75" customHeight="1">
      <c r="A828" s="186" t="s">
        <v>4260</v>
      </c>
      <c r="B828" s="188" t="s">
        <v>4261</v>
      </c>
      <c r="C828" s="191" t="s">
        <v>5775</v>
      </c>
      <c r="D828" s="318">
        <v>4500</v>
      </c>
      <c r="E828" s="131"/>
      <c r="F828" s="40"/>
      <c r="G828" s="40"/>
      <c r="H828" s="40"/>
      <c r="I828" s="173"/>
      <c r="J828" s="170"/>
      <c r="K828" s="170"/>
      <c r="L828" s="170"/>
      <c r="M828" s="170"/>
      <c r="N828" s="170"/>
      <c r="O828" s="170"/>
      <c r="P828" s="170"/>
      <c r="Q828" s="170"/>
    </row>
    <row r="829" spans="1:17" s="178" customFormat="1" ht="15.75" customHeight="1">
      <c r="A829" s="186" t="s">
        <v>1098</v>
      </c>
      <c r="B829" s="188" t="s">
        <v>1099</v>
      </c>
      <c r="C829" s="191" t="s">
        <v>6372</v>
      </c>
      <c r="D829" s="318">
        <v>5000</v>
      </c>
      <c r="E829" s="131"/>
      <c r="F829" s="40"/>
      <c r="G829" s="40"/>
      <c r="H829" s="40"/>
      <c r="I829" s="173"/>
      <c r="J829" s="170"/>
      <c r="K829" s="170"/>
      <c r="L829" s="170"/>
      <c r="M829" s="170"/>
      <c r="N829" s="170"/>
      <c r="O829" s="170"/>
      <c r="P829" s="170"/>
      <c r="Q829" s="170"/>
    </row>
    <row r="830" spans="1:17" s="178" customFormat="1" ht="15.75" customHeight="1">
      <c r="A830" s="186" t="s">
        <v>1100</v>
      </c>
      <c r="B830" s="188" t="s">
        <v>1101</v>
      </c>
      <c r="C830" s="191" t="s">
        <v>4209</v>
      </c>
      <c r="D830" s="318">
        <v>8000</v>
      </c>
      <c r="E830" s="131"/>
      <c r="F830" s="40"/>
      <c r="G830" s="40"/>
      <c r="H830" s="40"/>
      <c r="I830" s="173"/>
      <c r="J830" s="170"/>
      <c r="K830" s="170"/>
      <c r="L830" s="170"/>
      <c r="M830" s="170"/>
      <c r="N830" s="170"/>
      <c r="O830" s="170"/>
      <c r="P830" s="170"/>
      <c r="Q830" s="170"/>
    </row>
    <row r="831" spans="1:17" s="178" customFormat="1" ht="15.75" customHeight="1">
      <c r="A831" s="186" t="s">
        <v>4247</v>
      </c>
      <c r="B831" s="188" t="s">
        <v>4248</v>
      </c>
      <c r="C831" s="191" t="s">
        <v>4249</v>
      </c>
      <c r="D831" s="318">
        <v>5000</v>
      </c>
      <c r="E831" s="131"/>
      <c r="F831" s="40"/>
      <c r="G831" s="40"/>
      <c r="H831" s="40"/>
      <c r="I831" s="173"/>
      <c r="J831" s="170"/>
      <c r="K831" s="170"/>
      <c r="L831" s="170"/>
      <c r="M831" s="170"/>
      <c r="N831" s="170"/>
      <c r="O831" s="170"/>
      <c r="P831" s="170"/>
      <c r="Q831" s="170"/>
    </row>
    <row r="832" spans="1:17" s="178" customFormat="1" ht="15.75" customHeight="1">
      <c r="A832" s="186" t="s">
        <v>1100</v>
      </c>
      <c r="B832" s="188" t="s">
        <v>4250</v>
      </c>
      <c r="C832" s="191" t="s">
        <v>4251</v>
      </c>
      <c r="D832" s="318">
        <v>8000</v>
      </c>
      <c r="E832" s="131"/>
      <c r="F832" s="40"/>
      <c r="G832" s="40"/>
      <c r="H832" s="40"/>
      <c r="I832" s="173"/>
      <c r="J832" s="170"/>
      <c r="K832" s="170"/>
      <c r="L832" s="170"/>
      <c r="M832" s="170"/>
      <c r="N832" s="170"/>
      <c r="O832" s="170"/>
      <c r="P832" s="170"/>
      <c r="Q832" s="170"/>
    </row>
    <row r="833" spans="1:17" s="178" customFormat="1" ht="15.75" customHeight="1">
      <c r="A833" s="186" t="s">
        <v>1109</v>
      </c>
      <c r="B833" s="188" t="s">
        <v>1110</v>
      </c>
      <c r="C833" s="191" t="s">
        <v>5780</v>
      </c>
      <c r="D833" s="318">
        <v>4000</v>
      </c>
      <c r="E833" s="131"/>
      <c r="F833" s="40"/>
      <c r="G833" s="40"/>
      <c r="H833" s="40"/>
      <c r="I833" s="173"/>
      <c r="J833" s="170"/>
      <c r="K833" s="170"/>
      <c r="L833" s="170"/>
      <c r="M833" s="170"/>
      <c r="N833" s="170"/>
      <c r="O833" s="170"/>
      <c r="P833" s="170"/>
      <c r="Q833" s="170"/>
    </row>
    <row r="834" spans="1:17" s="178" customFormat="1" ht="15.75" customHeight="1">
      <c r="A834" s="186" t="s">
        <v>6373</v>
      </c>
      <c r="B834" s="188" t="s">
        <v>6428</v>
      </c>
      <c r="C834" s="192" t="s">
        <v>6374</v>
      </c>
      <c r="D834" s="318">
        <v>7000</v>
      </c>
      <c r="E834" s="131"/>
      <c r="F834" s="40"/>
      <c r="G834" s="40"/>
      <c r="H834" s="40"/>
      <c r="I834" s="173"/>
      <c r="J834" s="170"/>
      <c r="K834" s="170"/>
      <c r="L834" s="170"/>
      <c r="M834" s="170"/>
      <c r="N834" s="170"/>
      <c r="O834" s="170"/>
      <c r="P834" s="170"/>
      <c r="Q834" s="170"/>
    </row>
    <row r="835" spans="1:17" s="178" customFormat="1" ht="15.75" customHeight="1">
      <c r="A835" s="186" t="s">
        <v>1109</v>
      </c>
      <c r="B835" s="188" t="s">
        <v>1112</v>
      </c>
      <c r="C835" s="191" t="s">
        <v>1113</v>
      </c>
      <c r="D835" s="318">
        <v>6000</v>
      </c>
      <c r="E835" s="131"/>
      <c r="F835" s="40"/>
      <c r="G835" s="40"/>
      <c r="H835" s="40"/>
      <c r="I835" s="173"/>
      <c r="J835" s="170"/>
      <c r="K835" s="170"/>
      <c r="L835" s="170"/>
      <c r="M835" s="170"/>
      <c r="N835" s="170"/>
      <c r="O835" s="170"/>
      <c r="P835" s="170"/>
      <c r="Q835" s="170"/>
    </row>
    <row r="836" spans="1:17" s="178" customFormat="1" ht="15.75" customHeight="1">
      <c r="A836" s="186" t="s">
        <v>4785</v>
      </c>
      <c r="B836" s="188" t="s">
        <v>1102</v>
      </c>
      <c r="C836" s="191" t="s">
        <v>4210</v>
      </c>
      <c r="D836" s="318">
        <v>4000</v>
      </c>
      <c r="E836" s="131"/>
      <c r="F836" s="40"/>
      <c r="G836" s="40"/>
      <c r="H836" s="40"/>
      <c r="I836" s="173"/>
      <c r="J836" s="170"/>
      <c r="K836" s="170"/>
      <c r="L836" s="170"/>
      <c r="M836" s="170"/>
      <c r="N836" s="170"/>
      <c r="O836" s="170"/>
      <c r="P836" s="170"/>
      <c r="Q836" s="170"/>
    </row>
    <row r="837" spans="1:17" s="178" customFormat="1" ht="15.75" customHeight="1">
      <c r="A837" s="186" t="s">
        <v>4785</v>
      </c>
      <c r="B837" s="188" t="s">
        <v>6537</v>
      </c>
      <c r="C837" s="191" t="s">
        <v>6376</v>
      </c>
      <c r="D837" s="318">
        <v>7000</v>
      </c>
      <c r="E837" s="131"/>
      <c r="F837" s="40"/>
      <c r="G837" s="40"/>
      <c r="H837" s="40"/>
      <c r="I837" s="173"/>
      <c r="J837" s="170"/>
      <c r="K837" s="170"/>
      <c r="L837" s="170"/>
      <c r="M837" s="170"/>
      <c r="N837" s="170"/>
      <c r="O837" s="170"/>
      <c r="P837" s="170"/>
      <c r="Q837" s="170"/>
    </row>
    <row r="838" spans="1:17" s="178" customFormat="1" ht="15.75" customHeight="1">
      <c r="A838" s="186" t="s">
        <v>7001</v>
      </c>
      <c r="B838" s="188" t="s">
        <v>5289</v>
      </c>
      <c r="C838" s="191" t="s">
        <v>5475</v>
      </c>
      <c r="D838" s="318">
        <v>7000</v>
      </c>
      <c r="E838" s="131"/>
      <c r="F838" s="40"/>
      <c r="G838" s="40"/>
      <c r="H838" s="40"/>
      <c r="I838" s="173"/>
      <c r="J838" s="170"/>
      <c r="K838" s="170"/>
      <c r="L838" s="170"/>
      <c r="M838" s="170"/>
      <c r="N838" s="170"/>
      <c r="O838" s="170"/>
      <c r="P838" s="170"/>
      <c r="Q838" s="170"/>
    </row>
    <row r="839" spans="1:17" s="178" customFormat="1" ht="15.75" customHeight="1">
      <c r="A839" s="186" t="s">
        <v>1103</v>
      </c>
      <c r="B839" s="188" t="s">
        <v>1104</v>
      </c>
      <c r="C839" s="191" t="s">
        <v>5777</v>
      </c>
      <c r="D839" s="318">
        <v>6000</v>
      </c>
      <c r="E839" s="131"/>
      <c r="F839" s="40"/>
      <c r="G839" s="40"/>
      <c r="H839" s="40"/>
      <c r="I839" s="173"/>
      <c r="J839" s="170"/>
      <c r="K839" s="170"/>
      <c r="L839" s="170"/>
      <c r="M839" s="170"/>
      <c r="N839" s="170"/>
      <c r="O839" s="170"/>
      <c r="P839" s="170"/>
      <c r="Q839" s="170"/>
    </row>
    <row r="840" spans="1:17" s="178" customFormat="1" ht="15.75" customHeight="1">
      <c r="A840" s="186" t="s">
        <v>1109</v>
      </c>
      <c r="B840" s="188" t="s">
        <v>1105</v>
      </c>
      <c r="C840" s="191" t="s">
        <v>1106</v>
      </c>
      <c r="D840" s="318">
        <v>4000</v>
      </c>
      <c r="E840" s="131"/>
      <c r="F840" s="40"/>
      <c r="G840" s="40"/>
      <c r="H840" s="40"/>
      <c r="I840" s="173"/>
      <c r="J840" s="170"/>
      <c r="K840" s="170"/>
      <c r="L840" s="170"/>
      <c r="M840" s="170"/>
      <c r="N840" s="170"/>
      <c r="O840" s="170"/>
      <c r="P840" s="170"/>
      <c r="Q840" s="170"/>
    </row>
    <row r="841" spans="1:17" s="178" customFormat="1" ht="15.75" customHeight="1">
      <c r="A841" s="186" t="s">
        <v>1103</v>
      </c>
      <c r="B841" s="188" t="s">
        <v>6423</v>
      </c>
      <c r="C841" s="191" t="s">
        <v>6399</v>
      </c>
      <c r="D841" s="318">
        <v>4000</v>
      </c>
      <c r="E841" s="131"/>
      <c r="F841" s="40"/>
      <c r="G841" s="40"/>
      <c r="H841" s="40"/>
      <c r="I841" s="173"/>
      <c r="J841" s="170"/>
      <c r="K841" s="170"/>
      <c r="L841" s="170"/>
      <c r="M841" s="170"/>
      <c r="N841" s="170"/>
      <c r="O841" s="170"/>
      <c r="P841" s="170"/>
      <c r="Q841" s="170"/>
    </row>
    <row r="842" spans="1:17" s="178" customFormat="1" ht="15.75" customHeight="1">
      <c r="A842" s="186" t="s">
        <v>1103</v>
      </c>
      <c r="B842" s="188" t="s">
        <v>6424</v>
      </c>
      <c r="C842" s="191" t="s">
        <v>6400</v>
      </c>
      <c r="D842" s="318">
        <v>7000</v>
      </c>
      <c r="E842" s="131"/>
      <c r="F842" s="40"/>
      <c r="G842" s="40"/>
      <c r="H842" s="40"/>
      <c r="I842" s="173"/>
      <c r="J842" s="170"/>
      <c r="K842" s="170"/>
      <c r="L842" s="170"/>
      <c r="M842" s="170"/>
      <c r="N842" s="170"/>
      <c r="O842" s="170"/>
      <c r="P842" s="170"/>
      <c r="Q842" s="170"/>
    </row>
    <row r="843" spans="1:17" s="178" customFormat="1" ht="15.75" customHeight="1">
      <c r="A843" s="186" t="s">
        <v>1103</v>
      </c>
      <c r="B843" s="188" t="s">
        <v>1107</v>
      </c>
      <c r="C843" s="191" t="s">
        <v>5778</v>
      </c>
      <c r="D843" s="318">
        <v>7000</v>
      </c>
      <c r="E843" s="131"/>
      <c r="F843" s="40"/>
      <c r="G843" s="40"/>
      <c r="H843" s="40"/>
      <c r="I843" s="173"/>
      <c r="J843" s="170"/>
      <c r="K843" s="170"/>
      <c r="L843" s="170"/>
      <c r="M843" s="170"/>
      <c r="N843" s="170"/>
      <c r="O843" s="170"/>
      <c r="P843" s="170"/>
      <c r="Q843" s="170"/>
    </row>
    <row r="844" spans="1:17" s="178" customFormat="1" ht="15.75" customHeight="1">
      <c r="A844" s="186" t="s">
        <v>1103</v>
      </c>
      <c r="B844" s="188" t="s">
        <v>1108</v>
      </c>
      <c r="C844" s="191" t="s">
        <v>5779</v>
      </c>
      <c r="D844" s="318">
        <v>10000</v>
      </c>
      <c r="E844" s="131"/>
      <c r="F844" s="40"/>
      <c r="G844" s="40"/>
      <c r="H844" s="40"/>
      <c r="I844" s="173"/>
      <c r="J844" s="170"/>
      <c r="K844" s="170"/>
      <c r="L844" s="170"/>
      <c r="M844" s="170"/>
      <c r="N844" s="170"/>
      <c r="O844" s="170"/>
      <c r="P844" s="170"/>
      <c r="Q844" s="170"/>
    </row>
    <row r="845" spans="1:17" s="178" customFormat="1" ht="15.75" customHeight="1">
      <c r="A845" s="186" t="s">
        <v>4216</v>
      </c>
      <c r="B845" s="188" t="s">
        <v>1150</v>
      </c>
      <c r="C845" s="191" t="s">
        <v>1151</v>
      </c>
      <c r="D845" s="318">
        <v>7000</v>
      </c>
      <c r="E845" s="131"/>
      <c r="F845" s="40"/>
      <c r="G845" s="40"/>
      <c r="H845" s="40"/>
      <c r="I845" s="173"/>
      <c r="J845" s="170"/>
      <c r="K845" s="170"/>
      <c r="L845" s="170"/>
      <c r="M845" s="170"/>
      <c r="N845" s="170"/>
      <c r="O845" s="170"/>
      <c r="P845" s="170"/>
      <c r="Q845" s="170"/>
    </row>
    <row r="846" spans="1:17" s="178" customFormat="1" ht="15.75" customHeight="1">
      <c r="A846" s="186" t="s">
        <v>4301</v>
      </c>
      <c r="B846" s="188" t="s">
        <v>1152</v>
      </c>
      <c r="C846" s="191" t="s">
        <v>1153</v>
      </c>
      <c r="D846" s="318">
        <v>15000</v>
      </c>
      <c r="E846" s="131"/>
      <c r="F846" s="40"/>
      <c r="G846" s="40"/>
      <c r="H846" s="40"/>
      <c r="I846" s="173"/>
      <c r="J846" s="170"/>
      <c r="K846" s="170"/>
      <c r="L846" s="170"/>
      <c r="M846" s="170"/>
      <c r="N846" s="170"/>
      <c r="O846" s="170"/>
      <c r="P846" s="170"/>
      <c r="Q846" s="170"/>
    </row>
    <row r="847" spans="1:17" s="178" customFormat="1" ht="15.75" customHeight="1">
      <c r="A847" s="186" t="s">
        <v>4211</v>
      </c>
      <c r="B847" s="188" t="s">
        <v>1160</v>
      </c>
      <c r="C847" s="191" t="s">
        <v>1161</v>
      </c>
      <c r="D847" s="318">
        <v>5000</v>
      </c>
      <c r="E847" s="131"/>
      <c r="F847" s="40"/>
      <c r="G847" s="40"/>
      <c r="H847" s="40"/>
      <c r="I847" s="173"/>
      <c r="J847" s="170"/>
      <c r="K847" s="170"/>
      <c r="L847" s="170"/>
      <c r="M847" s="170"/>
      <c r="N847" s="170"/>
      <c r="O847" s="170"/>
      <c r="P847" s="170"/>
      <c r="Q847" s="170"/>
    </row>
    <row r="848" spans="1:17" s="178" customFormat="1" ht="15.75" customHeight="1">
      <c r="A848" s="186" t="s">
        <v>4212</v>
      </c>
      <c r="B848" s="188" t="s">
        <v>1162</v>
      </c>
      <c r="C848" s="191" t="s">
        <v>1163</v>
      </c>
      <c r="D848" s="318">
        <v>8000</v>
      </c>
      <c r="E848" s="131"/>
      <c r="F848" s="40"/>
      <c r="G848" s="40"/>
      <c r="H848" s="40"/>
      <c r="I848" s="173"/>
      <c r="J848" s="170"/>
      <c r="K848" s="170"/>
      <c r="L848" s="170"/>
      <c r="M848" s="170"/>
      <c r="N848" s="170"/>
      <c r="O848" s="170"/>
      <c r="P848" s="170"/>
      <c r="Q848" s="170"/>
    </row>
    <row r="849" spans="1:17" s="178" customFormat="1" ht="15.75" customHeight="1">
      <c r="A849" s="186" t="s">
        <v>1165</v>
      </c>
      <c r="B849" s="188" t="s">
        <v>1164</v>
      </c>
      <c r="C849" s="191" t="s">
        <v>4214</v>
      </c>
      <c r="D849" s="318">
        <v>8000</v>
      </c>
      <c r="E849" s="131"/>
      <c r="F849" s="40"/>
      <c r="G849" s="40"/>
      <c r="H849" s="40"/>
      <c r="I849" s="173"/>
      <c r="J849" s="170"/>
      <c r="K849" s="170"/>
      <c r="L849" s="170"/>
      <c r="M849" s="170"/>
      <c r="N849" s="170"/>
      <c r="O849" s="170"/>
      <c r="P849" s="170"/>
      <c r="Q849" s="170"/>
    </row>
    <row r="850" spans="1:17" s="178" customFormat="1" ht="15.75" customHeight="1">
      <c r="A850" s="186" t="s">
        <v>1165</v>
      </c>
      <c r="B850" s="188" t="s">
        <v>1166</v>
      </c>
      <c r="C850" s="191" t="s">
        <v>4213</v>
      </c>
      <c r="D850" s="318">
        <v>5000</v>
      </c>
      <c r="E850" s="131"/>
      <c r="F850" s="40"/>
      <c r="G850" s="40"/>
      <c r="H850" s="40"/>
      <c r="I850" s="173"/>
      <c r="J850" s="170"/>
      <c r="K850" s="170"/>
      <c r="L850" s="170"/>
      <c r="M850" s="170"/>
      <c r="N850" s="170"/>
      <c r="O850" s="170"/>
      <c r="P850" s="170"/>
      <c r="Q850" s="170"/>
    </row>
    <row r="851" spans="1:17" s="178" customFormat="1" ht="15.75" customHeight="1">
      <c r="A851" s="186" t="s">
        <v>7002</v>
      </c>
      <c r="B851" s="188" t="s">
        <v>1167</v>
      </c>
      <c r="C851" s="191" t="s">
        <v>1168</v>
      </c>
      <c r="D851" s="318">
        <v>6000</v>
      </c>
      <c r="E851" s="131"/>
      <c r="F851" s="40"/>
      <c r="G851" s="40"/>
      <c r="H851" s="40"/>
      <c r="I851" s="173"/>
      <c r="J851" s="170"/>
      <c r="K851" s="170"/>
      <c r="L851" s="170"/>
      <c r="M851" s="170"/>
      <c r="N851" s="170"/>
      <c r="O851" s="170"/>
      <c r="P851" s="170"/>
      <c r="Q851" s="170"/>
    </row>
    <row r="852" spans="1:17" s="178" customFormat="1" ht="15.75" customHeight="1">
      <c r="A852" s="186" t="s">
        <v>1169</v>
      </c>
      <c r="B852" s="188" t="s">
        <v>1170</v>
      </c>
      <c r="C852" s="191" t="s">
        <v>1171</v>
      </c>
      <c r="D852" s="318">
        <v>9000</v>
      </c>
      <c r="E852" s="131"/>
      <c r="F852" s="40"/>
      <c r="G852" s="40"/>
      <c r="H852" s="40"/>
      <c r="I852" s="173"/>
      <c r="J852" s="170"/>
      <c r="K852" s="170"/>
      <c r="L852" s="170"/>
      <c r="M852" s="170"/>
      <c r="N852" s="170"/>
      <c r="O852" s="170"/>
      <c r="P852" s="170"/>
      <c r="Q852" s="170"/>
    </row>
    <row r="853" spans="1:17" s="178" customFormat="1" ht="15">
      <c r="A853" s="186" t="s">
        <v>1154</v>
      </c>
      <c r="B853" s="188" t="s">
        <v>1155</v>
      </c>
      <c r="C853" s="191" t="s">
        <v>1156</v>
      </c>
      <c r="D853" s="318">
        <v>5000</v>
      </c>
      <c r="E853" s="131"/>
      <c r="F853" s="40"/>
      <c r="G853" s="40"/>
      <c r="H853" s="40"/>
      <c r="I853" s="173"/>
      <c r="J853" s="170"/>
      <c r="K853" s="170"/>
      <c r="L853" s="170"/>
      <c r="M853" s="170"/>
      <c r="N853" s="170"/>
      <c r="O853" s="170"/>
      <c r="P853" s="170"/>
      <c r="Q853" s="170"/>
    </row>
    <row r="854" spans="1:17" s="178" customFormat="1" ht="15.75" customHeight="1">
      <c r="A854" s="186" t="s">
        <v>1157</v>
      </c>
      <c r="B854" s="188" t="s">
        <v>1158</v>
      </c>
      <c r="C854" s="191" t="s">
        <v>1159</v>
      </c>
      <c r="D854" s="318">
        <v>8000</v>
      </c>
      <c r="E854" s="131"/>
      <c r="F854" s="40"/>
      <c r="G854" s="40"/>
      <c r="H854" s="40"/>
      <c r="I854" s="173"/>
      <c r="J854" s="170"/>
      <c r="K854" s="170"/>
      <c r="L854" s="170"/>
      <c r="M854" s="170"/>
      <c r="N854" s="170"/>
      <c r="O854" s="170"/>
      <c r="P854" s="170"/>
      <c r="Q854" s="170"/>
    </row>
    <row r="855" spans="1:17" s="178" customFormat="1" ht="15.75" customHeight="1">
      <c r="A855" s="186" t="s">
        <v>1127</v>
      </c>
      <c r="B855" s="188" t="s">
        <v>1128</v>
      </c>
      <c r="C855" s="191" t="s">
        <v>1129</v>
      </c>
      <c r="D855" s="318">
        <v>4000</v>
      </c>
      <c r="E855" s="131"/>
      <c r="F855" s="40"/>
      <c r="G855" s="40"/>
      <c r="H855" s="40"/>
      <c r="I855" s="173"/>
      <c r="J855" s="170"/>
      <c r="K855" s="170"/>
      <c r="L855" s="170"/>
      <c r="M855" s="170"/>
      <c r="N855" s="170"/>
      <c r="O855" s="170"/>
      <c r="P855" s="170"/>
      <c r="Q855" s="170"/>
    </row>
    <row r="856" spans="1:17" s="178" customFormat="1" ht="15.75" customHeight="1">
      <c r="A856" s="186" t="s">
        <v>1130</v>
      </c>
      <c r="B856" s="188" t="s">
        <v>1131</v>
      </c>
      <c r="C856" s="191" t="s">
        <v>1132</v>
      </c>
      <c r="D856" s="318">
        <v>7000</v>
      </c>
      <c r="E856" s="131"/>
      <c r="F856" s="40"/>
      <c r="G856" s="40"/>
      <c r="H856" s="40"/>
      <c r="I856" s="173"/>
      <c r="J856" s="170"/>
      <c r="K856" s="170"/>
      <c r="L856" s="170"/>
      <c r="M856" s="170"/>
      <c r="N856" s="170"/>
      <c r="O856" s="170"/>
      <c r="P856" s="170"/>
      <c r="Q856" s="170"/>
    </row>
    <row r="857" spans="1:17" s="178" customFormat="1" ht="15.75" customHeight="1">
      <c r="A857" s="186" t="s">
        <v>4262</v>
      </c>
      <c r="B857" s="188" t="s">
        <v>1140</v>
      </c>
      <c r="C857" s="191" t="s">
        <v>1141</v>
      </c>
      <c r="D857" s="318">
        <v>7000</v>
      </c>
      <c r="E857" s="131"/>
      <c r="F857" s="40"/>
      <c r="G857" s="40"/>
      <c r="H857" s="40"/>
      <c r="I857" s="173"/>
      <c r="J857" s="170"/>
      <c r="K857" s="170"/>
      <c r="L857" s="170"/>
      <c r="M857" s="170"/>
      <c r="N857" s="170"/>
      <c r="O857" s="170"/>
      <c r="P857" s="170"/>
      <c r="Q857" s="170"/>
    </row>
    <row r="858" spans="1:17" s="178" customFormat="1" ht="15.75" customHeight="1">
      <c r="A858" s="186" t="s">
        <v>1144</v>
      </c>
      <c r="B858" s="188" t="s">
        <v>1142</v>
      </c>
      <c r="C858" s="191" t="s">
        <v>5994</v>
      </c>
      <c r="D858" s="318">
        <v>10000</v>
      </c>
      <c r="E858" s="131"/>
      <c r="F858" s="40"/>
      <c r="G858" s="40"/>
      <c r="H858" s="40"/>
      <c r="I858" s="173"/>
      <c r="J858" s="170"/>
      <c r="K858" s="170"/>
      <c r="L858" s="170"/>
      <c r="M858" s="170"/>
      <c r="N858" s="170"/>
      <c r="O858" s="170"/>
      <c r="P858" s="170"/>
      <c r="Q858" s="170"/>
    </row>
    <row r="859" spans="1:17" s="178" customFormat="1" ht="15.75" customHeight="1">
      <c r="A859" s="186" t="s">
        <v>4208</v>
      </c>
      <c r="B859" s="188" t="s">
        <v>1120</v>
      </c>
      <c r="C859" s="191" t="s">
        <v>1121</v>
      </c>
      <c r="D859" s="318">
        <v>3000</v>
      </c>
      <c r="E859" s="131"/>
      <c r="F859" s="40"/>
      <c r="G859" s="40"/>
      <c r="H859" s="40"/>
      <c r="I859" s="173"/>
      <c r="J859" s="170"/>
      <c r="K859" s="170"/>
      <c r="L859" s="170"/>
      <c r="M859" s="170"/>
      <c r="N859" s="170"/>
      <c r="O859" s="170"/>
      <c r="P859" s="170"/>
      <c r="Q859" s="170"/>
    </row>
    <row r="860" spans="1:17" s="178" customFormat="1" ht="15.75" customHeight="1">
      <c r="A860" s="186" t="s">
        <v>4208</v>
      </c>
      <c r="B860" s="188" t="s">
        <v>1135</v>
      </c>
      <c r="C860" s="191" t="s">
        <v>5769</v>
      </c>
      <c r="D860" s="318">
        <v>6000</v>
      </c>
      <c r="E860" s="131"/>
      <c r="F860" s="40"/>
      <c r="G860" s="40"/>
      <c r="H860" s="40"/>
      <c r="I860" s="173"/>
      <c r="J860" s="170"/>
      <c r="K860" s="170"/>
      <c r="L860" s="170"/>
      <c r="M860" s="170"/>
      <c r="N860" s="170"/>
      <c r="O860" s="170"/>
      <c r="P860" s="170"/>
      <c r="Q860" s="170"/>
    </row>
    <row r="861" spans="1:17" s="178" customFormat="1" ht="15.75" customHeight="1">
      <c r="A861" s="186" t="s">
        <v>1117</v>
      </c>
      <c r="B861" s="188" t="s">
        <v>1118</v>
      </c>
      <c r="C861" s="191" t="s">
        <v>1119</v>
      </c>
      <c r="D861" s="318">
        <v>3000</v>
      </c>
      <c r="E861" s="131"/>
      <c r="F861" s="40"/>
      <c r="G861" s="40"/>
      <c r="H861" s="40"/>
      <c r="I861" s="173"/>
      <c r="J861" s="170"/>
      <c r="K861" s="170"/>
      <c r="L861" s="170"/>
      <c r="M861" s="170"/>
      <c r="N861" s="170"/>
      <c r="O861" s="170"/>
      <c r="P861" s="170"/>
      <c r="Q861" s="170"/>
    </row>
    <row r="862" spans="1:17" s="178" customFormat="1" ht="15.75" customHeight="1">
      <c r="A862" s="186" t="s">
        <v>4208</v>
      </c>
      <c r="B862" s="188" t="s">
        <v>4242</v>
      </c>
      <c r="C862" s="191" t="s">
        <v>5772</v>
      </c>
      <c r="D862" s="318">
        <v>6000</v>
      </c>
      <c r="E862" s="131"/>
      <c r="F862" s="40"/>
      <c r="G862" s="40"/>
      <c r="H862" s="40"/>
      <c r="I862" s="173"/>
      <c r="J862" s="170"/>
      <c r="K862" s="170"/>
      <c r="L862" s="170"/>
      <c r="M862" s="170"/>
      <c r="N862" s="170"/>
      <c r="O862" s="170"/>
      <c r="P862" s="170"/>
      <c r="Q862" s="170"/>
    </row>
    <row r="863" spans="1:17" s="178" customFormat="1" ht="15.75" customHeight="1">
      <c r="A863" s="186" t="s">
        <v>4208</v>
      </c>
      <c r="B863" s="188" t="s">
        <v>1143</v>
      </c>
      <c r="C863" s="191" t="s">
        <v>6371</v>
      </c>
      <c r="D863" s="318">
        <v>8000</v>
      </c>
      <c r="E863" s="131"/>
      <c r="F863" s="40"/>
      <c r="G863" s="40"/>
      <c r="H863" s="40"/>
      <c r="I863" s="173"/>
      <c r="J863" s="170"/>
      <c r="K863" s="170"/>
      <c r="L863" s="170"/>
      <c r="M863" s="170"/>
      <c r="N863" s="170"/>
      <c r="O863" s="170"/>
      <c r="P863" s="170"/>
      <c r="Q863" s="170"/>
    </row>
    <row r="864" spans="1:17" s="178" customFormat="1" ht="15.75" customHeight="1">
      <c r="A864" s="186" t="s">
        <v>4243</v>
      </c>
      <c r="B864" s="188" t="s">
        <v>1123</v>
      </c>
      <c r="C864" s="191" t="s">
        <v>1124</v>
      </c>
      <c r="D864" s="318">
        <v>4000</v>
      </c>
      <c r="E864" s="131"/>
      <c r="F864" s="40"/>
      <c r="G864" s="40"/>
      <c r="H864" s="40"/>
      <c r="I864" s="173"/>
      <c r="J864" s="170"/>
      <c r="K864" s="170"/>
      <c r="L864" s="170"/>
      <c r="M864" s="170"/>
      <c r="N864" s="170"/>
      <c r="O864" s="170"/>
      <c r="P864" s="170"/>
      <c r="Q864" s="170"/>
    </row>
    <row r="865" spans="1:17" s="178" customFormat="1" ht="15.75" customHeight="1">
      <c r="A865" s="186" t="s">
        <v>4277</v>
      </c>
      <c r="B865" s="188" t="s">
        <v>1125</v>
      </c>
      <c r="C865" s="191" t="s">
        <v>1126</v>
      </c>
      <c r="D865" s="318">
        <v>7000</v>
      </c>
      <c r="E865" s="131"/>
      <c r="F865" s="40"/>
      <c r="G865" s="40"/>
      <c r="H865" s="40"/>
      <c r="I865" s="173"/>
      <c r="J865" s="170"/>
      <c r="K865" s="170"/>
      <c r="L865" s="170"/>
      <c r="M865" s="170"/>
      <c r="N865" s="170"/>
      <c r="O865" s="170"/>
      <c r="P865" s="170"/>
      <c r="Q865" s="170"/>
    </row>
    <row r="866" spans="1:17" s="178" customFormat="1" ht="15.75" customHeight="1">
      <c r="A866" s="186" t="s">
        <v>4243</v>
      </c>
      <c r="B866" s="188" t="s">
        <v>1136</v>
      </c>
      <c r="C866" s="191" t="s">
        <v>1137</v>
      </c>
      <c r="D866" s="318">
        <v>7000</v>
      </c>
      <c r="E866" s="131"/>
      <c r="F866" s="40"/>
      <c r="G866" s="40"/>
      <c r="H866" s="40"/>
      <c r="I866" s="173"/>
      <c r="J866" s="170"/>
      <c r="K866" s="170"/>
      <c r="L866" s="170"/>
      <c r="M866" s="170"/>
      <c r="N866" s="170"/>
      <c r="O866" s="170"/>
      <c r="P866" s="170"/>
      <c r="Q866" s="170"/>
    </row>
    <row r="867" spans="1:17" s="178" customFormat="1" ht="15.75" customHeight="1">
      <c r="A867" s="186" t="s">
        <v>4277</v>
      </c>
      <c r="B867" s="188" t="s">
        <v>1138</v>
      </c>
      <c r="C867" s="191" t="s">
        <v>1139</v>
      </c>
      <c r="D867" s="318">
        <v>10000</v>
      </c>
      <c r="E867" s="131"/>
      <c r="F867" s="40"/>
      <c r="G867" s="40"/>
      <c r="H867" s="40"/>
      <c r="I867" s="173"/>
      <c r="J867" s="170"/>
      <c r="K867" s="170"/>
      <c r="L867" s="170"/>
      <c r="M867" s="170"/>
      <c r="N867" s="170"/>
      <c r="O867" s="170"/>
      <c r="P867" s="170"/>
      <c r="Q867" s="170"/>
    </row>
    <row r="868" spans="1:17" s="178" customFormat="1" ht="15.75" customHeight="1">
      <c r="A868" s="186" t="s">
        <v>1145</v>
      </c>
      <c r="B868" s="188" t="s">
        <v>1146</v>
      </c>
      <c r="C868" s="191" t="s">
        <v>1147</v>
      </c>
      <c r="D868" s="318">
        <v>4400</v>
      </c>
      <c r="E868" s="131"/>
      <c r="F868" s="40"/>
      <c r="G868" s="40"/>
      <c r="H868" s="40"/>
      <c r="I868" s="173"/>
      <c r="J868" s="170"/>
      <c r="K868" s="170"/>
      <c r="L868" s="170"/>
      <c r="M868" s="170"/>
      <c r="N868" s="170"/>
      <c r="O868" s="170"/>
      <c r="P868" s="170"/>
      <c r="Q868" s="170"/>
    </row>
    <row r="869" spans="1:17" s="178" customFormat="1" ht="15.75" customHeight="1">
      <c r="A869" s="186" t="s">
        <v>4278</v>
      </c>
      <c r="B869" s="188" t="s">
        <v>1148</v>
      </c>
      <c r="C869" s="191" t="s">
        <v>1149</v>
      </c>
      <c r="D869" s="318">
        <v>7000</v>
      </c>
      <c r="E869" s="131"/>
      <c r="F869" s="40"/>
      <c r="G869" s="40"/>
      <c r="H869" s="40"/>
      <c r="I869" s="173"/>
      <c r="J869" s="170"/>
      <c r="K869" s="170"/>
      <c r="L869" s="170"/>
      <c r="M869" s="170"/>
      <c r="N869" s="170"/>
      <c r="O869" s="170"/>
      <c r="P869" s="170"/>
      <c r="Q869" s="170"/>
    </row>
    <row r="870" spans="1:17" s="178" customFormat="1" ht="15.75" customHeight="1">
      <c r="A870" s="186" t="s">
        <v>1127</v>
      </c>
      <c r="B870" s="188" t="s">
        <v>4238</v>
      </c>
      <c r="C870" s="191" t="s">
        <v>4239</v>
      </c>
      <c r="D870" s="318">
        <v>7000</v>
      </c>
      <c r="E870" s="131"/>
      <c r="F870" s="40"/>
      <c r="G870" s="40"/>
      <c r="H870" s="40"/>
      <c r="I870" s="173"/>
      <c r="J870" s="170"/>
      <c r="K870" s="170"/>
      <c r="L870" s="170"/>
      <c r="M870" s="170"/>
      <c r="N870" s="170"/>
      <c r="O870" s="170"/>
      <c r="P870" s="170"/>
      <c r="Q870" s="170"/>
    </row>
    <row r="871" spans="1:17" s="178" customFormat="1" ht="15.75" customHeight="1">
      <c r="A871" s="186" t="s">
        <v>1130</v>
      </c>
      <c r="B871" s="188" t="s">
        <v>4240</v>
      </c>
      <c r="C871" s="191" t="s">
        <v>4241</v>
      </c>
      <c r="D871" s="318">
        <v>10000</v>
      </c>
      <c r="E871" s="131"/>
      <c r="F871" s="40"/>
      <c r="G871" s="40"/>
      <c r="H871" s="40"/>
      <c r="I871" s="173"/>
      <c r="J871" s="170"/>
      <c r="K871" s="170"/>
      <c r="L871" s="170"/>
      <c r="M871" s="170"/>
      <c r="N871" s="170"/>
      <c r="O871" s="170"/>
      <c r="P871" s="170"/>
      <c r="Q871" s="170"/>
    </row>
    <row r="872" spans="1:17" s="178" customFormat="1" ht="15.75" customHeight="1">
      <c r="A872" s="186" t="s">
        <v>1127</v>
      </c>
      <c r="B872" s="188" t="s">
        <v>1133</v>
      </c>
      <c r="C872" s="191" t="s">
        <v>1134</v>
      </c>
      <c r="D872" s="318">
        <v>7000</v>
      </c>
      <c r="E872" s="131"/>
      <c r="F872" s="40"/>
      <c r="G872" s="40"/>
      <c r="H872" s="40"/>
      <c r="I872" s="173"/>
      <c r="J872" s="170"/>
      <c r="K872" s="170"/>
      <c r="L872" s="170"/>
      <c r="M872" s="170"/>
      <c r="N872" s="170"/>
      <c r="O872" s="170"/>
      <c r="P872" s="170"/>
      <c r="Q872" s="170"/>
    </row>
    <row r="873" spans="1:17" s="178" customFormat="1" ht="15.75" customHeight="1">
      <c r="A873" s="186" t="s">
        <v>1127</v>
      </c>
      <c r="B873" s="188" t="s">
        <v>6480</v>
      </c>
      <c r="C873" s="191" t="s">
        <v>6384</v>
      </c>
      <c r="D873" s="318">
        <v>4000</v>
      </c>
      <c r="E873" s="131"/>
      <c r="F873" s="40"/>
      <c r="G873" s="40"/>
      <c r="H873" s="40"/>
      <c r="I873" s="173"/>
      <c r="J873" s="170"/>
      <c r="K873" s="170"/>
      <c r="L873" s="170"/>
      <c r="M873" s="170"/>
      <c r="N873" s="170"/>
      <c r="O873" s="170"/>
      <c r="P873" s="170"/>
      <c r="Q873" s="170"/>
    </row>
    <row r="874" spans="1:17" s="178" customFormat="1" ht="15.75" customHeight="1">
      <c r="A874" s="186" t="s">
        <v>4208</v>
      </c>
      <c r="B874" s="188" t="s">
        <v>1115</v>
      </c>
      <c r="C874" s="191" t="s">
        <v>5776</v>
      </c>
      <c r="D874" s="318">
        <v>3000</v>
      </c>
      <c r="E874" s="131"/>
      <c r="F874" s="40"/>
      <c r="G874" s="40"/>
      <c r="H874" s="40"/>
      <c r="I874" s="173"/>
      <c r="J874" s="170"/>
      <c r="K874" s="170"/>
      <c r="L874" s="170"/>
      <c r="M874" s="170"/>
      <c r="N874" s="170"/>
      <c r="O874" s="170"/>
      <c r="P874" s="170"/>
      <c r="Q874" s="170"/>
    </row>
    <row r="875" spans="1:17" s="178" customFormat="1" ht="15.75" customHeight="1">
      <c r="A875" s="186" t="s">
        <v>4208</v>
      </c>
      <c r="B875" s="188" t="s">
        <v>1116</v>
      </c>
      <c r="C875" s="191" t="s">
        <v>5770</v>
      </c>
      <c r="D875" s="318">
        <v>5000</v>
      </c>
      <c r="E875" s="131"/>
      <c r="F875" s="40"/>
      <c r="G875" s="40"/>
      <c r="H875" s="40"/>
      <c r="I875" s="173"/>
      <c r="J875" s="170"/>
      <c r="K875" s="170"/>
      <c r="L875" s="170"/>
      <c r="M875" s="170"/>
      <c r="N875" s="170"/>
      <c r="O875" s="170"/>
      <c r="P875" s="170"/>
      <c r="Q875" s="170"/>
    </row>
    <row r="876" spans="1:17" s="178" customFormat="1" ht="15.75" customHeight="1">
      <c r="A876" s="186" t="s">
        <v>4303</v>
      </c>
      <c r="B876" s="188" t="s">
        <v>1122</v>
      </c>
      <c r="C876" s="191" t="s">
        <v>5771</v>
      </c>
      <c r="D876" s="318">
        <v>6500</v>
      </c>
      <c r="E876" s="131"/>
      <c r="F876" s="40"/>
      <c r="G876" s="40"/>
      <c r="H876" s="40"/>
      <c r="I876" s="173"/>
      <c r="J876" s="170"/>
      <c r="K876" s="170"/>
      <c r="L876" s="170"/>
      <c r="M876" s="170"/>
      <c r="N876" s="170"/>
      <c r="O876" s="170"/>
      <c r="P876" s="170"/>
      <c r="Q876" s="170"/>
    </row>
    <row r="877" spans="1:17" ht="15">
      <c r="A877" s="186" t="s">
        <v>4257</v>
      </c>
      <c r="B877" s="188" t="s">
        <v>1114</v>
      </c>
      <c r="C877" s="191" t="s">
        <v>4215</v>
      </c>
      <c r="D877" s="318">
        <v>15000</v>
      </c>
    </row>
    <row r="878" spans="1:17" s="178" customFormat="1" ht="15.75" customHeight="1">
      <c r="A878" s="186" t="s">
        <v>4217</v>
      </c>
      <c r="B878" s="188" t="s">
        <v>4252</v>
      </c>
      <c r="C878" s="191" t="s">
        <v>4253</v>
      </c>
      <c r="D878" s="318">
        <v>6000</v>
      </c>
      <c r="E878" s="131"/>
      <c r="F878" s="40"/>
      <c r="G878" s="40"/>
      <c r="H878" s="40"/>
      <c r="I878" s="173"/>
      <c r="J878" s="170"/>
      <c r="K878" s="170"/>
      <c r="L878" s="170"/>
      <c r="M878" s="170"/>
      <c r="N878" s="170"/>
      <c r="O878" s="170"/>
      <c r="P878" s="170"/>
      <c r="Q878" s="170"/>
    </row>
    <row r="879" spans="1:17" s="178" customFormat="1" ht="15.75" customHeight="1">
      <c r="A879" s="186" t="s">
        <v>4786</v>
      </c>
      <c r="B879" s="188" t="s">
        <v>4658</v>
      </c>
      <c r="C879" s="191" t="s">
        <v>5781</v>
      </c>
      <c r="D879" s="318">
        <v>15000</v>
      </c>
      <c r="E879" s="131"/>
      <c r="F879" s="40"/>
      <c r="G879" s="40"/>
      <c r="H879" s="40"/>
      <c r="I879" s="173"/>
      <c r="J879" s="170"/>
      <c r="K879" s="170"/>
      <c r="L879" s="170"/>
      <c r="M879" s="170"/>
      <c r="N879" s="170"/>
      <c r="O879" s="170"/>
      <c r="P879" s="170"/>
      <c r="Q879" s="170"/>
    </row>
    <row r="880" spans="1:17" s="178" customFormat="1" ht="15.75" customHeight="1">
      <c r="A880" s="186" t="s">
        <v>5670</v>
      </c>
      <c r="B880" s="188" t="s">
        <v>4659</v>
      </c>
      <c r="C880" s="191" t="s">
        <v>5782</v>
      </c>
      <c r="D880" s="318">
        <v>5000</v>
      </c>
      <c r="E880" s="131"/>
      <c r="F880" s="40"/>
      <c r="G880" s="40"/>
      <c r="H880" s="40"/>
      <c r="I880" s="173"/>
      <c r="J880" s="170"/>
      <c r="K880" s="170"/>
      <c r="L880" s="170"/>
      <c r="M880" s="170"/>
      <c r="N880" s="170"/>
      <c r="O880" s="170"/>
      <c r="P880" s="170"/>
      <c r="Q880" s="170"/>
    </row>
    <row r="881" spans="1:17" s="178" customFormat="1" ht="15.75" customHeight="1">
      <c r="A881" s="186" t="s">
        <v>4262</v>
      </c>
      <c r="B881" s="188" t="s">
        <v>4263</v>
      </c>
      <c r="C881" s="191" t="s">
        <v>6385</v>
      </c>
      <c r="D881" s="318">
        <v>3700</v>
      </c>
      <c r="E881" s="131"/>
      <c r="F881" s="40"/>
      <c r="G881" s="40"/>
      <c r="H881" s="40"/>
      <c r="I881" s="173"/>
      <c r="J881" s="170"/>
      <c r="K881" s="170"/>
      <c r="L881" s="170"/>
      <c r="M881" s="170"/>
      <c r="N881" s="170"/>
      <c r="O881" s="170"/>
      <c r="P881" s="170"/>
      <c r="Q881" s="170"/>
    </row>
    <row r="882" spans="1:17" s="178" customFormat="1" ht="15.75" customHeight="1">
      <c r="A882" s="60" t="s">
        <v>4302</v>
      </c>
      <c r="B882" s="188" t="s">
        <v>1174</v>
      </c>
      <c r="C882" s="191" t="s">
        <v>5783</v>
      </c>
      <c r="D882" s="318">
        <v>5700</v>
      </c>
      <c r="E882" s="131"/>
      <c r="F882" s="40"/>
      <c r="G882" s="40"/>
      <c r="H882" s="40"/>
      <c r="I882" s="173"/>
      <c r="J882" s="170"/>
      <c r="K882" s="170"/>
      <c r="L882" s="170"/>
      <c r="M882" s="170"/>
      <c r="N882" s="170"/>
      <c r="O882" s="170"/>
      <c r="P882" s="170"/>
      <c r="Q882" s="170"/>
    </row>
    <row r="883" spans="1:17" s="178" customFormat="1" ht="15.75" customHeight="1">
      <c r="A883" s="186" t="s">
        <v>4302</v>
      </c>
      <c r="B883" s="188" t="s">
        <v>1175</v>
      </c>
      <c r="C883" s="191" t="s">
        <v>5784</v>
      </c>
      <c r="D883" s="318">
        <v>9000</v>
      </c>
      <c r="E883" s="131"/>
      <c r="F883" s="40"/>
      <c r="G883" s="40"/>
      <c r="H883" s="40"/>
      <c r="I883" s="173"/>
      <c r="J883" s="170"/>
      <c r="K883" s="170"/>
      <c r="L883" s="170"/>
      <c r="M883" s="170"/>
      <c r="N883" s="170"/>
      <c r="O883" s="170"/>
      <c r="P883" s="170"/>
      <c r="Q883" s="170"/>
    </row>
    <row r="884" spans="1:17" s="178" customFormat="1" ht="15" customHeight="1">
      <c r="A884" s="111" t="s">
        <v>4302</v>
      </c>
      <c r="B884" s="276" t="s">
        <v>7170</v>
      </c>
      <c r="C884" s="273" t="s">
        <v>7156</v>
      </c>
      <c r="D884" s="318">
        <v>10800</v>
      </c>
      <c r="E884" s="131"/>
      <c r="F884" s="40"/>
      <c r="G884" s="40"/>
      <c r="H884" s="40"/>
      <c r="I884" s="173"/>
      <c r="J884" s="170"/>
      <c r="K884" s="170"/>
      <c r="L884" s="170"/>
      <c r="M884" s="170"/>
      <c r="N884" s="170"/>
      <c r="O884" s="170"/>
      <c r="P884" s="170"/>
      <c r="Q884" s="170"/>
    </row>
    <row r="885" spans="1:17" s="178" customFormat="1" ht="15" customHeight="1">
      <c r="A885" s="186" t="s">
        <v>1127</v>
      </c>
      <c r="B885" s="188" t="s">
        <v>4254</v>
      </c>
      <c r="C885" s="191" t="s">
        <v>5785</v>
      </c>
      <c r="D885" s="318">
        <v>7000</v>
      </c>
      <c r="E885" s="131"/>
      <c r="F885" s="40"/>
      <c r="G885" s="40"/>
      <c r="H885" s="40"/>
      <c r="I885" s="173"/>
      <c r="J885" s="170"/>
      <c r="K885" s="170"/>
      <c r="L885" s="170"/>
      <c r="M885" s="170"/>
      <c r="N885" s="170"/>
      <c r="O885" s="170"/>
      <c r="P885" s="170"/>
      <c r="Q885" s="170"/>
    </row>
    <row r="886" spans="1:17" s="178" customFormat="1" ht="15">
      <c r="A886" s="186" t="s">
        <v>1127</v>
      </c>
      <c r="B886" s="188" t="s">
        <v>1176</v>
      </c>
      <c r="C886" s="191" t="s">
        <v>6375</v>
      </c>
      <c r="D886" s="318">
        <v>4000</v>
      </c>
      <c r="E886" s="131"/>
      <c r="F886" s="40"/>
      <c r="G886" s="40"/>
      <c r="H886" s="40"/>
      <c r="I886" s="173"/>
      <c r="J886" s="170"/>
      <c r="K886" s="170"/>
      <c r="L886" s="170"/>
      <c r="M886" s="170"/>
      <c r="N886" s="170"/>
      <c r="O886" s="170"/>
      <c r="P886" s="170"/>
      <c r="Q886" s="170"/>
    </row>
    <row r="887" spans="1:17" s="178" customFormat="1" ht="30">
      <c r="A887" s="186" t="s">
        <v>4772</v>
      </c>
      <c r="B887" s="188" t="s">
        <v>4255</v>
      </c>
      <c r="C887" s="191" t="s">
        <v>4256</v>
      </c>
      <c r="D887" s="318">
        <v>1900</v>
      </c>
      <c r="E887" s="131"/>
      <c r="F887" s="40"/>
      <c r="G887" s="40"/>
      <c r="H887" s="40"/>
      <c r="I887" s="173"/>
      <c r="J887" s="170"/>
      <c r="K887" s="170"/>
      <c r="L887" s="170"/>
      <c r="M887" s="170"/>
      <c r="N887" s="170"/>
      <c r="O887" s="170"/>
      <c r="P887" s="170"/>
      <c r="Q887" s="170"/>
    </row>
    <row r="888" spans="1:17" s="178" customFormat="1" ht="15">
      <c r="A888" s="191" t="s">
        <v>5652</v>
      </c>
      <c r="B888" s="172" t="s">
        <v>6481</v>
      </c>
      <c r="C888" s="191" t="s">
        <v>6482</v>
      </c>
      <c r="D888" s="318">
        <v>4000</v>
      </c>
      <c r="E888" s="131"/>
      <c r="F888" s="40"/>
      <c r="G888" s="40"/>
      <c r="H888" s="40"/>
      <c r="I888" s="173"/>
      <c r="J888" s="170"/>
      <c r="K888" s="170"/>
      <c r="L888" s="170"/>
      <c r="M888" s="170"/>
      <c r="N888" s="170"/>
      <c r="O888" s="170"/>
      <c r="P888" s="170"/>
      <c r="Q888" s="170"/>
    </row>
    <row r="889" spans="1:17" s="178" customFormat="1" ht="15">
      <c r="A889" s="191" t="s">
        <v>4217</v>
      </c>
      <c r="B889" s="172" t="s">
        <v>6483</v>
      </c>
      <c r="C889" s="191" t="s">
        <v>6484</v>
      </c>
      <c r="D889" s="318">
        <v>10000</v>
      </c>
      <c r="E889" s="131"/>
      <c r="F889" s="40"/>
      <c r="G889" s="40"/>
      <c r="H889" s="40"/>
      <c r="I889" s="173"/>
      <c r="J889" s="170"/>
      <c r="K889" s="170"/>
      <c r="L889" s="170"/>
      <c r="M889" s="170"/>
      <c r="N889" s="170"/>
      <c r="O889" s="170"/>
      <c r="P889" s="170"/>
      <c r="Q889" s="170"/>
    </row>
    <row r="890" spans="1:17" s="178" customFormat="1" ht="30">
      <c r="A890" s="120" t="s">
        <v>7003</v>
      </c>
      <c r="B890" s="276" t="s">
        <v>6905</v>
      </c>
      <c r="C890" s="273" t="s">
        <v>6879</v>
      </c>
      <c r="D890" s="318">
        <v>11000</v>
      </c>
      <c r="E890" s="131"/>
      <c r="F890" s="40"/>
      <c r="G890" s="40"/>
      <c r="H890" s="40"/>
      <c r="I890" s="173"/>
      <c r="J890" s="170"/>
      <c r="K890" s="170"/>
      <c r="L890" s="170"/>
      <c r="M890" s="170"/>
      <c r="N890" s="170"/>
      <c r="O890" s="170"/>
      <c r="P890" s="170"/>
      <c r="Q890" s="170"/>
    </row>
    <row r="891" spans="1:17" s="178" customFormat="1" ht="15.75" customHeight="1">
      <c r="A891" s="303" t="s">
        <v>7025</v>
      </c>
      <c r="B891" s="261" t="s">
        <v>7034</v>
      </c>
      <c r="C891" s="273" t="s">
        <v>7031</v>
      </c>
      <c r="D891" s="318">
        <v>10000</v>
      </c>
      <c r="E891" s="131"/>
      <c r="F891" s="40"/>
      <c r="G891" s="40"/>
      <c r="H891" s="40"/>
      <c r="I891" s="173"/>
      <c r="J891" s="170"/>
      <c r="K891" s="170"/>
      <c r="L891" s="170"/>
      <c r="M891" s="170"/>
      <c r="N891" s="170"/>
      <c r="O891" s="170"/>
      <c r="P891" s="170"/>
      <c r="Q891" s="170"/>
    </row>
    <row r="892" spans="1:17" s="178" customFormat="1" ht="15.75" customHeight="1">
      <c r="A892" s="303" t="s">
        <v>7026</v>
      </c>
      <c r="B892" s="261" t="s">
        <v>7035</v>
      </c>
      <c r="C892" s="273" t="s">
        <v>7032</v>
      </c>
      <c r="D892" s="318">
        <v>15000</v>
      </c>
      <c r="E892" s="131"/>
      <c r="F892" s="40"/>
      <c r="G892" s="40"/>
      <c r="H892" s="40"/>
      <c r="I892" s="173"/>
      <c r="J892" s="170"/>
      <c r="K892" s="170"/>
      <c r="L892" s="170"/>
      <c r="M892" s="170"/>
      <c r="N892" s="170"/>
      <c r="O892" s="170"/>
      <c r="P892" s="170"/>
      <c r="Q892" s="170"/>
    </row>
    <row r="893" spans="1:17" s="178" customFormat="1" ht="15.75" customHeight="1">
      <c r="A893" s="111" t="s">
        <v>7174</v>
      </c>
      <c r="B893" s="276" t="s">
        <v>7171</v>
      </c>
      <c r="C893" s="273" t="s">
        <v>7157</v>
      </c>
      <c r="D893" s="318">
        <v>15000</v>
      </c>
      <c r="E893" s="131"/>
      <c r="F893" s="40"/>
      <c r="G893" s="40"/>
      <c r="H893" s="40"/>
      <c r="I893" s="173"/>
      <c r="J893" s="170"/>
      <c r="K893" s="170"/>
      <c r="L893" s="170"/>
      <c r="M893" s="170"/>
      <c r="N893" s="170"/>
      <c r="O893" s="170"/>
      <c r="P893" s="170"/>
      <c r="Q893" s="170"/>
    </row>
    <row r="894" spans="1:17" s="178" customFormat="1" ht="15.75" customHeight="1">
      <c r="A894" s="111" t="s">
        <v>7174</v>
      </c>
      <c r="B894" s="276" t="s">
        <v>7172</v>
      </c>
      <c r="C894" s="273" t="s">
        <v>7158</v>
      </c>
      <c r="D894" s="318">
        <v>17000</v>
      </c>
      <c r="E894" s="131"/>
      <c r="F894" s="40"/>
      <c r="G894" s="40"/>
      <c r="H894" s="40"/>
      <c r="I894" s="173"/>
      <c r="J894" s="170"/>
      <c r="K894" s="170"/>
      <c r="L894" s="170"/>
      <c r="M894" s="170"/>
      <c r="N894" s="170"/>
      <c r="O894" s="170"/>
      <c r="P894" s="170"/>
      <c r="Q894" s="170"/>
    </row>
    <row r="895" spans="1:17" s="173" customFormat="1" ht="15.75" customHeight="1">
      <c r="A895" s="51" t="s">
        <v>1177</v>
      </c>
      <c r="B895" s="169"/>
      <c r="C895" s="193"/>
      <c r="D895" s="318"/>
      <c r="E895" s="131"/>
      <c r="F895" s="40"/>
      <c r="G895" s="40"/>
      <c r="H895" s="40"/>
      <c r="J895" s="170"/>
      <c r="K895" s="170"/>
      <c r="L895" s="170"/>
      <c r="M895" s="170"/>
      <c r="N895" s="170"/>
      <c r="O895" s="170"/>
      <c r="P895" s="170"/>
      <c r="Q895" s="170"/>
    </row>
    <row r="896" spans="1:17" s="173" customFormat="1" ht="15.75" customHeight="1">
      <c r="A896" s="186" t="s">
        <v>4725</v>
      </c>
      <c r="B896" s="188" t="s">
        <v>1179</v>
      </c>
      <c r="C896" s="191" t="s">
        <v>1180</v>
      </c>
      <c r="D896" s="318">
        <v>12850</v>
      </c>
      <c r="E896" s="131"/>
      <c r="F896" s="40"/>
      <c r="G896" s="40"/>
      <c r="H896" s="40"/>
      <c r="J896" s="170"/>
      <c r="K896" s="170"/>
      <c r="L896" s="170"/>
      <c r="M896" s="170"/>
      <c r="N896" s="170"/>
      <c r="O896" s="170"/>
      <c r="P896" s="170"/>
      <c r="Q896" s="170"/>
    </row>
    <row r="897" spans="1:17" s="173" customFormat="1" ht="15.75" customHeight="1">
      <c r="A897" s="186" t="s">
        <v>4725</v>
      </c>
      <c r="B897" s="188" t="s">
        <v>1181</v>
      </c>
      <c r="C897" s="191" t="s">
        <v>1182</v>
      </c>
      <c r="D897" s="318">
        <v>24300</v>
      </c>
      <c r="E897" s="131"/>
      <c r="F897" s="40"/>
      <c r="G897" s="40"/>
      <c r="H897" s="40"/>
      <c r="J897" s="170"/>
      <c r="K897" s="170"/>
      <c r="L897" s="170"/>
      <c r="M897" s="170"/>
      <c r="N897" s="170"/>
      <c r="O897" s="170"/>
      <c r="P897" s="170"/>
      <c r="Q897" s="170"/>
    </row>
    <row r="898" spans="1:17" s="173" customFormat="1" ht="15.75" customHeight="1">
      <c r="A898" s="186" t="s">
        <v>1184</v>
      </c>
      <c r="B898" s="188" t="s">
        <v>1185</v>
      </c>
      <c r="C898" s="191" t="s">
        <v>1186</v>
      </c>
      <c r="D898" s="318">
        <v>7800</v>
      </c>
      <c r="E898" s="131"/>
      <c r="F898" s="40"/>
      <c r="G898" s="40"/>
      <c r="H898" s="40"/>
      <c r="J898" s="170"/>
      <c r="K898" s="170"/>
      <c r="L898" s="170"/>
      <c r="M898" s="170"/>
      <c r="N898" s="170"/>
      <c r="O898" s="170"/>
      <c r="P898" s="170"/>
      <c r="Q898" s="170"/>
    </row>
    <row r="899" spans="1:17" s="173" customFormat="1" ht="15.75" customHeight="1">
      <c r="A899" s="186" t="s">
        <v>4890</v>
      </c>
      <c r="B899" s="188" t="s">
        <v>1187</v>
      </c>
      <c r="C899" s="191" t="s">
        <v>1188</v>
      </c>
      <c r="D899" s="318">
        <v>14700</v>
      </c>
      <c r="E899" s="131"/>
      <c r="F899" s="40"/>
      <c r="G899" s="40"/>
      <c r="H899" s="40"/>
      <c r="J899" s="170"/>
      <c r="K899" s="170"/>
      <c r="L899" s="170"/>
      <c r="M899" s="170"/>
      <c r="N899" s="170"/>
      <c r="O899" s="170"/>
      <c r="P899" s="170"/>
      <c r="Q899" s="170"/>
    </row>
    <row r="900" spans="1:17" s="173" customFormat="1" ht="15.75" customHeight="1">
      <c r="A900" s="186" t="s">
        <v>4890</v>
      </c>
      <c r="B900" s="188" t="s">
        <v>1189</v>
      </c>
      <c r="C900" s="191" t="s">
        <v>1190</v>
      </c>
      <c r="D900" s="318">
        <v>25400</v>
      </c>
      <c r="E900" s="131"/>
      <c r="F900" s="40"/>
      <c r="G900" s="40"/>
      <c r="H900" s="40"/>
      <c r="J900" s="170"/>
      <c r="K900" s="170"/>
      <c r="L900" s="170"/>
      <c r="M900" s="170"/>
      <c r="N900" s="170"/>
      <c r="O900" s="170"/>
      <c r="P900" s="170"/>
      <c r="Q900" s="170"/>
    </row>
    <row r="901" spans="1:17" s="173" customFormat="1" ht="15.75" customHeight="1">
      <c r="A901" s="186" t="s">
        <v>4890</v>
      </c>
      <c r="B901" s="188" t="s">
        <v>1191</v>
      </c>
      <c r="C901" s="137" t="s">
        <v>1192</v>
      </c>
      <c r="D901" s="318">
        <v>24700</v>
      </c>
      <c r="E901" s="131"/>
      <c r="F901" s="40"/>
      <c r="G901" s="40"/>
      <c r="H901" s="40"/>
      <c r="J901" s="170"/>
      <c r="K901" s="170"/>
      <c r="L901" s="170"/>
      <c r="M901" s="170"/>
      <c r="N901" s="170"/>
      <c r="O901" s="170"/>
      <c r="P901" s="170"/>
      <c r="Q901" s="170"/>
    </row>
    <row r="902" spans="1:17" s="190" customFormat="1" ht="15.75" customHeight="1">
      <c r="A902" s="186" t="s">
        <v>4890</v>
      </c>
      <c r="B902" s="103" t="s">
        <v>1193</v>
      </c>
      <c r="C902" s="137" t="s">
        <v>6340</v>
      </c>
      <c r="D902" s="318">
        <v>39150</v>
      </c>
      <c r="E902" s="131"/>
      <c r="F902" s="40"/>
      <c r="G902" s="40"/>
      <c r="H902" s="40"/>
      <c r="I902" s="173"/>
      <c r="J902" s="170"/>
      <c r="K902" s="170"/>
      <c r="L902" s="170"/>
      <c r="M902" s="170"/>
      <c r="N902" s="170"/>
      <c r="O902" s="170"/>
      <c r="P902" s="170"/>
      <c r="Q902" s="170"/>
    </row>
    <row r="903" spans="1:17" s="190" customFormat="1" ht="15.75" customHeight="1">
      <c r="A903" s="186" t="s">
        <v>4890</v>
      </c>
      <c r="B903" s="103" t="s">
        <v>1194</v>
      </c>
      <c r="C903" s="137" t="s">
        <v>6341</v>
      </c>
      <c r="D903" s="318">
        <v>74750</v>
      </c>
      <c r="E903" s="131"/>
      <c r="F903" s="40"/>
      <c r="G903" s="40"/>
      <c r="H903" s="40"/>
      <c r="I903" s="173"/>
      <c r="J903" s="170"/>
      <c r="K903" s="170"/>
      <c r="L903" s="170"/>
      <c r="M903" s="170"/>
      <c r="N903" s="170"/>
      <c r="O903" s="170"/>
      <c r="P903" s="170"/>
      <c r="Q903" s="170"/>
    </row>
    <row r="904" spans="1:17" s="190" customFormat="1" ht="15.75" customHeight="1">
      <c r="A904" s="186" t="s">
        <v>2179</v>
      </c>
      <c r="B904" s="188" t="s">
        <v>1195</v>
      </c>
      <c r="C904" s="191" t="s">
        <v>1196</v>
      </c>
      <c r="D904" s="318">
        <v>750</v>
      </c>
      <c r="E904" s="131"/>
      <c r="F904" s="40"/>
      <c r="G904" s="40"/>
      <c r="H904" s="40"/>
      <c r="I904" s="173"/>
      <c r="J904" s="170"/>
      <c r="K904" s="170"/>
      <c r="L904" s="170"/>
      <c r="M904" s="170"/>
      <c r="N904" s="170"/>
      <c r="O904" s="170"/>
      <c r="P904" s="170"/>
      <c r="Q904" s="170"/>
    </row>
    <row r="905" spans="1:17" s="190" customFormat="1" ht="15.75" customHeight="1">
      <c r="A905" s="106" t="s">
        <v>4888</v>
      </c>
      <c r="B905" s="103" t="s">
        <v>6268</v>
      </c>
      <c r="C905" s="137" t="s">
        <v>6269</v>
      </c>
      <c r="D905" s="318">
        <v>8300</v>
      </c>
      <c r="E905" s="131"/>
      <c r="F905" s="40"/>
      <c r="G905" s="40"/>
      <c r="H905" s="40"/>
      <c r="I905" s="173"/>
      <c r="J905" s="170"/>
      <c r="K905" s="170"/>
      <c r="L905" s="170"/>
      <c r="M905" s="170"/>
      <c r="N905" s="170"/>
      <c r="O905" s="170"/>
      <c r="P905" s="170"/>
      <c r="Q905" s="170"/>
    </row>
    <row r="906" spans="1:17" s="190" customFormat="1" ht="15.75" customHeight="1">
      <c r="A906" s="106" t="s">
        <v>4888</v>
      </c>
      <c r="B906" s="103" t="s">
        <v>6270</v>
      </c>
      <c r="C906" s="138" t="s">
        <v>6271</v>
      </c>
      <c r="D906" s="318">
        <v>8400</v>
      </c>
      <c r="E906" s="131"/>
      <c r="F906" s="40"/>
      <c r="G906" s="40"/>
      <c r="H906" s="40"/>
      <c r="I906" s="173"/>
      <c r="J906" s="170"/>
      <c r="K906" s="170"/>
      <c r="L906" s="170"/>
      <c r="M906" s="170"/>
      <c r="N906" s="170"/>
      <c r="O906" s="170"/>
      <c r="P906" s="170"/>
      <c r="Q906" s="170"/>
    </row>
    <row r="907" spans="1:17" s="190" customFormat="1" ht="15.75" customHeight="1">
      <c r="A907" s="106" t="s">
        <v>4888</v>
      </c>
      <c r="B907" s="103" t="s">
        <v>6272</v>
      </c>
      <c r="C907" s="137" t="s">
        <v>6273</v>
      </c>
      <c r="D907" s="318">
        <v>10000</v>
      </c>
      <c r="E907" s="131"/>
      <c r="F907" s="40"/>
      <c r="G907" s="40"/>
      <c r="H907" s="40"/>
      <c r="I907" s="173"/>
      <c r="J907" s="170"/>
      <c r="K907" s="170"/>
      <c r="L907" s="170"/>
      <c r="M907" s="170"/>
      <c r="N907" s="170"/>
      <c r="O907" s="170"/>
      <c r="P907" s="170"/>
      <c r="Q907" s="170"/>
    </row>
    <row r="908" spans="1:17" s="190" customFormat="1" ht="15.75" customHeight="1">
      <c r="A908" s="106" t="s">
        <v>4889</v>
      </c>
      <c r="B908" s="103" t="s">
        <v>6274</v>
      </c>
      <c r="C908" s="138" t="s">
        <v>6275</v>
      </c>
      <c r="D908" s="318">
        <v>5400</v>
      </c>
      <c r="E908" s="131"/>
      <c r="F908" s="40"/>
      <c r="G908" s="40"/>
      <c r="H908" s="40"/>
      <c r="I908" s="173"/>
      <c r="J908" s="170"/>
      <c r="K908" s="170"/>
      <c r="L908" s="170"/>
      <c r="M908" s="170"/>
      <c r="N908" s="170"/>
      <c r="O908" s="170"/>
      <c r="P908" s="170"/>
      <c r="Q908" s="170"/>
    </row>
    <row r="909" spans="1:17" s="190" customFormat="1" ht="15.75" customHeight="1">
      <c r="A909" s="106" t="s">
        <v>4889</v>
      </c>
      <c r="B909" s="103" t="s">
        <v>6276</v>
      </c>
      <c r="C909" s="137" t="s">
        <v>6277</v>
      </c>
      <c r="D909" s="318">
        <v>4300</v>
      </c>
      <c r="E909" s="131"/>
      <c r="F909" s="40"/>
      <c r="G909" s="40"/>
      <c r="H909" s="40"/>
      <c r="I909" s="173"/>
      <c r="J909" s="170"/>
      <c r="K909" s="170"/>
      <c r="L909" s="170"/>
      <c r="M909" s="170"/>
      <c r="N909" s="170"/>
      <c r="O909" s="170"/>
      <c r="P909" s="170"/>
      <c r="Q909" s="170"/>
    </row>
    <row r="910" spans="1:17" s="190" customFormat="1" ht="15.75" customHeight="1">
      <c r="A910" s="106" t="s">
        <v>4889</v>
      </c>
      <c r="B910" s="103" t="s">
        <v>6261</v>
      </c>
      <c r="C910" s="138" t="s">
        <v>6262</v>
      </c>
      <c r="D910" s="318">
        <v>4300</v>
      </c>
      <c r="E910" s="131"/>
      <c r="F910" s="40"/>
      <c r="G910" s="40"/>
      <c r="H910" s="40"/>
      <c r="I910" s="173"/>
      <c r="J910" s="170"/>
      <c r="K910" s="170"/>
      <c r="L910" s="170"/>
      <c r="M910" s="170"/>
      <c r="N910" s="170"/>
      <c r="O910" s="170"/>
      <c r="P910" s="170"/>
      <c r="Q910" s="170"/>
    </row>
    <row r="911" spans="1:17" s="190" customFormat="1" ht="15.75" customHeight="1">
      <c r="A911" s="106" t="s">
        <v>4889</v>
      </c>
      <c r="B911" s="103" t="s">
        <v>6278</v>
      </c>
      <c r="C911" s="137" t="s">
        <v>6279</v>
      </c>
      <c r="D911" s="318">
        <v>5600</v>
      </c>
      <c r="E911" s="131"/>
      <c r="F911" s="40"/>
      <c r="G911" s="40"/>
      <c r="H911" s="40"/>
      <c r="I911" s="173"/>
      <c r="J911" s="170"/>
      <c r="K911" s="170"/>
      <c r="L911" s="170"/>
      <c r="M911" s="170"/>
      <c r="N911" s="170"/>
      <c r="O911" s="170"/>
      <c r="P911" s="170"/>
      <c r="Q911" s="170"/>
    </row>
    <row r="912" spans="1:17" s="190" customFormat="1" ht="15.75" customHeight="1">
      <c r="A912" s="106" t="s">
        <v>4889</v>
      </c>
      <c r="B912" s="103" t="s">
        <v>6280</v>
      </c>
      <c r="C912" s="138" t="s">
        <v>6281</v>
      </c>
      <c r="D912" s="318">
        <v>4700</v>
      </c>
      <c r="E912" s="131"/>
      <c r="F912" s="40"/>
      <c r="G912" s="40"/>
      <c r="H912" s="40"/>
      <c r="I912" s="173"/>
      <c r="J912" s="170"/>
      <c r="K912" s="170"/>
      <c r="L912" s="170"/>
      <c r="M912" s="170"/>
      <c r="N912" s="170"/>
      <c r="O912" s="170"/>
      <c r="P912" s="170"/>
      <c r="Q912" s="170"/>
    </row>
    <row r="913" spans="1:17" s="190" customFormat="1" ht="15.75" customHeight="1">
      <c r="A913" s="106" t="s">
        <v>4889</v>
      </c>
      <c r="B913" s="103" t="s">
        <v>6282</v>
      </c>
      <c r="C913" s="137" t="s">
        <v>6283</v>
      </c>
      <c r="D913" s="318">
        <v>4600</v>
      </c>
      <c r="E913" s="131"/>
      <c r="F913" s="40"/>
      <c r="G913" s="40"/>
      <c r="H913" s="40"/>
      <c r="I913" s="173"/>
      <c r="J913" s="170"/>
      <c r="K913" s="170"/>
      <c r="L913" s="170"/>
      <c r="M913" s="170"/>
      <c r="N913" s="170"/>
      <c r="O913" s="170"/>
      <c r="P913" s="170"/>
      <c r="Q913" s="170"/>
    </row>
    <row r="914" spans="1:17" s="190" customFormat="1" ht="15.75" customHeight="1">
      <c r="A914" s="106" t="s">
        <v>4889</v>
      </c>
      <c r="B914" s="103" t="s">
        <v>6284</v>
      </c>
      <c r="C914" s="138" t="s">
        <v>6285</v>
      </c>
      <c r="D914" s="318">
        <v>7300</v>
      </c>
      <c r="E914" s="131"/>
      <c r="F914" s="40"/>
      <c r="G914" s="40"/>
      <c r="H914" s="40"/>
      <c r="I914" s="173"/>
      <c r="J914" s="170"/>
      <c r="K914" s="170"/>
      <c r="L914" s="170"/>
      <c r="M914" s="170"/>
      <c r="N914" s="170"/>
      <c r="O914" s="170"/>
      <c r="P914" s="170"/>
      <c r="Q914" s="170"/>
    </row>
    <row r="915" spans="1:17" s="190" customFormat="1" ht="15.75" customHeight="1">
      <c r="A915" s="106" t="s">
        <v>4889</v>
      </c>
      <c r="B915" s="103" t="s">
        <v>6286</v>
      </c>
      <c r="C915" s="137" t="s">
        <v>6287</v>
      </c>
      <c r="D915" s="318">
        <v>8700</v>
      </c>
      <c r="E915" s="131"/>
      <c r="F915" s="40"/>
      <c r="G915" s="40"/>
      <c r="H915" s="40"/>
      <c r="I915" s="173"/>
      <c r="J915" s="170"/>
      <c r="K915" s="170"/>
      <c r="L915" s="170"/>
      <c r="M915" s="170"/>
      <c r="N915" s="170"/>
      <c r="O915" s="170"/>
      <c r="P915" s="170"/>
      <c r="Q915" s="170"/>
    </row>
    <row r="916" spans="1:17" s="190" customFormat="1" ht="15.75" customHeight="1">
      <c r="A916" s="106" t="s">
        <v>4889</v>
      </c>
      <c r="B916" s="103" t="s">
        <v>6288</v>
      </c>
      <c r="C916" s="138" t="s">
        <v>6289</v>
      </c>
      <c r="D916" s="318">
        <v>10550</v>
      </c>
      <c r="E916" s="131"/>
      <c r="F916" s="40"/>
      <c r="G916" s="40"/>
      <c r="H916" s="40"/>
      <c r="I916" s="173"/>
      <c r="J916" s="170"/>
      <c r="K916" s="170"/>
      <c r="L916" s="170"/>
      <c r="M916" s="170"/>
      <c r="N916" s="170"/>
      <c r="O916" s="170"/>
      <c r="P916" s="170"/>
      <c r="Q916" s="170"/>
    </row>
    <row r="917" spans="1:17" s="190" customFormat="1" ht="15.75" customHeight="1">
      <c r="A917" s="106" t="s">
        <v>4889</v>
      </c>
      <c r="B917" s="103" t="s">
        <v>6290</v>
      </c>
      <c r="C917" s="137" t="s">
        <v>6291</v>
      </c>
      <c r="D917" s="318">
        <v>5900</v>
      </c>
      <c r="E917" s="131"/>
      <c r="F917" s="40"/>
      <c r="G917" s="40"/>
      <c r="H917" s="40"/>
      <c r="I917" s="173"/>
      <c r="J917" s="170"/>
      <c r="K917" s="170"/>
      <c r="L917" s="170"/>
      <c r="M917" s="170"/>
      <c r="N917" s="170"/>
      <c r="O917" s="170"/>
      <c r="P917" s="170"/>
      <c r="Q917" s="170"/>
    </row>
    <row r="918" spans="1:17" s="190" customFormat="1" ht="15.75" customHeight="1">
      <c r="A918" s="106" t="s">
        <v>4889</v>
      </c>
      <c r="B918" s="103" t="s">
        <v>6292</v>
      </c>
      <c r="C918" s="138" t="s">
        <v>6293</v>
      </c>
      <c r="D918" s="318">
        <v>5000</v>
      </c>
      <c r="E918" s="131"/>
      <c r="F918" s="40"/>
      <c r="G918" s="40"/>
      <c r="H918" s="40"/>
      <c r="I918" s="173"/>
      <c r="J918" s="170"/>
      <c r="K918" s="170"/>
      <c r="L918" s="170"/>
      <c r="M918" s="170"/>
      <c r="N918" s="170"/>
      <c r="O918" s="170"/>
      <c r="P918" s="170"/>
      <c r="Q918" s="170"/>
    </row>
    <row r="919" spans="1:17" s="190" customFormat="1" ht="15.75" customHeight="1">
      <c r="A919" s="106" t="s">
        <v>4889</v>
      </c>
      <c r="B919" s="103" t="s">
        <v>6294</v>
      </c>
      <c r="C919" s="137" t="s">
        <v>6295</v>
      </c>
      <c r="D919" s="318">
        <v>4900</v>
      </c>
      <c r="E919" s="131"/>
      <c r="F919" s="40"/>
      <c r="G919" s="40"/>
      <c r="H919" s="40"/>
      <c r="I919" s="173"/>
      <c r="J919" s="170"/>
      <c r="K919" s="170"/>
      <c r="L919" s="170"/>
      <c r="M919" s="170"/>
      <c r="N919" s="170"/>
      <c r="O919" s="170"/>
      <c r="P919" s="170"/>
      <c r="Q919" s="170"/>
    </row>
    <row r="920" spans="1:17" s="190" customFormat="1" ht="15.75" customHeight="1">
      <c r="A920" s="106" t="s">
        <v>4725</v>
      </c>
      <c r="B920" s="103" t="s">
        <v>6296</v>
      </c>
      <c r="C920" s="137" t="s">
        <v>6297</v>
      </c>
      <c r="D920" s="318">
        <v>4700</v>
      </c>
      <c r="E920" s="131"/>
      <c r="F920" s="40"/>
      <c r="G920" s="40"/>
      <c r="H920" s="40"/>
      <c r="I920" s="173"/>
      <c r="J920" s="170"/>
      <c r="K920" s="170"/>
      <c r="L920" s="170"/>
      <c r="M920" s="170"/>
      <c r="N920" s="170"/>
      <c r="O920" s="170"/>
      <c r="P920" s="170"/>
      <c r="Q920" s="170"/>
    </row>
    <row r="921" spans="1:17" s="190" customFormat="1" ht="15.75" customHeight="1">
      <c r="A921" s="106" t="s">
        <v>4725</v>
      </c>
      <c r="B921" s="103" t="s">
        <v>6298</v>
      </c>
      <c r="C921" s="138" t="s">
        <v>6299</v>
      </c>
      <c r="D921" s="318">
        <v>3800</v>
      </c>
      <c r="E921" s="131"/>
      <c r="F921" s="40"/>
      <c r="G921" s="40"/>
      <c r="H921" s="40"/>
      <c r="I921" s="173"/>
      <c r="J921" s="170"/>
      <c r="K921" s="170"/>
      <c r="L921" s="170"/>
      <c r="M921" s="170"/>
      <c r="N921" s="170"/>
      <c r="O921" s="170"/>
      <c r="P921" s="170"/>
      <c r="Q921" s="170"/>
    </row>
    <row r="922" spans="1:17" s="190" customFormat="1" ht="15.75" customHeight="1">
      <c r="A922" s="106" t="s">
        <v>4725</v>
      </c>
      <c r="B922" s="103" t="s">
        <v>6300</v>
      </c>
      <c r="C922" s="137" t="s">
        <v>6301</v>
      </c>
      <c r="D922" s="318">
        <v>3500</v>
      </c>
      <c r="E922" s="131"/>
      <c r="F922" s="40"/>
      <c r="G922" s="40"/>
      <c r="H922" s="40"/>
      <c r="I922" s="173"/>
      <c r="J922" s="170"/>
      <c r="K922" s="170"/>
      <c r="L922" s="170"/>
      <c r="M922" s="170"/>
      <c r="N922" s="170"/>
      <c r="O922" s="170"/>
      <c r="P922" s="170"/>
      <c r="Q922" s="170"/>
    </row>
    <row r="923" spans="1:17" s="190" customFormat="1" ht="15.75" customHeight="1">
      <c r="A923" s="106" t="s">
        <v>4726</v>
      </c>
      <c r="B923" s="103" t="s">
        <v>6302</v>
      </c>
      <c r="C923" s="138" t="s">
        <v>6303</v>
      </c>
      <c r="D923" s="318">
        <v>7900</v>
      </c>
      <c r="E923" s="131"/>
      <c r="F923" s="40"/>
      <c r="G923" s="40"/>
      <c r="H923" s="40"/>
      <c r="I923" s="173"/>
      <c r="J923" s="170"/>
      <c r="K923" s="170"/>
      <c r="L923" s="170"/>
      <c r="M923" s="170"/>
      <c r="N923" s="170"/>
      <c r="O923" s="170"/>
      <c r="P923" s="170"/>
      <c r="Q923" s="170"/>
    </row>
    <row r="924" spans="1:17" s="173" customFormat="1" ht="15.75" customHeight="1">
      <c r="A924" s="106" t="s">
        <v>4726</v>
      </c>
      <c r="B924" s="103" t="s">
        <v>6304</v>
      </c>
      <c r="C924" s="137" t="s">
        <v>6305</v>
      </c>
      <c r="D924" s="318">
        <v>8000</v>
      </c>
      <c r="E924" s="131"/>
      <c r="F924" s="40"/>
      <c r="G924" s="40"/>
      <c r="H924" s="40"/>
      <c r="J924" s="170"/>
      <c r="K924" s="170"/>
      <c r="L924" s="170"/>
      <c r="M924" s="170"/>
      <c r="N924" s="170"/>
      <c r="O924" s="170"/>
      <c r="P924" s="170"/>
      <c r="Q924" s="170"/>
    </row>
    <row r="925" spans="1:17" s="173" customFormat="1" ht="15.75" customHeight="1">
      <c r="A925" s="106" t="s">
        <v>4726</v>
      </c>
      <c r="B925" s="103" t="s">
        <v>6306</v>
      </c>
      <c r="C925" s="138" t="s">
        <v>6307</v>
      </c>
      <c r="D925" s="318">
        <v>8100</v>
      </c>
      <c r="E925" s="131"/>
      <c r="F925" s="40"/>
      <c r="G925" s="40"/>
      <c r="H925" s="40"/>
      <c r="J925" s="170"/>
      <c r="K925" s="170"/>
      <c r="L925" s="170"/>
      <c r="M925" s="170"/>
      <c r="N925" s="170"/>
      <c r="O925" s="170"/>
      <c r="P925" s="170"/>
      <c r="Q925" s="170"/>
    </row>
    <row r="926" spans="1:17" s="173" customFormat="1" ht="15.75" customHeight="1">
      <c r="A926" s="106" t="s">
        <v>4888</v>
      </c>
      <c r="B926" s="103" t="s">
        <v>6308</v>
      </c>
      <c r="C926" s="139" t="s">
        <v>6309</v>
      </c>
      <c r="D926" s="318">
        <v>5700</v>
      </c>
      <c r="E926" s="131"/>
      <c r="F926" s="40"/>
      <c r="G926" s="40"/>
      <c r="H926" s="40"/>
      <c r="J926" s="170"/>
      <c r="K926" s="170"/>
      <c r="L926" s="170"/>
      <c r="M926" s="170"/>
      <c r="N926" s="170"/>
      <c r="O926" s="170"/>
      <c r="P926" s="170"/>
      <c r="Q926" s="170"/>
    </row>
    <row r="927" spans="1:17" s="173" customFormat="1" ht="15.75" customHeight="1">
      <c r="A927" s="106" t="s">
        <v>4888</v>
      </c>
      <c r="B927" s="103" t="s">
        <v>6310</v>
      </c>
      <c r="C927" s="138" t="s">
        <v>6311</v>
      </c>
      <c r="D927" s="318">
        <v>5200</v>
      </c>
      <c r="E927" s="131"/>
      <c r="F927" s="40"/>
      <c r="G927" s="40"/>
      <c r="H927" s="40"/>
      <c r="J927" s="170"/>
      <c r="K927" s="170"/>
      <c r="L927" s="170"/>
      <c r="M927" s="170"/>
      <c r="N927" s="170"/>
      <c r="O927" s="170"/>
      <c r="P927" s="170"/>
      <c r="Q927" s="170"/>
    </row>
    <row r="928" spans="1:17" s="173" customFormat="1" ht="15.75" customHeight="1">
      <c r="A928" s="106" t="s">
        <v>4888</v>
      </c>
      <c r="B928" s="103" t="s">
        <v>6312</v>
      </c>
      <c r="C928" s="137" t="s">
        <v>6313</v>
      </c>
      <c r="D928" s="318">
        <v>6200</v>
      </c>
      <c r="E928" s="131"/>
      <c r="F928" s="40"/>
      <c r="G928" s="40"/>
      <c r="H928" s="40"/>
      <c r="J928" s="170"/>
      <c r="K928" s="170"/>
      <c r="L928" s="170"/>
      <c r="M928" s="170"/>
      <c r="N928" s="170"/>
      <c r="O928" s="170"/>
      <c r="P928" s="170"/>
      <c r="Q928" s="170"/>
    </row>
    <row r="929" spans="1:17" s="173" customFormat="1" ht="15.75" customHeight="1">
      <c r="A929" s="106" t="s">
        <v>1178</v>
      </c>
      <c r="B929" s="103" t="s">
        <v>6314</v>
      </c>
      <c r="C929" s="140" t="s">
        <v>6315</v>
      </c>
      <c r="D929" s="318">
        <v>7900</v>
      </c>
      <c r="E929" s="131"/>
      <c r="F929" s="40"/>
      <c r="G929" s="40"/>
      <c r="H929" s="40"/>
      <c r="J929" s="170"/>
      <c r="K929" s="170"/>
      <c r="L929" s="170"/>
      <c r="M929" s="170"/>
      <c r="N929" s="170"/>
      <c r="O929" s="170"/>
      <c r="P929" s="170"/>
      <c r="Q929" s="170"/>
    </row>
    <row r="930" spans="1:17" s="173" customFormat="1" ht="15.75" customHeight="1">
      <c r="A930" s="106" t="s">
        <v>1178</v>
      </c>
      <c r="B930" s="103" t="s">
        <v>6316</v>
      </c>
      <c r="C930" s="137" t="s">
        <v>6317</v>
      </c>
      <c r="D930" s="318">
        <v>7400</v>
      </c>
      <c r="E930" s="131"/>
      <c r="F930" s="40"/>
      <c r="G930" s="40"/>
      <c r="H930" s="40"/>
      <c r="J930" s="170"/>
      <c r="K930" s="170"/>
      <c r="L930" s="170"/>
      <c r="M930" s="170"/>
      <c r="N930" s="170"/>
      <c r="O930" s="170"/>
      <c r="P930" s="170"/>
      <c r="Q930" s="170"/>
    </row>
    <row r="931" spans="1:17" ht="15.75" customHeight="1">
      <c r="A931" s="106" t="s">
        <v>1178</v>
      </c>
      <c r="B931" s="103" t="s">
        <v>6318</v>
      </c>
      <c r="C931" s="138" t="s">
        <v>6319</v>
      </c>
      <c r="D931" s="318">
        <v>7300</v>
      </c>
    </row>
    <row r="932" spans="1:17" s="178" customFormat="1" ht="15.75" customHeight="1">
      <c r="A932" s="106" t="s">
        <v>4887</v>
      </c>
      <c r="B932" s="103" t="s">
        <v>6320</v>
      </c>
      <c r="C932" s="139" t="s">
        <v>6321</v>
      </c>
      <c r="D932" s="318">
        <v>5100</v>
      </c>
      <c r="E932" s="131"/>
      <c r="F932" s="40"/>
      <c r="G932" s="40"/>
      <c r="H932" s="40"/>
      <c r="I932" s="173"/>
      <c r="J932" s="170"/>
      <c r="K932" s="170"/>
      <c r="L932" s="170"/>
      <c r="M932" s="170"/>
      <c r="N932" s="170"/>
      <c r="O932" s="170"/>
      <c r="P932" s="170"/>
      <c r="Q932" s="170"/>
    </row>
    <row r="933" spans="1:17" s="178" customFormat="1" ht="15.75" customHeight="1">
      <c r="A933" s="106" t="s">
        <v>4887</v>
      </c>
      <c r="B933" s="103" t="s">
        <v>6322</v>
      </c>
      <c r="C933" s="138" t="s">
        <v>6323</v>
      </c>
      <c r="D933" s="318">
        <v>4300</v>
      </c>
      <c r="E933" s="131"/>
      <c r="F933" s="40"/>
      <c r="G933" s="40"/>
      <c r="H933" s="40"/>
      <c r="I933" s="173"/>
      <c r="J933" s="170"/>
      <c r="K933" s="170"/>
      <c r="L933" s="170"/>
      <c r="M933" s="170"/>
      <c r="N933" s="170"/>
      <c r="O933" s="170"/>
      <c r="P933" s="170"/>
      <c r="Q933" s="170"/>
    </row>
    <row r="934" spans="1:17" s="178" customFormat="1" ht="15.75" customHeight="1">
      <c r="A934" s="106" t="s">
        <v>4887</v>
      </c>
      <c r="B934" s="103" t="s">
        <v>6324</v>
      </c>
      <c r="C934" s="137" t="s">
        <v>6325</v>
      </c>
      <c r="D934" s="318">
        <v>4300</v>
      </c>
      <c r="E934" s="131"/>
      <c r="F934" s="40"/>
      <c r="G934" s="40"/>
      <c r="H934" s="40"/>
      <c r="I934" s="173"/>
      <c r="J934" s="170"/>
      <c r="K934" s="170"/>
      <c r="L934" s="170"/>
      <c r="M934" s="170"/>
      <c r="N934" s="170"/>
      <c r="O934" s="170"/>
      <c r="P934" s="170"/>
      <c r="Q934" s="170"/>
    </row>
    <row r="935" spans="1:17" s="178" customFormat="1" ht="15.75" customHeight="1">
      <c r="A935" s="106" t="s">
        <v>1183</v>
      </c>
      <c r="B935" s="103" t="s">
        <v>6326</v>
      </c>
      <c r="C935" s="138" t="s">
        <v>6327</v>
      </c>
      <c r="D935" s="318">
        <v>4900</v>
      </c>
      <c r="E935" s="131"/>
      <c r="F935" s="40"/>
      <c r="G935" s="40"/>
      <c r="H935" s="40"/>
      <c r="I935" s="173"/>
      <c r="J935" s="170"/>
      <c r="K935" s="170"/>
      <c r="L935" s="170"/>
      <c r="M935" s="170"/>
      <c r="N935" s="170"/>
      <c r="O935" s="170"/>
      <c r="P935" s="170"/>
      <c r="Q935" s="170"/>
    </row>
    <row r="936" spans="1:17" s="178" customFormat="1" ht="15.75" customHeight="1">
      <c r="A936" s="106" t="s">
        <v>1183</v>
      </c>
      <c r="B936" s="103" t="s">
        <v>6328</v>
      </c>
      <c r="C936" s="137" t="s">
        <v>6329</v>
      </c>
      <c r="D936" s="318">
        <v>4100</v>
      </c>
      <c r="E936" s="131"/>
      <c r="F936" s="40"/>
      <c r="G936" s="40"/>
      <c r="H936" s="40"/>
      <c r="I936" s="173"/>
      <c r="J936" s="170"/>
      <c r="K936" s="170"/>
      <c r="L936" s="170"/>
      <c r="M936" s="170"/>
      <c r="N936" s="170"/>
      <c r="O936" s="170"/>
      <c r="P936" s="170"/>
      <c r="Q936" s="170"/>
    </row>
    <row r="937" spans="1:17" s="178" customFormat="1" ht="15.75" customHeight="1">
      <c r="A937" s="106" t="s">
        <v>1183</v>
      </c>
      <c r="B937" s="103" t="s">
        <v>6330</v>
      </c>
      <c r="C937" s="138" t="s">
        <v>6331</v>
      </c>
      <c r="D937" s="318">
        <v>4100</v>
      </c>
      <c r="E937" s="131"/>
      <c r="F937" s="40"/>
      <c r="G937" s="40"/>
      <c r="H937" s="40"/>
      <c r="I937" s="173"/>
      <c r="J937" s="170"/>
      <c r="K937" s="170"/>
      <c r="L937" s="170"/>
      <c r="M937" s="170"/>
      <c r="N937" s="170"/>
      <c r="O937" s="170"/>
      <c r="P937" s="170"/>
      <c r="Q937" s="170"/>
    </row>
    <row r="938" spans="1:17" s="178" customFormat="1" ht="15.75" customHeight="1">
      <c r="A938" s="106" t="s">
        <v>4886</v>
      </c>
      <c r="B938" s="103" t="s">
        <v>6332</v>
      </c>
      <c r="C938" s="139" t="s">
        <v>6333</v>
      </c>
      <c r="D938" s="318">
        <v>6400</v>
      </c>
      <c r="E938" s="131"/>
      <c r="F938" s="40"/>
      <c r="G938" s="40"/>
      <c r="H938" s="40"/>
      <c r="I938" s="173"/>
      <c r="J938" s="170"/>
      <c r="K938" s="170"/>
      <c r="L938" s="170"/>
      <c r="M938" s="170"/>
      <c r="N938" s="170"/>
      <c r="O938" s="170"/>
      <c r="P938" s="170"/>
      <c r="Q938" s="170"/>
    </row>
    <row r="939" spans="1:17" s="178" customFormat="1" ht="15.75" customHeight="1">
      <c r="A939" s="106" t="s">
        <v>4886</v>
      </c>
      <c r="B939" s="103" t="s">
        <v>6334</v>
      </c>
      <c r="C939" s="138" t="s">
        <v>6335</v>
      </c>
      <c r="D939" s="318">
        <v>5700</v>
      </c>
      <c r="E939" s="131"/>
      <c r="F939" s="40"/>
      <c r="G939" s="40"/>
      <c r="H939" s="40"/>
      <c r="I939" s="173"/>
      <c r="J939" s="170"/>
      <c r="K939" s="170"/>
      <c r="L939" s="170"/>
      <c r="M939" s="170"/>
      <c r="N939" s="170"/>
      <c r="O939" s="170"/>
      <c r="P939" s="170"/>
      <c r="Q939" s="170"/>
    </row>
    <row r="940" spans="1:17" s="178" customFormat="1" ht="15.75" customHeight="1">
      <c r="A940" s="106" t="s">
        <v>4886</v>
      </c>
      <c r="B940" s="103" t="s">
        <v>6336</v>
      </c>
      <c r="C940" s="137" t="s">
        <v>6337</v>
      </c>
      <c r="D940" s="318">
        <v>6600</v>
      </c>
      <c r="E940" s="131"/>
      <c r="F940" s="40"/>
      <c r="G940" s="40"/>
      <c r="H940" s="40"/>
      <c r="I940" s="173"/>
      <c r="J940" s="170"/>
      <c r="K940" s="170"/>
      <c r="L940" s="170"/>
      <c r="M940" s="170"/>
      <c r="N940" s="170"/>
      <c r="O940" s="170"/>
      <c r="P940" s="170"/>
      <c r="Q940" s="170"/>
    </row>
    <row r="941" spans="1:17" s="178" customFormat="1" ht="15.75" customHeight="1">
      <c r="A941" s="106" t="s">
        <v>4886</v>
      </c>
      <c r="B941" s="103" t="s">
        <v>6714</v>
      </c>
      <c r="C941" s="137" t="s">
        <v>6712</v>
      </c>
      <c r="D941" s="318">
        <v>9900</v>
      </c>
      <c r="E941" s="131"/>
      <c r="F941" s="40"/>
      <c r="G941" s="40"/>
      <c r="H941" s="40"/>
      <c r="I941" s="173"/>
      <c r="J941" s="170"/>
      <c r="K941" s="170"/>
      <c r="L941" s="170"/>
      <c r="M941" s="170"/>
      <c r="N941" s="170"/>
      <c r="O941" s="170"/>
      <c r="P941" s="170"/>
      <c r="Q941" s="170"/>
    </row>
    <row r="942" spans="1:17" s="178" customFormat="1" ht="15.75" customHeight="1">
      <c r="A942" s="106" t="s">
        <v>4886</v>
      </c>
      <c r="B942" s="103" t="s">
        <v>6715</v>
      </c>
      <c r="C942" s="137" t="s">
        <v>6713</v>
      </c>
      <c r="D942" s="318">
        <v>8400</v>
      </c>
      <c r="E942" s="131"/>
      <c r="F942" s="40"/>
      <c r="G942" s="40"/>
      <c r="H942" s="40"/>
      <c r="I942" s="173"/>
      <c r="J942" s="170"/>
      <c r="K942" s="170"/>
      <c r="L942" s="170"/>
      <c r="M942" s="170"/>
      <c r="N942" s="170"/>
      <c r="O942" s="170"/>
      <c r="P942" s="170"/>
      <c r="Q942" s="170"/>
    </row>
    <row r="943" spans="1:17" s="178" customFormat="1" ht="15.75" customHeight="1">
      <c r="A943" s="51" t="s">
        <v>1197</v>
      </c>
      <c r="B943" s="169"/>
      <c r="C943" s="193"/>
      <c r="D943" s="318"/>
      <c r="E943" s="131"/>
      <c r="F943" s="40"/>
      <c r="G943" s="40"/>
      <c r="H943" s="40"/>
      <c r="I943" s="173"/>
      <c r="J943" s="170"/>
      <c r="K943" s="170"/>
      <c r="L943" s="170"/>
      <c r="M943" s="170"/>
      <c r="N943" s="170"/>
      <c r="O943" s="170"/>
      <c r="P943" s="170"/>
      <c r="Q943" s="170"/>
    </row>
    <row r="944" spans="1:17" s="178" customFormat="1" ht="15.75" customHeight="1">
      <c r="A944" s="186" t="s">
        <v>5678</v>
      </c>
      <c r="B944" s="188" t="s">
        <v>4316</v>
      </c>
      <c r="C944" s="191" t="s">
        <v>4193</v>
      </c>
      <c r="D944" s="318">
        <v>1000</v>
      </c>
      <c r="E944" s="131"/>
      <c r="F944" s="40"/>
      <c r="G944" s="40"/>
      <c r="H944" s="40"/>
      <c r="I944" s="173"/>
      <c r="J944" s="170"/>
      <c r="K944" s="170"/>
      <c r="L944" s="170"/>
      <c r="M944" s="170"/>
      <c r="N944" s="170"/>
      <c r="O944" s="170"/>
      <c r="P944" s="170"/>
      <c r="Q944" s="170"/>
    </row>
    <row r="945" spans="1:17" s="178" customFormat="1" ht="15.75" customHeight="1">
      <c r="A945" s="186" t="s">
        <v>1253</v>
      </c>
      <c r="B945" s="188" t="s">
        <v>1254</v>
      </c>
      <c r="C945" s="191" t="s">
        <v>1255</v>
      </c>
      <c r="D945" s="318">
        <v>1000</v>
      </c>
      <c r="E945" s="131"/>
      <c r="F945" s="40"/>
      <c r="G945" s="40"/>
      <c r="H945" s="40"/>
      <c r="I945" s="173"/>
      <c r="J945" s="170"/>
      <c r="K945" s="170"/>
      <c r="L945" s="170"/>
      <c r="M945" s="170"/>
      <c r="N945" s="170"/>
      <c r="O945" s="170"/>
      <c r="P945" s="170"/>
      <c r="Q945" s="170"/>
    </row>
    <row r="946" spans="1:17" s="178" customFormat="1" ht="15.75" customHeight="1">
      <c r="A946" s="186" t="s">
        <v>1256</v>
      </c>
      <c r="B946" s="188" t="s">
        <v>1257</v>
      </c>
      <c r="C946" s="191" t="s">
        <v>1258</v>
      </c>
      <c r="D946" s="318">
        <v>1000</v>
      </c>
      <c r="E946" s="131"/>
      <c r="F946" s="40"/>
      <c r="G946" s="40"/>
      <c r="H946" s="40"/>
      <c r="I946" s="173"/>
      <c r="J946" s="170"/>
      <c r="K946" s="170"/>
      <c r="L946" s="170"/>
      <c r="M946" s="170"/>
      <c r="N946" s="170"/>
      <c r="O946" s="170"/>
      <c r="P946" s="170"/>
      <c r="Q946" s="170"/>
    </row>
    <row r="947" spans="1:17" s="178" customFormat="1" ht="15.75" customHeight="1">
      <c r="A947" s="186" t="s">
        <v>1259</v>
      </c>
      <c r="B947" s="188" t="s">
        <v>1260</v>
      </c>
      <c r="C947" s="191" t="s">
        <v>1261</v>
      </c>
      <c r="D947" s="318">
        <v>2300</v>
      </c>
      <c r="E947" s="131"/>
      <c r="F947" s="40"/>
      <c r="G947" s="40"/>
      <c r="H947" s="40"/>
      <c r="I947" s="173"/>
      <c r="J947" s="170"/>
      <c r="K947" s="170"/>
      <c r="L947" s="170"/>
      <c r="M947" s="170"/>
      <c r="N947" s="170"/>
      <c r="O947" s="170"/>
      <c r="P947" s="170"/>
      <c r="Q947" s="170"/>
    </row>
    <row r="948" spans="1:17" s="178" customFormat="1" ht="15.75" customHeight="1">
      <c r="A948" s="186" t="s">
        <v>1198</v>
      </c>
      <c r="B948" s="188" t="s">
        <v>1199</v>
      </c>
      <c r="C948" s="191" t="s">
        <v>1200</v>
      </c>
      <c r="D948" s="318">
        <v>4700</v>
      </c>
      <c r="E948" s="131"/>
      <c r="F948" s="40"/>
      <c r="G948" s="40"/>
      <c r="H948" s="40"/>
      <c r="I948" s="173"/>
      <c r="J948" s="170"/>
      <c r="K948" s="170"/>
      <c r="L948" s="170"/>
      <c r="M948" s="170"/>
      <c r="N948" s="170"/>
      <c r="O948" s="170"/>
      <c r="P948" s="170"/>
      <c r="Q948" s="170"/>
    </row>
    <row r="949" spans="1:17" s="178" customFormat="1" ht="15.75" customHeight="1">
      <c r="A949" s="186" t="s">
        <v>1201</v>
      </c>
      <c r="B949" s="188" t="s">
        <v>1202</v>
      </c>
      <c r="C949" s="191" t="s">
        <v>1203</v>
      </c>
      <c r="D949" s="318">
        <v>6500</v>
      </c>
      <c r="E949" s="131"/>
      <c r="F949" s="40"/>
      <c r="G949" s="40"/>
      <c r="H949" s="40"/>
      <c r="I949" s="173"/>
      <c r="J949" s="170"/>
      <c r="K949" s="170"/>
      <c r="L949" s="170"/>
      <c r="M949" s="170"/>
      <c r="N949" s="170"/>
      <c r="O949" s="170"/>
      <c r="P949" s="170"/>
      <c r="Q949" s="170"/>
    </row>
    <row r="950" spans="1:17" s="178" customFormat="1" ht="15.75" customHeight="1">
      <c r="A950" s="186" t="s">
        <v>1204</v>
      </c>
      <c r="B950" s="188" t="s">
        <v>1205</v>
      </c>
      <c r="C950" s="191" t="s">
        <v>1206</v>
      </c>
      <c r="D950" s="318">
        <v>6100</v>
      </c>
      <c r="E950" s="131"/>
      <c r="F950" s="40"/>
      <c r="G950" s="40"/>
      <c r="H950" s="40"/>
      <c r="I950" s="173"/>
      <c r="J950" s="170"/>
      <c r="K950" s="170"/>
      <c r="L950" s="170"/>
      <c r="M950" s="170"/>
      <c r="N950" s="170"/>
      <c r="O950" s="170"/>
      <c r="P950" s="170"/>
      <c r="Q950" s="170"/>
    </row>
    <row r="951" spans="1:17" s="178" customFormat="1" ht="15.75" customHeight="1">
      <c r="A951" s="186" t="s">
        <v>1207</v>
      </c>
      <c r="B951" s="188" t="s">
        <v>1208</v>
      </c>
      <c r="C951" s="191" t="s">
        <v>4625</v>
      </c>
      <c r="D951" s="318">
        <v>5200</v>
      </c>
      <c r="E951" s="131"/>
      <c r="F951" s="40"/>
      <c r="G951" s="40"/>
      <c r="H951" s="40"/>
      <c r="I951" s="173"/>
      <c r="J951" s="170"/>
      <c r="K951" s="170"/>
      <c r="L951" s="170"/>
      <c r="M951" s="170"/>
      <c r="N951" s="170"/>
      <c r="O951" s="170"/>
      <c r="P951" s="170"/>
      <c r="Q951" s="170"/>
    </row>
    <row r="952" spans="1:17" s="178" customFormat="1" ht="15.75" customHeight="1">
      <c r="A952" s="186" t="s">
        <v>1207</v>
      </c>
      <c r="B952" s="188" t="s">
        <v>1209</v>
      </c>
      <c r="C952" s="191" t="s">
        <v>1210</v>
      </c>
      <c r="D952" s="318">
        <v>5200</v>
      </c>
      <c r="E952" s="131"/>
      <c r="F952" s="40"/>
      <c r="G952" s="40"/>
      <c r="H952" s="40"/>
      <c r="I952" s="173"/>
      <c r="J952" s="170"/>
      <c r="K952" s="170"/>
      <c r="L952" s="170"/>
      <c r="M952" s="170"/>
      <c r="N952" s="170"/>
      <c r="O952" s="170"/>
      <c r="P952" s="170"/>
      <c r="Q952" s="170"/>
    </row>
    <row r="953" spans="1:17" s="178" customFormat="1" ht="15.75" customHeight="1">
      <c r="A953" s="186" t="s">
        <v>1211</v>
      </c>
      <c r="B953" s="188" t="s">
        <v>1212</v>
      </c>
      <c r="C953" s="191" t="s">
        <v>1213</v>
      </c>
      <c r="D953" s="318">
        <v>6600</v>
      </c>
      <c r="E953" s="131"/>
      <c r="F953" s="40"/>
      <c r="G953" s="40"/>
      <c r="H953" s="40"/>
      <c r="I953" s="173"/>
      <c r="J953" s="170"/>
      <c r="K953" s="170"/>
      <c r="L953" s="170"/>
      <c r="M953" s="170"/>
      <c r="N953" s="170"/>
      <c r="O953" s="170"/>
      <c r="P953" s="170"/>
      <c r="Q953" s="170"/>
    </row>
    <row r="954" spans="1:17" s="178" customFormat="1" ht="15.75" customHeight="1">
      <c r="A954" s="186" t="s">
        <v>7004</v>
      </c>
      <c r="B954" s="188" t="s">
        <v>1214</v>
      </c>
      <c r="C954" s="191" t="s">
        <v>1215</v>
      </c>
      <c r="D954" s="318">
        <v>5300</v>
      </c>
      <c r="E954" s="131"/>
      <c r="F954" s="40"/>
      <c r="G954" s="40"/>
      <c r="H954" s="40"/>
      <c r="I954" s="173"/>
      <c r="J954" s="170"/>
      <c r="K954" s="170"/>
      <c r="L954" s="170"/>
      <c r="M954" s="170"/>
      <c r="N954" s="170"/>
      <c r="O954" s="170"/>
      <c r="P954" s="170"/>
      <c r="Q954" s="170"/>
    </row>
    <row r="955" spans="1:17" s="178" customFormat="1" ht="15.75" customHeight="1">
      <c r="A955" s="186" t="s">
        <v>1207</v>
      </c>
      <c r="B955" s="188" t="s">
        <v>1216</v>
      </c>
      <c r="C955" s="191" t="s">
        <v>1217</v>
      </c>
      <c r="D955" s="318">
        <v>7500</v>
      </c>
      <c r="E955" s="131"/>
      <c r="F955" s="40"/>
      <c r="G955" s="40"/>
      <c r="H955" s="40"/>
      <c r="I955" s="173"/>
      <c r="J955" s="170"/>
      <c r="K955" s="170"/>
      <c r="L955" s="170"/>
      <c r="M955" s="170"/>
      <c r="N955" s="170"/>
      <c r="O955" s="170"/>
      <c r="P955" s="170"/>
      <c r="Q955" s="170"/>
    </row>
    <row r="956" spans="1:17" s="178" customFormat="1" ht="15.75" customHeight="1">
      <c r="A956" s="186" t="s">
        <v>1207</v>
      </c>
      <c r="B956" s="188" t="s">
        <v>1218</v>
      </c>
      <c r="C956" s="191" t="s">
        <v>1219</v>
      </c>
      <c r="D956" s="318">
        <v>7500</v>
      </c>
      <c r="E956" s="131"/>
      <c r="F956" s="40"/>
      <c r="G956" s="40"/>
      <c r="H956" s="40"/>
      <c r="I956" s="173"/>
      <c r="J956" s="170"/>
      <c r="K956" s="170"/>
      <c r="L956" s="170"/>
      <c r="M956" s="170"/>
      <c r="N956" s="170"/>
      <c r="O956" s="170"/>
      <c r="P956" s="170"/>
      <c r="Q956" s="170"/>
    </row>
    <row r="957" spans="1:17" s="190" customFormat="1" ht="15.75" customHeight="1">
      <c r="A957" s="186" t="s">
        <v>1220</v>
      </c>
      <c r="B957" s="188" t="s">
        <v>1221</v>
      </c>
      <c r="C957" s="191" t="s">
        <v>1222</v>
      </c>
      <c r="D957" s="318">
        <v>13000</v>
      </c>
      <c r="E957" s="131"/>
      <c r="F957" s="40"/>
      <c r="G957" s="40"/>
      <c r="H957" s="40"/>
      <c r="I957" s="173"/>
      <c r="J957" s="170"/>
      <c r="K957" s="170"/>
      <c r="L957" s="170"/>
      <c r="M957" s="170"/>
      <c r="N957" s="170"/>
      <c r="O957" s="170"/>
      <c r="P957" s="170"/>
      <c r="Q957" s="170"/>
    </row>
    <row r="958" spans="1:17" s="178" customFormat="1" ht="15.75" customHeight="1">
      <c r="A958" s="186" t="s">
        <v>1207</v>
      </c>
      <c r="B958" s="188" t="s">
        <v>1223</v>
      </c>
      <c r="C958" s="191" t="s">
        <v>1224</v>
      </c>
      <c r="D958" s="318">
        <v>19500</v>
      </c>
      <c r="E958" s="131"/>
      <c r="F958" s="40"/>
      <c r="G958" s="40"/>
      <c r="H958" s="40"/>
      <c r="I958" s="173"/>
      <c r="J958" s="170"/>
      <c r="K958" s="170"/>
      <c r="L958" s="170"/>
      <c r="M958" s="170"/>
      <c r="N958" s="170"/>
      <c r="O958" s="170"/>
      <c r="P958" s="170"/>
      <c r="Q958" s="170"/>
    </row>
    <row r="959" spans="1:17" s="176" customFormat="1" ht="15.75" customHeight="1">
      <c r="A959" s="186" t="s">
        <v>1225</v>
      </c>
      <c r="B959" s="188" t="s">
        <v>1226</v>
      </c>
      <c r="C959" s="191" t="s">
        <v>1227</v>
      </c>
      <c r="D959" s="318">
        <v>9400</v>
      </c>
      <c r="E959" s="131"/>
      <c r="F959" s="40"/>
      <c r="G959" s="40"/>
      <c r="H959" s="40"/>
      <c r="I959" s="173"/>
      <c r="J959" s="170"/>
      <c r="K959" s="170"/>
      <c r="L959" s="170"/>
      <c r="M959" s="170"/>
      <c r="N959" s="170"/>
      <c r="O959" s="170"/>
      <c r="P959" s="170"/>
      <c r="Q959" s="170"/>
    </row>
    <row r="960" spans="1:17" s="176" customFormat="1" ht="15.75" customHeight="1">
      <c r="A960" s="186" t="s">
        <v>1228</v>
      </c>
      <c r="B960" s="188" t="s">
        <v>1229</v>
      </c>
      <c r="C960" s="191" t="s">
        <v>1230</v>
      </c>
      <c r="D960" s="318">
        <v>9450</v>
      </c>
      <c r="E960" s="131"/>
      <c r="F960" s="40"/>
      <c r="G960" s="40"/>
      <c r="H960" s="40"/>
      <c r="I960" s="173"/>
      <c r="J960" s="170"/>
      <c r="K960" s="170"/>
      <c r="L960" s="170"/>
      <c r="M960" s="170"/>
      <c r="N960" s="170"/>
      <c r="O960" s="170"/>
      <c r="P960" s="170"/>
      <c r="Q960" s="170"/>
    </row>
    <row r="961" spans="1:17" s="178" customFormat="1" ht="15.75" customHeight="1">
      <c r="A961" s="186" t="s">
        <v>1231</v>
      </c>
      <c r="B961" s="80">
        <v>21439</v>
      </c>
      <c r="C961" s="191" t="s">
        <v>1234</v>
      </c>
      <c r="D961" s="318">
        <v>24000</v>
      </c>
      <c r="E961" s="131"/>
      <c r="F961" s="40"/>
      <c r="G961" s="40"/>
      <c r="H961" s="40"/>
      <c r="I961" s="173"/>
      <c r="J961" s="170"/>
      <c r="K961" s="170"/>
      <c r="L961" s="170"/>
      <c r="M961" s="170"/>
      <c r="N961" s="170"/>
      <c r="O961" s="170"/>
      <c r="P961" s="170"/>
      <c r="Q961" s="170"/>
    </row>
    <row r="962" spans="1:17" s="178" customFormat="1" ht="15.75" customHeight="1">
      <c r="A962" s="186" t="s">
        <v>1238</v>
      </c>
      <c r="B962" s="188" t="s">
        <v>1239</v>
      </c>
      <c r="C962" s="191" t="s">
        <v>1240</v>
      </c>
      <c r="D962" s="318">
        <v>9600</v>
      </c>
      <c r="E962" s="131"/>
      <c r="F962" s="40"/>
      <c r="G962" s="40"/>
      <c r="H962" s="40"/>
      <c r="I962" s="173"/>
      <c r="J962" s="170"/>
      <c r="K962" s="170"/>
      <c r="L962" s="170"/>
      <c r="M962" s="170"/>
      <c r="N962" s="170"/>
      <c r="O962" s="170"/>
      <c r="P962" s="170"/>
      <c r="Q962" s="170"/>
    </row>
    <row r="963" spans="1:17" s="178" customFormat="1" ht="15.75" customHeight="1">
      <c r="A963" s="186" t="s">
        <v>4727</v>
      </c>
      <c r="B963" s="188" t="s">
        <v>1241</v>
      </c>
      <c r="C963" s="191" t="s">
        <v>1242</v>
      </c>
      <c r="D963" s="318">
        <v>11600</v>
      </c>
      <c r="E963" s="131"/>
      <c r="F963" s="40"/>
      <c r="G963" s="40"/>
      <c r="H963" s="40"/>
      <c r="I963" s="173"/>
      <c r="J963" s="170"/>
      <c r="K963" s="170"/>
      <c r="L963" s="170"/>
      <c r="M963" s="170"/>
      <c r="N963" s="170"/>
      <c r="O963" s="170"/>
      <c r="P963" s="170"/>
      <c r="Q963" s="170"/>
    </row>
    <row r="964" spans="1:17" s="178" customFormat="1" ht="15.75" customHeight="1">
      <c r="A964" s="186" t="s">
        <v>1243</v>
      </c>
      <c r="B964" s="188" t="s">
        <v>1244</v>
      </c>
      <c r="C964" s="191" t="s">
        <v>1245</v>
      </c>
      <c r="D964" s="318">
        <v>18800</v>
      </c>
      <c r="E964" s="131"/>
      <c r="F964" s="40"/>
      <c r="G964" s="40"/>
      <c r="H964" s="40"/>
      <c r="I964" s="173"/>
      <c r="J964" s="170"/>
      <c r="K964" s="170"/>
      <c r="L964" s="170"/>
      <c r="M964" s="170"/>
      <c r="N964" s="170"/>
      <c r="O964" s="170"/>
      <c r="P964" s="170"/>
      <c r="Q964" s="170"/>
    </row>
    <row r="965" spans="1:17" s="178" customFormat="1" ht="15.75" customHeight="1">
      <c r="A965" s="186" t="s">
        <v>1246</v>
      </c>
      <c r="B965" s="188" t="s">
        <v>1247</v>
      </c>
      <c r="C965" s="191" t="s">
        <v>1248</v>
      </c>
      <c r="D965" s="318">
        <v>20400</v>
      </c>
      <c r="E965" s="131"/>
      <c r="F965" s="40"/>
      <c r="G965" s="40"/>
      <c r="H965" s="40"/>
      <c r="I965" s="173"/>
      <c r="J965" s="170"/>
      <c r="K965" s="170"/>
      <c r="L965" s="170"/>
      <c r="M965" s="170"/>
      <c r="N965" s="170"/>
      <c r="O965" s="170"/>
      <c r="P965" s="170"/>
      <c r="Q965" s="170"/>
    </row>
    <row r="966" spans="1:17" s="178" customFormat="1" ht="15.75" customHeight="1">
      <c r="A966" s="186" t="s">
        <v>4788</v>
      </c>
      <c r="B966" s="188" t="s">
        <v>1249</v>
      </c>
      <c r="C966" s="191" t="s">
        <v>1250</v>
      </c>
      <c r="D966" s="318">
        <v>1300</v>
      </c>
      <c r="E966" s="131"/>
      <c r="F966" s="40"/>
      <c r="G966" s="40"/>
      <c r="H966" s="40"/>
      <c r="I966" s="173"/>
      <c r="J966" s="170"/>
      <c r="K966" s="170"/>
      <c r="L966" s="170"/>
      <c r="M966" s="170"/>
      <c r="N966" s="170"/>
      <c r="O966" s="170"/>
      <c r="P966" s="170"/>
      <c r="Q966" s="170"/>
    </row>
    <row r="967" spans="1:17" s="178" customFormat="1" ht="15.75" customHeight="1">
      <c r="A967" s="106" t="s">
        <v>4788</v>
      </c>
      <c r="B967" s="302">
        <v>10042</v>
      </c>
      <c r="C967" s="137" t="s">
        <v>1251</v>
      </c>
      <c r="D967" s="318">
        <v>2250</v>
      </c>
      <c r="E967" s="131"/>
      <c r="F967" s="40"/>
      <c r="G967" s="40"/>
      <c r="H967" s="40"/>
      <c r="I967" s="173"/>
      <c r="J967" s="170"/>
      <c r="K967" s="170"/>
      <c r="L967" s="170"/>
      <c r="M967" s="170"/>
      <c r="N967" s="170"/>
      <c r="O967" s="170"/>
      <c r="P967" s="170"/>
      <c r="Q967" s="170"/>
    </row>
    <row r="968" spans="1:17" s="178" customFormat="1" ht="15.75" customHeight="1">
      <c r="A968" s="186" t="s">
        <v>4788</v>
      </c>
      <c r="B968" s="80">
        <v>10041</v>
      </c>
      <c r="C968" s="191" t="s">
        <v>1252</v>
      </c>
      <c r="D968" s="318">
        <v>1300</v>
      </c>
      <c r="E968" s="131"/>
      <c r="F968" s="40"/>
      <c r="G968" s="40"/>
      <c r="H968" s="40"/>
      <c r="I968" s="173"/>
      <c r="J968" s="170"/>
      <c r="K968" s="170"/>
      <c r="L968" s="170"/>
      <c r="M968" s="170"/>
      <c r="N968" s="170"/>
      <c r="O968" s="170"/>
      <c r="P968" s="170"/>
      <c r="Q968" s="170"/>
    </row>
    <row r="969" spans="1:17" s="178" customFormat="1" ht="15.75" customHeight="1">
      <c r="A969" s="51" t="s">
        <v>1262</v>
      </c>
      <c r="B969" s="169"/>
      <c r="C969" s="193"/>
      <c r="D969" s="318"/>
      <c r="E969" s="131"/>
      <c r="F969" s="40"/>
      <c r="G969" s="40"/>
      <c r="H969" s="40"/>
      <c r="I969" s="173"/>
      <c r="J969" s="170"/>
      <c r="K969" s="170"/>
      <c r="L969" s="170"/>
      <c r="M969" s="170"/>
      <c r="N969" s="170"/>
      <c r="O969" s="170"/>
      <c r="P969" s="170"/>
      <c r="Q969" s="170"/>
    </row>
    <row r="970" spans="1:17" s="178" customFormat="1" ht="15.75" customHeight="1">
      <c r="A970" s="182" t="s">
        <v>5518</v>
      </c>
      <c r="B970" s="25"/>
      <c r="C970" s="128"/>
      <c r="D970" s="318"/>
      <c r="E970" s="131"/>
      <c r="F970" s="40"/>
      <c r="G970" s="40"/>
      <c r="H970" s="40"/>
      <c r="I970" s="173"/>
      <c r="J970" s="170"/>
      <c r="K970" s="170"/>
      <c r="L970" s="170"/>
      <c r="M970" s="170"/>
      <c r="N970" s="170"/>
      <c r="O970" s="170"/>
      <c r="P970" s="170"/>
      <c r="Q970" s="170"/>
    </row>
    <row r="971" spans="1:17" s="178" customFormat="1" ht="15.75" customHeight="1">
      <c r="A971" s="186" t="s">
        <v>1383</v>
      </c>
      <c r="B971" s="188" t="s">
        <v>1386</v>
      </c>
      <c r="C971" s="191" t="s">
        <v>1387</v>
      </c>
      <c r="D971" s="318">
        <v>350</v>
      </c>
      <c r="E971" s="131"/>
      <c r="F971" s="40"/>
      <c r="G971" s="40"/>
      <c r="H971" s="40"/>
      <c r="I971" s="173"/>
      <c r="J971" s="170"/>
      <c r="K971" s="170"/>
      <c r="L971" s="170"/>
      <c r="M971" s="170"/>
      <c r="N971" s="170"/>
      <c r="O971" s="170"/>
      <c r="P971" s="170"/>
      <c r="Q971" s="170"/>
    </row>
    <row r="972" spans="1:17" s="178" customFormat="1" ht="15.75" customHeight="1">
      <c r="A972" s="186" t="s">
        <v>1398</v>
      </c>
      <c r="B972" s="188" t="s">
        <v>1399</v>
      </c>
      <c r="C972" s="191" t="s">
        <v>1400</v>
      </c>
      <c r="D972" s="318">
        <v>620</v>
      </c>
      <c r="E972" s="131"/>
      <c r="F972" s="40"/>
      <c r="G972" s="40"/>
      <c r="H972" s="40"/>
      <c r="I972" s="173"/>
      <c r="J972" s="170"/>
      <c r="K972" s="170"/>
      <c r="L972" s="170"/>
      <c r="M972" s="170"/>
      <c r="N972" s="170"/>
      <c r="O972" s="170"/>
      <c r="P972" s="170"/>
      <c r="Q972" s="170"/>
    </row>
    <row r="973" spans="1:17" s="178" customFormat="1" ht="15.75" customHeight="1">
      <c r="A973" s="186" t="s">
        <v>1377</v>
      </c>
      <c r="B973" s="188" t="s">
        <v>1378</v>
      </c>
      <c r="C973" s="191" t="s">
        <v>1379</v>
      </c>
      <c r="D973" s="318">
        <v>200</v>
      </c>
      <c r="E973" s="131"/>
      <c r="F973" s="40"/>
      <c r="G973" s="40"/>
      <c r="H973" s="40"/>
      <c r="I973" s="173"/>
      <c r="J973" s="170"/>
      <c r="K973" s="170"/>
      <c r="L973" s="170"/>
      <c r="M973" s="170"/>
      <c r="N973" s="170"/>
      <c r="O973" s="170"/>
      <c r="P973" s="170"/>
      <c r="Q973" s="170"/>
    </row>
    <row r="974" spans="1:17" s="178" customFormat="1" ht="15.75" customHeight="1">
      <c r="A974" s="186" t="s">
        <v>1380</v>
      </c>
      <c r="B974" s="188" t="s">
        <v>1381</v>
      </c>
      <c r="C974" s="191" t="s">
        <v>1382</v>
      </c>
      <c r="D974" s="318">
        <v>500</v>
      </c>
      <c r="E974" s="131"/>
      <c r="F974" s="40"/>
      <c r="G974" s="40"/>
      <c r="H974" s="40"/>
      <c r="I974" s="173"/>
      <c r="J974" s="170"/>
      <c r="K974" s="170"/>
      <c r="L974" s="170"/>
      <c r="M974" s="170"/>
      <c r="N974" s="170"/>
      <c r="O974" s="170"/>
      <c r="P974" s="170"/>
      <c r="Q974" s="170"/>
    </row>
    <row r="975" spans="1:17" s="178" customFormat="1" ht="15.75" customHeight="1">
      <c r="A975" s="186" t="s">
        <v>1395</v>
      </c>
      <c r="B975" s="188" t="s">
        <v>1396</v>
      </c>
      <c r="C975" s="191" t="s">
        <v>1397</v>
      </c>
      <c r="D975" s="318">
        <v>250</v>
      </c>
      <c r="E975" s="131"/>
      <c r="F975" s="40"/>
      <c r="G975" s="40"/>
      <c r="H975" s="40"/>
      <c r="I975" s="173"/>
      <c r="J975" s="170"/>
      <c r="K975" s="170"/>
      <c r="L975" s="170"/>
      <c r="M975" s="170"/>
      <c r="N975" s="170"/>
      <c r="O975" s="170"/>
      <c r="P975" s="170"/>
      <c r="Q975" s="170"/>
    </row>
    <row r="976" spans="1:17" s="178" customFormat="1" ht="15.75" customHeight="1">
      <c r="A976" s="186" t="s">
        <v>1383</v>
      </c>
      <c r="B976" s="188" t="s">
        <v>1384</v>
      </c>
      <c r="C976" s="191" t="s">
        <v>1385</v>
      </c>
      <c r="D976" s="318">
        <v>780</v>
      </c>
      <c r="E976" s="131"/>
      <c r="F976" s="40"/>
      <c r="G976" s="40"/>
      <c r="H976" s="40"/>
      <c r="I976" s="173"/>
      <c r="J976" s="170"/>
      <c r="K976" s="170"/>
      <c r="L976" s="170"/>
      <c r="M976" s="170"/>
      <c r="N976" s="170"/>
      <c r="O976" s="170"/>
      <c r="P976" s="170"/>
      <c r="Q976" s="170"/>
    </row>
    <row r="977" spans="1:17" s="178" customFormat="1" ht="15">
      <c r="A977" s="186" t="s">
        <v>4854</v>
      </c>
      <c r="B977" s="188" t="s">
        <v>1390</v>
      </c>
      <c r="C977" s="191" t="s">
        <v>1391</v>
      </c>
      <c r="D977" s="318">
        <v>2800</v>
      </c>
      <c r="E977" s="131"/>
      <c r="F977" s="40"/>
      <c r="G977" s="40"/>
      <c r="H977" s="40"/>
      <c r="I977" s="173"/>
      <c r="J977" s="170"/>
      <c r="K977" s="170"/>
      <c r="L977" s="170"/>
      <c r="M977" s="170"/>
      <c r="N977" s="170"/>
      <c r="O977" s="170"/>
      <c r="P977" s="170"/>
      <c r="Q977" s="170"/>
    </row>
    <row r="978" spans="1:17" s="29" customFormat="1" ht="15.75" customHeight="1">
      <c r="A978" s="186" t="s">
        <v>5653</v>
      </c>
      <c r="B978" s="188" t="s">
        <v>5390</v>
      </c>
      <c r="C978" s="191" t="s">
        <v>5391</v>
      </c>
      <c r="D978" s="318">
        <v>2700</v>
      </c>
      <c r="E978" s="131"/>
      <c r="F978" s="40"/>
      <c r="G978" s="40"/>
      <c r="H978" s="40"/>
      <c r="I978" s="173"/>
      <c r="J978" s="170"/>
      <c r="K978" s="170"/>
      <c r="L978" s="170"/>
      <c r="M978" s="170"/>
      <c r="N978" s="170"/>
      <c r="O978" s="170"/>
      <c r="P978" s="170"/>
      <c r="Q978" s="170"/>
    </row>
    <row r="979" spans="1:17" s="178" customFormat="1" ht="15.75" customHeight="1">
      <c r="A979" s="60" t="s">
        <v>1927</v>
      </c>
      <c r="B979" s="188" t="s">
        <v>1928</v>
      </c>
      <c r="C979" s="191" t="s">
        <v>1929</v>
      </c>
      <c r="D979" s="318">
        <v>250</v>
      </c>
      <c r="E979" s="131"/>
      <c r="F979" s="40"/>
      <c r="G979" s="40"/>
      <c r="H979" s="40"/>
      <c r="I979" s="173"/>
      <c r="J979" s="170"/>
      <c r="K979" s="170"/>
      <c r="L979" s="170"/>
      <c r="M979" s="170"/>
      <c r="N979" s="170"/>
      <c r="O979" s="170"/>
      <c r="P979" s="170"/>
      <c r="Q979" s="170"/>
    </row>
    <row r="980" spans="1:17" s="178" customFormat="1" ht="15.75" customHeight="1">
      <c r="A980" s="60" t="s">
        <v>4864</v>
      </c>
      <c r="B980" s="188" t="s">
        <v>4865</v>
      </c>
      <c r="C980" s="191" t="s">
        <v>4866</v>
      </c>
      <c r="D980" s="318">
        <v>450</v>
      </c>
      <c r="E980" s="131"/>
      <c r="F980" s="40"/>
      <c r="G980" s="40"/>
      <c r="H980" s="40"/>
      <c r="I980" s="173"/>
      <c r="J980" s="170"/>
      <c r="K980" s="170"/>
      <c r="L980" s="170"/>
      <c r="M980" s="170"/>
      <c r="N980" s="170"/>
      <c r="O980" s="170"/>
      <c r="P980" s="170"/>
      <c r="Q980" s="170"/>
    </row>
    <row r="981" spans="1:17" s="178" customFormat="1" ht="15.75" customHeight="1">
      <c r="A981" s="60" t="s">
        <v>1936</v>
      </c>
      <c r="B981" s="188" t="s">
        <v>1937</v>
      </c>
      <c r="C981" s="191" t="s">
        <v>1938</v>
      </c>
      <c r="D981" s="318">
        <v>540</v>
      </c>
      <c r="E981" s="131"/>
      <c r="F981" s="40"/>
      <c r="G981" s="40"/>
      <c r="H981" s="40"/>
      <c r="I981" s="173"/>
      <c r="J981" s="170"/>
      <c r="K981" s="170"/>
      <c r="L981" s="170"/>
      <c r="M981" s="170"/>
      <c r="N981" s="170"/>
      <c r="O981" s="170"/>
      <c r="P981" s="170"/>
      <c r="Q981" s="170"/>
    </row>
    <row r="982" spans="1:17" s="178" customFormat="1" ht="15.75" customHeight="1">
      <c r="A982" s="186" t="s">
        <v>5679</v>
      </c>
      <c r="B982" s="188" t="s">
        <v>1962</v>
      </c>
      <c r="C982" s="191" t="s">
        <v>1963</v>
      </c>
      <c r="D982" s="318">
        <v>1160</v>
      </c>
      <c r="E982" s="131"/>
      <c r="F982" s="40"/>
      <c r="G982" s="40"/>
      <c r="H982" s="40"/>
      <c r="I982" s="173"/>
      <c r="J982" s="170"/>
      <c r="K982" s="170"/>
      <c r="L982" s="170"/>
      <c r="M982" s="170"/>
      <c r="N982" s="170"/>
      <c r="O982" s="170"/>
      <c r="P982" s="170"/>
      <c r="Q982" s="170"/>
    </row>
    <row r="983" spans="1:17" s="178" customFormat="1" ht="15">
      <c r="A983" s="60" t="s">
        <v>5671</v>
      </c>
      <c r="B983" s="188" t="s">
        <v>1960</v>
      </c>
      <c r="C983" s="191" t="s">
        <v>1961</v>
      </c>
      <c r="D983" s="318">
        <v>1180</v>
      </c>
      <c r="E983" s="131"/>
      <c r="F983" s="40"/>
      <c r="G983" s="40"/>
      <c r="H983" s="40"/>
      <c r="I983" s="173"/>
      <c r="J983" s="170"/>
      <c r="K983" s="170"/>
      <c r="L983" s="170"/>
      <c r="M983" s="170"/>
      <c r="N983" s="170"/>
      <c r="O983" s="170"/>
      <c r="P983" s="170"/>
      <c r="Q983" s="170"/>
    </row>
    <row r="984" spans="1:17" s="178" customFormat="1" ht="15.75" customHeight="1">
      <c r="A984" s="186" t="s">
        <v>5654</v>
      </c>
      <c r="B984" s="188" t="s">
        <v>1952</v>
      </c>
      <c r="C984" s="191" t="s">
        <v>1953</v>
      </c>
      <c r="D984" s="318">
        <v>1120</v>
      </c>
      <c r="E984" s="131"/>
      <c r="F984" s="40"/>
      <c r="G984" s="40"/>
      <c r="H984" s="40"/>
      <c r="I984" s="173"/>
      <c r="J984" s="170"/>
      <c r="K984" s="170"/>
      <c r="L984" s="170"/>
      <c r="M984" s="170"/>
      <c r="N984" s="170"/>
      <c r="O984" s="170"/>
      <c r="P984" s="170"/>
      <c r="Q984" s="170"/>
    </row>
    <row r="985" spans="1:17" s="178" customFormat="1" ht="15.75" customHeight="1">
      <c r="A985" s="60" t="s">
        <v>4468</v>
      </c>
      <c r="B985" s="188" t="s">
        <v>1968</v>
      </c>
      <c r="C985" s="191" t="s">
        <v>4374</v>
      </c>
      <c r="D985" s="318">
        <v>540</v>
      </c>
      <c r="E985" s="131"/>
      <c r="F985" s="40"/>
      <c r="G985" s="40"/>
      <c r="H985" s="40"/>
      <c r="I985" s="173"/>
      <c r="J985" s="170"/>
      <c r="K985" s="170"/>
      <c r="L985" s="170"/>
      <c r="M985" s="170"/>
      <c r="N985" s="170"/>
      <c r="O985" s="170"/>
      <c r="P985" s="170"/>
      <c r="Q985" s="170"/>
    </row>
    <row r="986" spans="1:17" s="178" customFormat="1" ht="15.75" customHeight="1">
      <c r="A986" s="60" t="s">
        <v>4468</v>
      </c>
      <c r="B986" s="188" t="s">
        <v>1966</v>
      </c>
      <c r="C986" s="191" t="s">
        <v>1967</v>
      </c>
      <c r="D986" s="318">
        <v>480</v>
      </c>
      <c r="E986" s="131"/>
      <c r="F986" s="40"/>
      <c r="G986" s="40"/>
      <c r="H986" s="40"/>
      <c r="I986" s="173"/>
      <c r="J986" s="170"/>
      <c r="K986" s="170"/>
      <c r="L986" s="170"/>
      <c r="M986" s="170"/>
      <c r="N986" s="170"/>
      <c r="O986" s="170"/>
      <c r="P986" s="170"/>
      <c r="Q986" s="170"/>
    </row>
    <row r="987" spans="1:17" s="178" customFormat="1" ht="15.75" customHeight="1">
      <c r="A987" s="168" t="s">
        <v>6351</v>
      </c>
      <c r="B987" s="34">
        <v>91001</v>
      </c>
      <c r="C987" s="168" t="s">
        <v>6352</v>
      </c>
      <c r="D987" s="318">
        <v>2200</v>
      </c>
      <c r="E987" s="131"/>
      <c r="F987" s="40"/>
      <c r="G987" s="40"/>
      <c r="H987" s="40"/>
      <c r="I987" s="173"/>
      <c r="J987" s="170"/>
      <c r="K987" s="170"/>
      <c r="L987" s="170"/>
      <c r="M987" s="170"/>
      <c r="N987" s="170"/>
      <c r="O987" s="170"/>
      <c r="P987" s="170"/>
      <c r="Q987" s="170"/>
    </row>
    <row r="988" spans="1:17" s="178" customFormat="1" ht="15.75" customHeight="1">
      <c r="A988" s="76" t="s">
        <v>1263</v>
      </c>
      <c r="B988" s="77"/>
      <c r="C988" s="128"/>
      <c r="D988" s="318"/>
      <c r="E988" s="131"/>
      <c r="F988" s="40"/>
      <c r="G988" s="40"/>
      <c r="H988" s="40"/>
      <c r="I988" s="173"/>
      <c r="J988" s="170"/>
      <c r="K988" s="170"/>
      <c r="L988" s="170"/>
      <c r="M988" s="170"/>
      <c r="N988" s="170"/>
      <c r="O988" s="170"/>
      <c r="P988" s="170"/>
      <c r="Q988" s="170"/>
    </row>
    <row r="989" spans="1:17" s="178" customFormat="1" ht="15.75" customHeight="1">
      <c r="A989" s="186" t="s">
        <v>1264</v>
      </c>
      <c r="B989" s="188" t="s">
        <v>1265</v>
      </c>
      <c r="C989" s="191" t="s">
        <v>4514</v>
      </c>
      <c r="D989" s="318">
        <v>640</v>
      </c>
      <c r="E989" s="131"/>
      <c r="F989" s="40"/>
      <c r="G989" s="40"/>
      <c r="H989" s="40"/>
      <c r="I989" s="173"/>
      <c r="J989" s="170"/>
      <c r="K989" s="170"/>
      <c r="L989" s="170"/>
      <c r="M989" s="170"/>
      <c r="N989" s="170"/>
      <c r="O989" s="170"/>
      <c r="P989" s="170"/>
      <c r="Q989" s="170"/>
    </row>
    <row r="990" spans="1:17" s="62" customFormat="1" ht="15.75" customHeight="1">
      <c r="A990" s="186" t="s">
        <v>1266</v>
      </c>
      <c r="B990" s="188" t="s">
        <v>1267</v>
      </c>
      <c r="C990" s="191" t="s">
        <v>1268</v>
      </c>
      <c r="D990" s="318">
        <v>990</v>
      </c>
      <c r="E990" s="131"/>
      <c r="F990" s="40"/>
      <c r="G990" s="40"/>
      <c r="H990" s="40"/>
      <c r="I990" s="173"/>
      <c r="J990" s="170"/>
      <c r="K990" s="170"/>
      <c r="L990" s="170"/>
      <c r="M990" s="170"/>
      <c r="N990" s="170"/>
      <c r="O990" s="170"/>
      <c r="P990" s="170"/>
      <c r="Q990" s="170"/>
    </row>
    <row r="991" spans="1:17" s="62" customFormat="1" ht="15.75" customHeight="1">
      <c r="A991" s="186" t="s">
        <v>5672</v>
      </c>
      <c r="B991" s="188" t="s">
        <v>1269</v>
      </c>
      <c r="C991" s="191" t="s">
        <v>1270</v>
      </c>
      <c r="D991" s="318">
        <v>320</v>
      </c>
      <c r="E991" s="131"/>
      <c r="F991" s="40"/>
      <c r="G991" s="40"/>
      <c r="H991" s="40"/>
      <c r="I991" s="173"/>
      <c r="J991" s="170"/>
      <c r="K991" s="170"/>
      <c r="L991" s="170"/>
      <c r="M991" s="170"/>
      <c r="N991" s="170"/>
      <c r="O991" s="170"/>
      <c r="P991" s="170"/>
      <c r="Q991" s="170"/>
    </row>
    <row r="992" spans="1:17" s="62" customFormat="1" ht="15.75" customHeight="1">
      <c r="A992" s="186" t="s">
        <v>5673</v>
      </c>
      <c r="B992" s="188" t="s">
        <v>1272</v>
      </c>
      <c r="C992" s="191" t="s">
        <v>1273</v>
      </c>
      <c r="D992" s="318">
        <v>450</v>
      </c>
      <c r="E992" s="131"/>
      <c r="F992" s="40"/>
      <c r="G992" s="40"/>
      <c r="H992" s="40"/>
      <c r="I992" s="173"/>
      <c r="J992" s="170"/>
      <c r="K992" s="170"/>
      <c r="L992" s="170"/>
      <c r="M992" s="170"/>
      <c r="N992" s="170"/>
      <c r="O992" s="170"/>
      <c r="P992" s="170"/>
      <c r="Q992" s="170"/>
    </row>
    <row r="993" spans="1:17" s="62" customFormat="1" ht="15.75" customHeight="1">
      <c r="A993" s="186" t="s">
        <v>1274</v>
      </c>
      <c r="B993" s="188" t="s">
        <v>1275</v>
      </c>
      <c r="C993" s="191" t="s">
        <v>1276</v>
      </c>
      <c r="D993" s="318">
        <v>340</v>
      </c>
      <c r="E993" s="131"/>
      <c r="F993" s="40"/>
      <c r="G993" s="40"/>
      <c r="H993" s="40"/>
      <c r="I993" s="173"/>
      <c r="J993" s="170"/>
      <c r="K993" s="170"/>
      <c r="L993" s="170"/>
      <c r="M993" s="170"/>
      <c r="N993" s="170"/>
      <c r="O993" s="170"/>
      <c r="P993" s="170"/>
      <c r="Q993" s="170"/>
    </row>
    <row r="994" spans="1:17" s="29" customFormat="1" ht="15.75" customHeight="1">
      <c r="A994" s="186" t="s">
        <v>1271</v>
      </c>
      <c r="B994" s="188" t="s">
        <v>1277</v>
      </c>
      <c r="C994" s="191" t="s">
        <v>1278</v>
      </c>
      <c r="D994" s="318">
        <v>490</v>
      </c>
      <c r="E994" s="131"/>
      <c r="F994" s="40"/>
      <c r="G994" s="40"/>
      <c r="H994" s="40"/>
      <c r="I994" s="173"/>
      <c r="J994" s="170"/>
      <c r="K994" s="170"/>
      <c r="L994" s="170"/>
      <c r="M994" s="170"/>
      <c r="N994" s="170"/>
      <c r="O994" s="170"/>
      <c r="P994" s="170"/>
      <c r="Q994" s="170"/>
    </row>
    <row r="995" spans="1:17" s="178" customFormat="1" ht="15.75" customHeight="1">
      <c r="A995" s="186" t="s">
        <v>5655</v>
      </c>
      <c r="B995" s="188" t="s">
        <v>1279</v>
      </c>
      <c r="C995" s="191" t="s">
        <v>1280</v>
      </c>
      <c r="D995" s="318">
        <v>270</v>
      </c>
      <c r="E995" s="131"/>
      <c r="F995" s="40"/>
      <c r="G995" s="40"/>
      <c r="H995" s="40"/>
      <c r="I995" s="173"/>
      <c r="J995" s="170"/>
      <c r="K995" s="170"/>
      <c r="L995" s="170"/>
      <c r="M995" s="170"/>
      <c r="N995" s="170"/>
      <c r="O995" s="170"/>
      <c r="P995" s="170"/>
      <c r="Q995" s="170"/>
    </row>
    <row r="996" spans="1:17" s="178" customFormat="1" ht="15.75" customHeight="1">
      <c r="A996" s="186" t="s">
        <v>4310</v>
      </c>
      <c r="B996" s="188" t="s">
        <v>1281</v>
      </c>
      <c r="C996" s="191" t="s">
        <v>1282</v>
      </c>
      <c r="D996" s="318">
        <v>110</v>
      </c>
      <c r="E996" s="131"/>
      <c r="F996" s="40"/>
      <c r="G996" s="40"/>
      <c r="H996" s="40"/>
      <c r="I996" s="173"/>
      <c r="J996" s="170"/>
      <c r="K996" s="170"/>
      <c r="L996" s="170"/>
      <c r="M996" s="170"/>
      <c r="N996" s="170"/>
      <c r="O996" s="170"/>
      <c r="P996" s="170"/>
      <c r="Q996" s="170"/>
    </row>
    <row r="997" spans="1:17" s="178" customFormat="1" ht="15.75" customHeight="1">
      <c r="A997" s="186" t="s">
        <v>1283</v>
      </c>
      <c r="B997" s="188" t="s">
        <v>1284</v>
      </c>
      <c r="C997" s="191" t="s">
        <v>1285</v>
      </c>
      <c r="D997" s="318">
        <v>150</v>
      </c>
      <c r="E997" s="131"/>
      <c r="F997" s="40"/>
      <c r="G997" s="40"/>
      <c r="H997" s="40"/>
      <c r="I997" s="173"/>
      <c r="J997" s="170"/>
      <c r="K997" s="170"/>
      <c r="L997" s="170"/>
      <c r="M997" s="170"/>
      <c r="N997" s="170"/>
      <c r="O997" s="170"/>
      <c r="P997" s="170"/>
      <c r="Q997" s="170"/>
    </row>
    <row r="998" spans="1:17" s="178" customFormat="1" ht="15.75" customHeight="1">
      <c r="A998" s="186" t="s">
        <v>1283</v>
      </c>
      <c r="B998" s="188" t="s">
        <v>1286</v>
      </c>
      <c r="C998" s="191" t="s">
        <v>1287</v>
      </c>
      <c r="D998" s="318">
        <v>150</v>
      </c>
      <c r="E998" s="131"/>
      <c r="F998" s="40"/>
      <c r="G998" s="40"/>
      <c r="H998" s="40"/>
      <c r="I998" s="173"/>
      <c r="J998" s="170"/>
      <c r="K998" s="170"/>
      <c r="L998" s="170"/>
      <c r="M998" s="170"/>
      <c r="N998" s="170"/>
      <c r="O998" s="170"/>
      <c r="P998" s="170"/>
      <c r="Q998" s="170"/>
    </row>
    <row r="999" spans="1:17" s="178" customFormat="1" ht="15.75" customHeight="1">
      <c r="A999" s="186" t="s">
        <v>1288</v>
      </c>
      <c r="B999" s="188" t="s">
        <v>1289</v>
      </c>
      <c r="C999" s="191" t="s">
        <v>1290</v>
      </c>
      <c r="D999" s="318">
        <v>250</v>
      </c>
      <c r="E999" s="131"/>
      <c r="F999" s="40"/>
      <c r="G999" s="40"/>
      <c r="H999" s="40"/>
      <c r="I999" s="173"/>
      <c r="J999" s="170"/>
      <c r="K999" s="170"/>
      <c r="L999" s="170"/>
      <c r="M999" s="170"/>
      <c r="N999" s="170"/>
      <c r="O999" s="170"/>
      <c r="P999" s="170"/>
      <c r="Q999" s="170"/>
    </row>
    <row r="1000" spans="1:17" s="178" customFormat="1" ht="15.75" customHeight="1">
      <c r="A1000" s="186" t="s">
        <v>5826</v>
      </c>
      <c r="B1000" s="188" t="s">
        <v>5827</v>
      </c>
      <c r="C1000" s="191" t="s">
        <v>5828</v>
      </c>
      <c r="D1000" s="318">
        <v>350</v>
      </c>
      <c r="E1000" s="131"/>
      <c r="F1000" s="40"/>
      <c r="G1000" s="40"/>
      <c r="H1000" s="40"/>
      <c r="I1000" s="173"/>
      <c r="J1000" s="170"/>
      <c r="K1000" s="170"/>
      <c r="L1000" s="170"/>
      <c r="M1000" s="170"/>
      <c r="N1000" s="170"/>
      <c r="O1000" s="170"/>
      <c r="P1000" s="170"/>
      <c r="Q1000" s="170"/>
    </row>
    <row r="1001" spans="1:17" s="178" customFormat="1" ht="15.75" customHeight="1">
      <c r="A1001" s="186" t="s">
        <v>6406</v>
      </c>
      <c r="B1001" s="188" t="s">
        <v>5829</v>
      </c>
      <c r="C1001" s="191" t="s">
        <v>6410</v>
      </c>
      <c r="D1001" s="318">
        <v>5500</v>
      </c>
      <c r="E1001" s="131"/>
      <c r="F1001" s="40"/>
      <c r="G1001" s="40"/>
      <c r="H1001" s="40"/>
      <c r="I1001" s="173"/>
      <c r="J1001" s="170"/>
      <c r="K1001" s="170"/>
      <c r="L1001" s="170"/>
      <c r="M1001" s="170"/>
      <c r="N1001" s="170"/>
      <c r="O1001" s="170"/>
      <c r="P1001" s="170"/>
      <c r="Q1001" s="170"/>
    </row>
    <row r="1002" spans="1:17" s="178" customFormat="1" ht="15.75" customHeight="1">
      <c r="A1002" s="186" t="s">
        <v>6407</v>
      </c>
      <c r="B1002" s="188" t="s">
        <v>5830</v>
      </c>
      <c r="C1002" s="191" t="s">
        <v>5831</v>
      </c>
      <c r="D1002" s="318">
        <v>7000</v>
      </c>
      <c r="E1002" s="131"/>
      <c r="F1002" s="40"/>
      <c r="G1002" s="40"/>
      <c r="H1002" s="40"/>
      <c r="I1002" s="173"/>
      <c r="J1002" s="170"/>
      <c r="K1002" s="170"/>
      <c r="L1002" s="170"/>
      <c r="M1002" s="170"/>
      <c r="N1002" s="170"/>
      <c r="O1002" s="170"/>
      <c r="P1002" s="170"/>
      <c r="Q1002" s="170"/>
    </row>
    <row r="1003" spans="1:17" s="178" customFormat="1" ht="15.75" customHeight="1">
      <c r="A1003" s="186" t="s">
        <v>6386</v>
      </c>
      <c r="B1003" s="188" t="s">
        <v>6017</v>
      </c>
      <c r="C1003" s="191" t="s">
        <v>6018</v>
      </c>
      <c r="D1003" s="318">
        <v>990</v>
      </c>
      <c r="E1003" s="131"/>
      <c r="F1003" s="40"/>
      <c r="G1003" s="40"/>
      <c r="H1003" s="40"/>
      <c r="I1003" s="173"/>
      <c r="J1003" s="170"/>
      <c r="K1003" s="170"/>
      <c r="L1003" s="170"/>
      <c r="M1003" s="170"/>
      <c r="N1003" s="170"/>
      <c r="O1003" s="170"/>
      <c r="P1003" s="170"/>
      <c r="Q1003" s="170"/>
    </row>
    <row r="1004" spans="1:17" s="178" customFormat="1" ht="15.75" customHeight="1">
      <c r="A1004" s="76" t="s">
        <v>1291</v>
      </c>
      <c r="B1004" s="77"/>
      <c r="C1004" s="128"/>
      <c r="D1004" s="318"/>
      <c r="E1004" s="131"/>
      <c r="F1004" s="40"/>
      <c r="G1004" s="40"/>
      <c r="H1004" s="40"/>
      <c r="I1004" s="173"/>
      <c r="J1004" s="170"/>
      <c r="K1004" s="170"/>
      <c r="L1004" s="170"/>
      <c r="M1004" s="170"/>
      <c r="N1004" s="170"/>
      <c r="O1004" s="170"/>
      <c r="P1004" s="170"/>
      <c r="Q1004" s="170"/>
    </row>
    <row r="1005" spans="1:17" s="178" customFormat="1" ht="15.75" customHeight="1">
      <c r="A1005" s="186" t="s">
        <v>1292</v>
      </c>
      <c r="B1005" s="188" t="s">
        <v>1293</v>
      </c>
      <c r="C1005" s="191" t="s">
        <v>1294</v>
      </c>
      <c r="D1005" s="318">
        <v>640</v>
      </c>
      <c r="E1005" s="131"/>
      <c r="F1005" s="40"/>
      <c r="G1005" s="40"/>
      <c r="H1005" s="40"/>
      <c r="I1005" s="173"/>
      <c r="J1005" s="170"/>
      <c r="K1005" s="170"/>
      <c r="L1005" s="170"/>
      <c r="M1005" s="170"/>
      <c r="N1005" s="170"/>
      <c r="O1005" s="170"/>
      <c r="P1005" s="170"/>
      <c r="Q1005" s="170"/>
    </row>
    <row r="1006" spans="1:17" s="178" customFormat="1" ht="15.75" customHeight="1">
      <c r="A1006" s="186" t="s">
        <v>1295</v>
      </c>
      <c r="B1006" s="188" t="s">
        <v>1296</v>
      </c>
      <c r="C1006" s="191" t="s">
        <v>1297</v>
      </c>
      <c r="D1006" s="318">
        <v>400</v>
      </c>
      <c r="E1006" s="131"/>
      <c r="F1006" s="40"/>
      <c r="G1006" s="40"/>
      <c r="H1006" s="40"/>
      <c r="I1006" s="173"/>
      <c r="J1006" s="170"/>
      <c r="K1006" s="170"/>
      <c r="L1006" s="170"/>
      <c r="M1006" s="170"/>
      <c r="N1006" s="170"/>
      <c r="O1006" s="170"/>
      <c r="P1006" s="170"/>
      <c r="Q1006" s="170"/>
    </row>
    <row r="1007" spans="1:17" s="178" customFormat="1" ht="15.75" customHeight="1">
      <c r="A1007" s="186" t="s">
        <v>5680</v>
      </c>
      <c r="B1007" s="188" t="s">
        <v>1298</v>
      </c>
      <c r="C1007" s="191" t="s">
        <v>1299</v>
      </c>
      <c r="D1007" s="318">
        <v>4050</v>
      </c>
      <c r="E1007" s="131"/>
      <c r="F1007" s="40"/>
      <c r="G1007" s="40"/>
      <c r="H1007" s="40"/>
      <c r="I1007" s="173"/>
      <c r="J1007" s="170"/>
      <c r="K1007" s="170"/>
      <c r="L1007" s="170"/>
      <c r="M1007" s="170"/>
      <c r="N1007" s="170"/>
      <c r="O1007" s="170"/>
      <c r="P1007" s="170"/>
      <c r="Q1007" s="170"/>
    </row>
    <row r="1008" spans="1:17" s="178" customFormat="1" ht="15.75" customHeight="1">
      <c r="A1008" s="186" t="s">
        <v>5681</v>
      </c>
      <c r="B1008" s="188" t="s">
        <v>1300</v>
      </c>
      <c r="C1008" s="191" t="s">
        <v>1301</v>
      </c>
      <c r="D1008" s="318">
        <v>550</v>
      </c>
      <c r="E1008" s="131"/>
      <c r="F1008" s="40"/>
      <c r="G1008" s="40"/>
      <c r="H1008" s="40"/>
      <c r="I1008" s="173"/>
      <c r="J1008" s="170"/>
      <c r="K1008" s="170"/>
      <c r="L1008" s="170"/>
      <c r="M1008" s="170"/>
      <c r="N1008" s="170"/>
      <c r="O1008" s="170"/>
      <c r="P1008" s="170"/>
      <c r="Q1008" s="170"/>
    </row>
    <row r="1009" spans="1:17" s="178" customFormat="1" ht="15.75" customHeight="1">
      <c r="A1009" s="186" t="s">
        <v>5682</v>
      </c>
      <c r="B1009" s="188" t="s">
        <v>1302</v>
      </c>
      <c r="C1009" s="191" t="s">
        <v>1303</v>
      </c>
      <c r="D1009" s="318">
        <v>390</v>
      </c>
      <c r="E1009" s="131"/>
      <c r="F1009" s="40"/>
      <c r="G1009" s="40"/>
      <c r="H1009" s="40"/>
      <c r="I1009" s="173"/>
      <c r="J1009" s="170"/>
      <c r="K1009" s="170"/>
      <c r="L1009" s="170"/>
      <c r="M1009" s="170"/>
      <c r="N1009" s="170"/>
      <c r="O1009" s="170"/>
      <c r="P1009" s="170"/>
      <c r="Q1009" s="170"/>
    </row>
    <row r="1010" spans="1:17" s="178" customFormat="1" ht="15.75" customHeight="1">
      <c r="A1010" s="186" t="s">
        <v>1304</v>
      </c>
      <c r="B1010" s="188" t="s">
        <v>1305</v>
      </c>
      <c r="C1010" s="191" t="s">
        <v>1306</v>
      </c>
      <c r="D1010" s="318">
        <v>210</v>
      </c>
      <c r="E1010" s="131"/>
      <c r="F1010" s="40"/>
      <c r="G1010" s="40"/>
      <c r="H1010" s="40"/>
      <c r="I1010" s="173"/>
      <c r="J1010" s="170"/>
      <c r="K1010" s="170"/>
      <c r="L1010" s="170"/>
      <c r="M1010" s="170"/>
      <c r="N1010" s="170"/>
      <c r="O1010" s="170"/>
      <c r="P1010" s="170"/>
      <c r="Q1010" s="170"/>
    </row>
    <row r="1011" spans="1:17" s="178" customFormat="1" ht="15.75" customHeight="1">
      <c r="A1011" s="186" t="s">
        <v>1310</v>
      </c>
      <c r="B1011" s="188" t="s">
        <v>1311</v>
      </c>
      <c r="C1011" s="191" t="s">
        <v>1312</v>
      </c>
      <c r="D1011" s="318">
        <v>200</v>
      </c>
      <c r="E1011" s="131"/>
      <c r="F1011" s="40"/>
      <c r="G1011" s="40"/>
      <c r="H1011" s="40"/>
      <c r="I1011" s="173"/>
      <c r="J1011" s="170"/>
      <c r="K1011" s="170"/>
      <c r="L1011" s="170"/>
      <c r="M1011" s="170"/>
      <c r="N1011" s="170"/>
      <c r="O1011" s="170"/>
      <c r="P1011" s="170"/>
      <c r="Q1011" s="170"/>
    </row>
    <row r="1012" spans="1:17" s="178" customFormat="1" ht="15.75" customHeight="1">
      <c r="A1012" s="186" t="s">
        <v>5656</v>
      </c>
      <c r="B1012" s="188" t="s">
        <v>1313</v>
      </c>
      <c r="C1012" s="191" t="s">
        <v>6356</v>
      </c>
      <c r="D1012" s="318">
        <v>1300</v>
      </c>
      <c r="E1012" s="131"/>
      <c r="F1012" s="40"/>
      <c r="G1012" s="40"/>
      <c r="H1012" s="40"/>
      <c r="I1012" s="173"/>
      <c r="J1012" s="170"/>
      <c r="K1012" s="170"/>
      <c r="L1012" s="170"/>
      <c r="M1012" s="170"/>
      <c r="N1012" s="170"/>
      <c r="O1012" s="170"/>
      <c r="P1012" s="170"/>
      <c r="Q1012" s="170"/>
    </row>
    <row r="1013" spans="1:17" s="178" customFormat="1" ht="15.75" customHeight="1">
      <c r="A1013" s="186" t="s">
        <v>1314</v>
      </c>
      <c r="B1013" s="188" t="s">
        <v>1315</v>
      </c>
      <c r="C1013" s="191" t="s">
        <v>1316</v>
      </c>
      <c r="D1013" s="318">
        <v>250</v>
      </c>
      <c r="E1013" s="131"/>
      <c r="F1013" s="40"/>
      <c r="G1013" s="40"/>
      <c r="H1013" s="40"/>
      <c r="I1013" s="173"/>
      <c r="J1013" s="170"/>
      <c r="K1013" s="170"/>
      <c r="L1013" s="170"/>
      <c r="M1013" s="170"/>
      <c r="N1013" s="170"/>
      <c r="O1013" s="170"/>
      <c r="P1013" s="170"/>
      <c r="Q1013" s="170"/>
    </row>
    <row r="1014" spans="1:17" s="178" customFormat="1" ht="15.75" customHeight="1">
      <c r="A1014" s="186" t="s">
        <v>1317</v>
      </c>
      <c r="B1014" s="188" t="s">
        <v>1318</v>
      </c>
      <c r="C1014" s="191" t="s">
        <v>1319</v>
      </c>
      <c r="D1014" s="318">
        <v>1250</v>
      </c>
      <c r="E1014" s="131"/>
      <c r="F1014" s="40"/>
      <c r="G1014" s="40"/>
      <c r="H1014" s="40"/>
      <c r="I1014" s="173"/>
      <c r="J1014" s="170"/>
      <c r="K1014" s="170"/>
      <c r="L1014" s="170"/>
      <c r="M1014" s="170"/>
      <c r="N1014" s="170"/>
      <c r="O1014" s="170"/>
      <c r="P1014" s="170"/>
      <c r="Q1014" s="170"/>
    </row>
    <row r="1015" spans="1:17" s="178" customFormat="1" ht="15.75" customHeight="1">
      <c r="A1015" s="186" t="s">
        <v>1320</v>
      </c>
      <c r="B1015" s="188" t="s">
        <v>1321</v>
      </c>
      <c r="C1015" s="191" t="s">
        <v>1322</v>
      </c>
      <c r="D1015" s="318">
        <v>1000</v>
      </c>
      <c r="E1015" s="131"/>
      <c r="F1015" s="40"/>
      <c r="G1015" s="40"/>
      <c r="H1015" s="40"/>
      <c r="I1015" s="173"/>
      <c r="J1015" s="170"/>
      <c r="K1015" s="170"/>
      <c r="L1015" s="170"/>
      <c r="M1015" s="170"/>
      <c r="N1015" s="170"/>
      <c r="O1015" s="170"/>
      <c r="P1015" s="170"/>
      <c r="Q1015" s="170"/>
    </row>
    <row r="1016" spans="1:17" s="178" customFormat="1" ht="15.75" customHeight="1">
      <c r="A1016" s="186" t="s">
        <v>1323</v>
      </c>
      <c r="B1016" s="188" t="s">
        <v>1324</v>
      </c>
      <c r="C1016" s="191" t="s">
        <v>1325</v>
      </c>
      <c r="D1016" s="318">
        <v>930</v>
      </c>
      <c r="E1016" s="131"/>
      <c r="F1016" s="40"/>
      <c r="G1016" s="40"/>
      <c r="H1016" s="40"/>
      <c r="I1016" s="173"/>
      <c r="J1016" s="170"/>
      <c r="K1016" s="170"/>
      <c r="L1016" s="170"/>
      <c r="M1016" s="170"/>
      <c r="N1016" s="170"/>
      <c r="O1016" s="170"/>
      <c r="P1016" s="170"/>
      <c r="Q1016" s="170"/>
    </row>
    <row r="1017" spans="1:17" s="178" customFormat="1" ht="15.75" customHeight="1">
      <c r="A1017" s="186" t="s">
        <v>1326</v>
      </c>
      <c r="B1017" s="188" t="s">
        <v>1327</v>
      </c>
      <c r="C1017" s="191" t="s">
        <v>1328</v>
      </c>
      <c r="D1017" s="318">
        <v>1440</v>
      </c>
      <c r="E1017" s="131"/>
      <c r="F1017" s="40"/>
      <c r="G1017" s="40"/>
      <c r="H1017" s="40"/>
      <c r="I1017" s="173"/>
      <c r="J1017" s="170"/>
      <c r="K1017" s="170"/>
      <c r="L1017" s="170"/>
      <c r="M1017" s="170"/>
      <c r="N1017" s="170"/>
      <c r="O1017" s="170"/>
      <c r="P1017" s="170"/>
      <c r="Q1017" s="170"/>
    </row>
    <row r="1018" spans="1:17" s="178" customFormat="1" ht="15.75" customHeight="1">
      <c r="A1018" s="186" t="s">
        <v>5076</v>
      </c>
      <c r="B1018" s="188" t="s">
        <v>1329</v>
      </c>
      <c r="C1018" s="191" t="s">
        <v>1330</v>
      </c>
      <c r="D1018" s="318">
        <v>1570</v>
      </c>
      <c r="E1018" s="131"/>
      <c r="F1018" s="40"/>
      <c r="G1018" s="40"/>
      <c r="H1018" s="40"/>
      <c r="I1018" s="173"/>
      <c r="J1018" s="170"/>
      <c r="K1018" s="170"/>
      <c r="L1018" s="170"/>
      <c r="M1018" s="170"/>
      <c r="N1018" s="170"/>
      <c r="O1018" s="170"/>
      <c r="P1018" s="170"/>
      <c r="Q1018" s="170"/>
    </row>
    <row r="1019" spans="1:17" s="178" customFormat="1" ht="15.75" customHeight="1">
      <c r="A1019" s="186" t="s">
        <v>5077</v>
      </c>
      <c r="B1019" s="188" t="s">
        <v>1332</v>
      </c>
      <c r="C1019" s="191" t="s">
        <v>1333</v>
      </c>
      <c r="D1019" s="318">
        <v>920</v>
      </c>
      <c r="E1019" s="131"/>
      <c r="F1019" s="40"/>
      <c r="G1019" s="40"/>
      <c r="H1019" s="40"/>
      <c r="I1019" s="173"/>
      <c r="J1019" s="170"/>
      <c r="K1019" s="170"/>
      <c r="L1019" s="170"/>
      <c r="M1019" s="170"/>
      <c r="N1019" s="170"/>
      <c r="O1019" s="170"/>
      <c r="P1019" s="170"/>
      <c r="Q1019" s="170"/>
    </row>
    <row r="1020" spans="1:17" s="176" customFormat="1" ht="15.75" customHeight="1">
      <c r="A1020" s="186" t="s">
        <v>5077</v>
      </c>
      <c r="B1020" s="188" t="s">
        <v>1334</v>
      </c>
      <c r="C1020" s="191" t="s">
        <v>1335</v>
      </c>
      <c r="D1020" s="318">
        <v>1030</v>
      </c>
      <c r="E1020" s="131"/>
      <c r="F1020" s="40"/>
      <c r="G1020" s="40"/>
      <c r="H1020" s="40"/>
      <c r="I1020" s="173"/>
      <c r="J1020" s="170"/>
      <c r="K1020" s="170"/>
      <c r="L1020" s="170"/>
      <c r="M1020" s="170"/>
      <c r="N1020" s="170"/>
      <c r="O1020" s="170"/>
      <c r="P1020" s="170"/>
      <c r="Q1020" s="170"/>
    </row>
    <row r="1021" spans="1:17" s="178" customFormat="1" ht="15.75" customHeight="1">
      <c r="A1021" s="186" t="s">
        <v>5078</v>
      </c>
      <c r="B1021" s="188" t="s">
        <v>1336</v>
      </c>
      <c r="C1021" s="191" t="s">
        <v>1337</v>
      </c>
      <c r="D1021" s="318">
        <v>1310</v>
      </c>
      <c r="E1021" s="131"/>
      <c r="F1021" s="40"/>
      <c r="G1021" s="40"/>
      <c r="H1021" s="40"/>
      <c r="I1021" s="173"/>
      <c r="J1021" s="170"/>
      <c r="K1021" s="170"/>
      <c r="L1021" s="170"/>
      <c r="M1021" s="170"/>
      <c r="N1021" s="170"/>
      <c r="O1021" s="170"/>
      <c r="P1021" s="170"/>
      <c r="Q1021" s="170"/>
    </row>
    <row r="1022" spans="1:17" s="178" customFormat="1" ht="15.75" customHeight="1">
      <c r="A1022" s="186" t="s">
        <v>1340</v>
      </c>
      <c r="B1022" s="188" t="s">
        <v>1338</v>
      </c>
      <c r="C1022" s="191" t="s">
        <v>1339</v>
      </c>
      <c r="D1022" s="318">
        <v>920</v>
      </c>
      <c r="E1022" s="131"/>
      <c r="F1022" s="40"/>
      <c r="G1022" s="40"/>
      <c r="H1022" s="40"/>
      <c r="I1022" s="173"/>
      <c r="J1022" s="170"/>
      <c r="K1022" s="170"/>
      <c r="L1022" s="170"/>
      <c r="M1022" s="170"/>
      <c r="N1022" s="170"/>
      <c r="O1022" s="170"/>
      <c r="P1022" s="170"/>
      <c r="Q1022" s="170"/>
    </row>
    <row r="1023" spans="1:17" s="178" customFormat="1" ht="15.75" customHeight="1">
      <c r="A1023" s="186" t="s">
        <v>1340</v>
      </c>
      <c r="B1023" s="188" t="s">
        <v>1341</v>
      </c>
      <c r="C1023" s="191" t="s">
        <v>1342</v>
      </c>
      <c r="D1023" s="318">
        <v>1480</v>
      </c>
      <c r="E1023" s="131"/>
      <c r="F1023" s="40"/>
      <c r="G1023" s="40"/>
      <c r="H1023" s="40"/>
      <c r="I1023" s="173"/>
      <c r="J1023" s="170"/>
      <c r="K1023" s="170"/>
      <c r="L1023" s="170"/>
      <c r="M1023" s="170"/>
      <c r="N1023" s="170"/>
      <c r="O1023" s="170"/>
      <c r="P1023" s="170"/>
      <c r="Q1023" s="170"/>
    </row>
    <row r="1024" spans="1:17" s="178" customFormat="1" ht="15.75" customHeight="1">
      <c r="A1024" s="186" t="s">
        <v>1343</v>
      </c>
      <c r="B1024" s="188" t="s">
        <v>1344</v>
      </c>
      <c r="C1024" s="191" t="s">
        <v>1345</v>
      </c>
      <c r="D1024" s="318">
        <v>850</v>
      </c>
      <c r="E1024" s="131"/>
      <c r="F1024" s="40"/>
      <c r="G1024" s="40"/>
      <c r="H1024" s="40"/>
      <c r="I1024" s="173"/>
      <c r="J1024" s="170"/>
      <c r="K1024" s="170"/>
      <c r="L1024" s="170"/>
      <c r="M1024" s="170"/>
      <c r="N1024" s="170"/>
      <c r="O1024" s="170"/>
      <c r="P1024" s="170"/>
      <c r="Q1024" s="170"/>
    </row>
    <row r="1025" spans="1:17" s="178" customFormat="1" ht="15.75" customHeight="1">
      <c r="A1025" s="186" t="s">
        <v>1331</v>
      </c>
      <c r="B1025" s="188" t="s">
        <v>1346</v>
      </c>
      <c r="C1025" s="191" t="s">
        <v>1347</v>
      </c>
      <c r="D1025" s="318">
        <v>1480</v>
      </c>
      <c r="E1025" s="131"/>
      <c r="F1025" s="40"/>
      <c r="G1025" s="40"/>
      <c r="H1025" s="40"/>
      <c r="I1025" s="173"/>
      <c r="J1025" s="170"/>
      <c r="K1025" s="170"/>
      <c r="L1025" s="170"/>
      <c r="M1025" s="170"/>
      <c r="N1025" s="170"/>
      <c r="O1025" s="170"/>
      <c r="P1025" s="170"/>
      <c r="Q1025" s="170"/>
    </row>
    <row r="1026" spans="1:17" s="178" customFormat="1" ht="15.75" customHeight="1">
      <c r="A1026" s="186" t="s">
        <v>1331</v>
      </c>
      <c r="B1026" s="188" t="s">
        <v>1349</v>
      </c>
      <c r="C1026" s="191" t="s">
        <v>1350</v>
      </c>
      <c r="D1026" s="318">
        <v>1430</v>
      </c>
      <c r="E1026" s="131"/>
      <c r="F1026" s="40"/>
      <c r="G1026" s="40"/>
      <c r="H1026" s="40"/>
      <c r="I1026" s="173"/>
      <c r="J1026" s="170"/>
      <c r="K1026" s="170"/>
      <c r="L1026" s="170"/>
      <c r="M1026" s="170"/>
      <c r="N1026" s="170"/>
      <c r="O1026" s="170"/>
      <c r="P1026" s="170"/>
      <c r="Q1026" s="170"/>
    </row>
    <row r="1027" spans="1:17" s="178" customFormat="1" ht="15.75" customHeight="1">
      <c r="A1027" s="186" t="s">
        <v>5077</v>
      </c>
      <c r="B1027" s="188" t="s">
        <v>1351</v>
      </c>
      <c r="C1027" s="191" t="s">
        <v>1352</v>
      </c>
      <c r="D1027" s="318">
        <v>990</v>
      </c>
      <c r="E1027" s="131"/>
      <c r="F1027" s="40"/>
      <c r="G1027" s="40"/>
      <c r="H1027" s="40"/>
      <c r="I1027" s="173"/>
      <c r="J1027" s="170"/>
      <c r="K1027" s="170"/>
      <c r="L1027" s="170"/>
      <c r="M1027" s="170"/>
      <c r="N1027" s="170"/>
      <c r="O1027" s="170"/>
      <c r="P1027" s="170"/>
      <c r="Q1027" s="170"/>
    </row>
    <row r="1028" spans="1:17" s="178" customFormat="1" ht="15.75" customHeight="1">
      <c r="A1028" s="186" t="s">
        <v>1355</v>
      </c>
      <c r="B1028" s="188" t="s">
        <v>1356</v>
      </c>
      <c r="C1028" s="191" t="s">
        <v>1357</v>
      </c>
      <c r="D1028" s="318">
        <v>940</v>
      </c>
      <c r="E1028" s="131"/>
      <c r="F1028" s="40"/>
      <c r="G1028" s="40"/>
      <c r="H1028" s="40"/>
      <c r="I1028" s="173"/>
      <c r="J1028" s="170"/>
      <c r="K1028" s="170"/>
      <c r="L1028" s="170"/>
      <c r="M1028" s="170"/>
      <c r="N1028" s="170"/>
      <c r="O1028" s="170"/>
      <c r="P1028" s="170"/>
      <c r="Q1028" s="170"/>
    </row>
    <row r="1029" spans="1:17" s="176" customFormat="1" ht="15.75" customHeight="1">
      <c r="A1029" s="186" t="s">
        <v>1358</v>
      </c>
      <c r="B1029" s="188" t="s">
        <v>1359</v>
      </c>
      <c r="C1029" s="191" t="s">
        <v>1360</v>
      </c>
      <c r="D1029" s="318">
        <v>840</v>
      </c>
      <c r="E1029" s="131"/>
      <c r="F1029" s="40"/>
      <c r="G1029" s="40"/>
      <c r="H1029" s="40"/>
      <c r="I1029" s="173"/>
      <c r="J1029" s="170"/>
      <c r="K1029" s="170"/>
      <c r="L1029" s="170"/>
      <c r="M1029" s="170"/>
      <c r="N1029" s="170"/>
      <c r="O1029" s="170"/>
      <c r="P1029" s="170"/>
      <c r="Q1029" s="170"/>
    </row>
    <row r="1030" spans="1:17" s="178" customFormat="1" ht="15.75" customHeight="1">
      <c r="A1030" s="182" t="s">
        <v>1361</v>
      </c>
      <c r="B1030" s="25"/>
      <c r="C1030" s="128"/>
      <c r="D1030" s="318"/>
      <c r="E1030" s="131"/>
      <c r="F1030" s="40"/>
      <c r="G1030" s="40"/>
      <c r="H1030" s="40"/>
      <c r="I1030" s="173"/>
      <c r="J1030" s="170"/>
      <c r="K1030" s="170"/>
      <c r="L1030" s="170"/>
      <c r="M1030" s="170"/>
      <c r="N1030" s="170"/>
      <c r="O1030" s="170"/>
      <c r="P1030" s="170"/>
      <c r="Q1030" s="170"/>
    </row>
    <row r="1031" spans="1:17" s="178" customFormat="1" ht="15.75" customHeight="1">
      <c r="A1031" s="186" t="s">
        <v>1369</v>
      </c>
      <c r="B1031" s="188" t="s">
        <v>1370</v>
      </c>
      <c r="C1031" s="191" t="s">
        <v>1371</v>
      </c>
      <c r="D1031" s="318">
        <v>340</v>
      </c>
      <c r="E1031" s="131"/>
      <c r="F1031" s="40"/>
      <c r="G1031" s="40"/>
      <c r="H1031" s="40"/>
      <c r="I1031" s="173"/>
      <c r="J1031" s="170"/>
      <c r="K1031" s="170"/>
      <c r="L1031" s="170"/>
      <c r="M1031" s="170"/>
      <c r="N1031" s="170"/>
      <c r="O1031" s="170"/>
      <c r="P1031" s="170"/>
      <c r="Q1031" s="170"/>
    </row>
    <row r="1032" spans="1:17" s="178" customFormat="1" ht="15.75" customHeight="1">
      <c r="A1032" s="186" t="s">
        <v>1274</v>
      </c>
      <c r="B1032" s="188" t="s">
        <v>4553</v>
      </c>
      <c r="C1032" s="191" t="s">
        <v>5073</v>
      </c>
      <c r="D1032" s="318">
        <v>330</v>
      </c>
      <c r="E1032" s="131"/>
      <c r="F1032" s="40"/>
      <c r="G1032" s="40"/>
      <c r="H1032" s="40"/>
      <c r="I1032" s="173"/>
      <c r="J1032" s="170"/>
      <c r="K1032" s="170"/>
      <c r="L1032" s="170"/>
      <c r="M1032" s="170"/>
      <c r="N1032" s="170"/>
      <c r="O1032" s="170"/>
      <c r="P1032" s="170"/>
      <c r="Q1032" s="170"/>
    </row>
    <row r="1033" spans="1:17" s="178" customFormat="1" ht="15.75" customHeight="1">
      <c r="A1033" s="186" t="s">
        <v>1362</v>
      </c>
      <c r="B1033" s="188" t="s">
        <v>1363</v>
      </c>
      <c r="C1033" s="191" t="s">
        <v>5519</v>
      </c>
      <c r="D1033" s="318">
        <v>310</v>
      </c>
      <c r="E1033" s="131"/>
      <c r="F1033" s="40"/>
      <c r="G1033" s="40"/>
      <c r="H1033" s="40"/>
      <c r="I1033" s="173"/>
      <c r="J1033" s="170"/>
      <c r="K1033" s="170"/>
      <c r="L1033" s="170"/>
      <c r="M1033" s="170"/>
      <c r="N1033" s="170"/>
      <c r="O1033" s="170"/>
      <c r="P1033" s="170"/>
      <c r="Q1033" s="170"/>
    </row>
    <row r="1034" spans="1:17" s="178" customFormat="1" ht="15.75" customHeight="1">
      <c r="A1034" s="186" t="s">
        <v>5657</v>
      </c>
      <c r="B1034" s="188" t="s">
        <v>4554</v>
      </c>
      <c r="C1034" s="191" t="s">
        <v>5520</v>
      </c>
      <c r="D1034" s="318">
        <v>800</v>
      </c>
      <c r="E1034" s="131"/>
      <c r="F1034" s="40"/>
      <c r="G1034" s="40"/>
      <c r="H1034" s="40"/>
      <c r="I1034" s="173"/>
      <c r="J1034" s="170"/>
      <c r="K1034" s="170"/>
      <c r="L1034" s="170"/>
      <c r="M1034" s="170"/>
      <c r="N1034" s="170"/>
      <c r="O1034" s="170"/>
      <c r="P1034" s="170"/>
      <c r="Q1034" s="170"/>
    </row>
    <row r="1035" spans="1:17" s="178" customFormat="1" ht="15.75" customHeight="1">
      <c r="A1035" s="186" t="s">
        <v>1372</v>
      </c>
      <c r="B1035" s="188" t="s">
        <v>1375</v>
      </c>
      <c r="C1035" s="191" t="s">
        <v>1376</v>
      </c>
      <c r="D1035" s="318">
        <v>1700</v>
      </c>
      <c r="E1035" s="131"/>
      <c r="F1035" s="40"/>
      <c r="G1035" s="40"/>
      <c r="H1035" s="40"/>
      <c r="I1035" s="173"/>
      <c r="J1035" s="170"/>
      <c r="K1035" s="170"/>
      <c r="L1035" s="170"/>
      <c r="M1035" s="170"/>
      <c r="N1035" s="170"/>
      <c r="O1035" s="170"/>
      <c r="P1035" s="170"/>
      <c r="Q1035" s="170"/>
    </row>
    <row r="1036" spans="1:17" s="178" customFormat="1" ht="15.75" customHeight="1">
      <c r="A1036" s="186" t="s">
        <v>4846</v>
      </c>
      <c r="B1036" s="188" t="s">
        <v>1373</v>
      </c>
      <c r="C1036" s="191" t="s">
        <v>1374</v>
      </c>
      <c r="D1036" s="318">
        <v>410</v>
      </c>
      <c r="E1036" s="131"/>
      <c r="F1036" s="40"/>
      <c r="G1036" s="40"/>
      <c r="H1036" s="40"/>
      <c r="I1036" s="173"/>
      <c r="J1036" s="170"/>
      <c r="K1036" s="170"/>
      <c r="L1036" s="170"/>
      <c r="M1036" s="170"/>
      <c r="N1036" s="170"/>
      <c r="O1036" s="170"/>
      <c r="P1036" s="170"/>
      <c r="Q1036" s="170"/>
    </row>
    <row r="1037" spans="1:17" s="178" customFormat="1" ht="15.75" customHeight="1">
      <c r="A1037" s="186" t="s">
        <v>1367</v>
      </c>
      <c r="B1037" s="188" t="s">
        <v>1368</v>
      </c>
      <c r="C1037" s="191" t="s">
        <v>5074</v>
      </c>
      <c r="D1037" s="318">
        <v>310</v>
      </c>
      <c r="E1037" s="131"/>
      <c r="F1037" s="40"/>
      <c r="G1037" s="40"/>
      <c r="H1037" s="40"/>
      <c r="I1037" s="173"/>
      <c r="J1037" s="170"/>
      <c r="K1037" s="170"/>
      <c r="L1037" s="170"/>
      <c r="M1037" s="170"/>
      <c r="N1037" s="170"/>
      <c r="O1037" s="170"/>
      <c r="P1037" s="170"/>
      <c r="Q1037" s="170"/>
    </row>
    <row r="1038" spans="1:17" s="178" customFormat="1" ht="15.75" customHeight="1">
      <c r="A1038" s="186" t="s">
        <v>1364</v>
      </c>
      <c r="B1038" s="188" t="s">
        <v>1365</v>
      </c>
      <c r="C1038" s="191" t="s">
        <v>1366</v>
      </c>
      <c r="D1038" s="318">
        <v>2100</v>
      </c>
      <c r="E1038" s="131"/>
      <c r="F1038" s="40"/>
      <c r="G1038" s="40"/>
      <c r="H1038" s="40"/>
      <c r="I1038" s="173"/>
      <c r="J1038" s="170"/>
      <c r="K1038" s="170"/>
      <c r="L1038" s="170"/>
      <c r="M1038" s="170"/>
      <c r="N1038" s="170"/>
      <c r="O1038" s="170"/>
      <c r="P1038" s="170"/>
      <c r="Q1038" s="170"/>
    </row>
    <row r="1039" spans="1:17" s="178" customFormat="1" ht="15.75" customHeight="1">
      <c r="A1039" s="182" t="s">
        <v>1401</v>
      </c>
      <c r="B1039" s="25"/>
      <c r="C1039" s="128"/>
      <c r="D1039" s="318"/>
      <c r="E1039" s="131"/>
      <c r="F1039" s="40"/>
      <c r="G1039" s="40"/>
      <c r="H1039" s="40"/>
      <c r="I1039" s="173"/>
      <c r="J1039" s="170"/>
      <c r="K1039" s="170"/>
      <c r="L1039" s="170"/>
      <c r="M1039" s="170"/>
      <c r="N1039" s="170"/>
      <c r="O1039" s="170"/>
      <c r="P1039" s="170"/>
      <c r="Q1039" s="170"/>
    </row>
    <row r="1040" spans="1:17" s="178" customFormat="1" ht="15.75" customHeight="1">
      <c r="A1040" s="186" t="s">
        <v>1434</v>
      </c>
      <c r="B1040" s="188" t="s">
        <v>4531</v>
      </c>
      <c r="C1040" s="191" t="s">
        <v>4532</v>
      </c>
      <c r="D1040" s="318">
        <v>300</v>
      </c>
      <c r="E1040" s="131"/>
      <c r="F1040" s="40"/>
      <c r="G1040" s="40"/>
      <c r="H1040" s="40"/>
      <c r="I1040" s="173"/>
      <c r="J1040" s="170"/>
      <c r="K1040" s="170"/>
      <c r="L1040" s="170"/>
      <c r="M1040" s="170"/>
      <c r="N1040" s="170"/>
      <c r="O1040" s="170"/>
      <c r="P1040" s="170"/>
      <c r="Q1040" s="170"/>
    </row>
    <row r="1041" spans="1:17" s="178" customFormat="1" ht="15.75" customHeight="1">
      <c r="A1041" s="186" t="s">
        <v>1487</v>
      </c>
      <c r="B1041" s="188" t="s">
        <v>4533</v>
      </c>
      <c r="C1041" s="191" t="s">
        <v>4534</v>
      </c>
      <c r="D1041" s="318">
        <v>1000</v>
      </c>
      <c r="E1041" s="131"/>
      <c r="F1041" s="40"/>
      <c r="G1041" s="40"/>
      <c r="H1041" s="40"/>
      <c r="I1041" s="173"/>
      <c r="J1041" s="170"/>
      <c r="K1041" s="170"/>
      <c r="L1041" s="170"/>
      <c r="M1041" s="170"/>
      <c r="N1041" s="170"/>
      <c r="O1041" s="170"/>
      <c r="P1041" s="170"/>
      <c r="Q1041" s="170"/>
    </row>
    <row r="1042" spans="1:17" s="178" customFormat="1" ht="15.75" customHeight="1">
      <c r="A1042" s="186" t="s">
        <v>1488</v>
      </c>
      <c r="B1042" s="188" t="s">
        <v>4535</v>
      </c>
      <c r="C1042" s="191" t="s">
        <v>5521</v>
      </c>
      <c r="D1042" s="318">
        <v>1040</v>
      </c>
      <c r="E1042" s="131"/>
      <c r="F1042" s="40"/>
      <c r="G1042" s="40"/>
      <c r="H1042" s="40"/>
      <c r="I1042" s="173"/>
      <c r="J1042" s="170"/>
      <c r="K1042" s="170"/>
      <c r="L1042" s="170"/>
      <c r="M1042" s="170"/>
      <c r="N1042" s="170"/>
      <c r="O1042" s="170"/>
      <c r="P1042" s="170"/>
      <c r="Q1042" s="170"/>
    </row>
    <row r="1043" spans="1:17" s="178" customFormat="1" ht="15.75" customHeight="1">
      <c r="A1043" s="186" t="s">
        <v>1406</v>
      </c>
      <c r="B1043" s="188" t="s">
        <v>1407</v>
      </c>
      <c r="C1043" s="191" t="s">
        <v>1408</v>
      </c>
      <c r="D1043" s="318">
        <v>300</v>
      </c>
      <c r="E1043" s="131"/>
      <c r="F1043" s="40"/>
      <c r="G1043" s="40"/>
      <c r="H1043" s="40"/>
      <c r="I1043" s="173"/>
      <c r="J1043" s="170"/>
      <c r="K1043" s="170"/>
      <c r="L1043" s="170"/>
      <c r="M1043" s="170"/>
      <c r="N1043" s="170"/>
      <c r="O1043" s="170"/>
      <c r="P1043" s="170"/>
      <c r="Q1043" s="170"/>
    </row>
    <row r="1044" spans="1:17" s="178" customFormat="1" ht="15.75" customHeight="1">
      <c r="A1044" s="186" t="s">
        <v>4311</v>
      </c>
      <c r="B1044" s="188" t="s">
        <v>1402</v>
      </c>
      <c r="C1044" s="191" t="s">
        <v>4536</v>
      </c>
      <c r="D1044" s="318">
        <v>210</v>
      </c>
      <c r="E1044" s="131"/>
      <c r="F1044" s="40"/>
      <c r="G1044" s="40"/>
      <c r="H1044" s="40"/>
      <c r="I1044" s="173"/>
      <c r="J1044" s="170"/>
      <c r="K1044" s="170"/>
      <c r="L1044" s="170"/>
      <c r="M1044" s="170"/>
      <c r="N1044" s="170"/>
      <c r="O1044" s="170"/>
      <c r="P1044" s="170"/>
      <c r="Q1044" s="170"/>
    </row>
    <row r="1045" spans="1:17" s="178" customFormat="1" ht="15.75" customHeight="1">
      <c r="A1045" s="60" t="s">
        <v>1409</v>
      </c>
      <c r="B1045" s="188" t="s">
        <v>1410</v>
      </c>
      <c r="C1045" s="191" t="s">
        <v>1411</v>
      </c>
      <c r="D1045" s="318">
        <v>250</v>
      </c>
      <c r="E1045" s="131"/>
      <c r="F1045" s="40"/>
      <c r="G1045" s="40"/>
      <c r="H1045" s="40"/>
      <c r="I1045" s="173"/>
      <c r="J1045" s="170"/>
      <c r="K1045" s="170"/>
      <c r="L1045" s="170"/>
      <c r="M1045" s="170"/>
      <c r="N1045" s="170"/>
      <c r="O1045" s="170"/>
      <c r="P1045" s="170"/>
      <c r="Q1045" s="170"/>
    </row>
    <row r="1046" spans="1:17" s="178" customFormat="1" ht="15.75" customHeight="1">
      <c r="A1046" s="60" t="s">
        <v>1412</v>
      </c>
      <c r="B1046" s="188" t="s">
        <v>1413</v>
      </c>
      <c r="C1046" s="191" t="s">
        <v>1414</v>
      </c>
      <c r="D1046" s="318">
        <v>250</v>
      </c>
      <c r="E1046" s="131"/>
      <c r="F1046" s="40"/>
      <c r="G1046" s="40"/>
      <c r="H1046" s="40"/>
      <c r="I1046" s="173"/>
      <c r="J1046" s="170"/>
      <c r="K1046" s="170"/>
      <c r="L1046" s="170"/>
      <c r="M1046" s="170"/>
      <c r="N1046" s="170"/>
      <c r="O1046" s="170"/>
      <c r="P1046" s="170"/>
      <c r="Q1046" s="170"/>
    </row>
    <row r="1047" spans="1:17" s="178" customFormat="1" ht="15.75" customHeight="1">
      <c r="A1047" s="186" t="s">
        <v>1459</v>
      </c>
      <c r="B1047" s="188" t="s">
        <v>1460</v>
      </c>
      <c r="C1047" s="191" t="s">
        <v>1461</v>
      </c>
      <c r="D1047" s="318">
        <v>270</v>
      </c>
      <c r="E1047" s="131"/>
      <c r="F1047" s="40"/>
      <c r="G1047" s="40"/>
      <c r="H1047" s="40"/>
      <c r="I1047" s="173"/>
      <c r="J1047" s="170"/>
      <c r="K1047" s="170"/>
      <c r="L1047" s="170"/>
      <c r="M1047" s="170"/>
      <c r="N1047" s="170"/>
      <c r="O1047" s="170"/>
      <c r="P1047" s="170"/>
      <c r="Q1047" s="170"/>
    </row>
    <row r="1048" spans="1:17" s="178" customFormat="1" ht="15.75" customHeight="1">
      <c r="A1048" s="186" t="s">
        <v>1459</v>
      </c>
      <c r="B1048" s="188" t="s">
        <v>7525</v>
      </c>
      <c r="C1048" s="191" t="s">
        <v>7526</v>
      </c>
      <c r="D1048" s="318">
        <v>300</v>
      </c>
      <c r="E1048" s="131"/>
      <c r="F1048" s="40"/>
      <c r="G1048" s="40"/>
      <c r="H1048" s="40"/>
      <c r="I1048" s="173"/>
      <c r="J1048" s="170"/>
      <c r="K1048" s="170"/>
      <c r="L1048" s="170"/>
      <c r="M1048" s="170"/>
      <c r="N1048" s="170"/>
      <c r="O1048" s="170"/>
      <c r="P1048" s="170"/>
      <c r="Q1048" s="170"/>
    </row>
    <row r="1049" spans="1:17" s="178" customFormat="1" ht="15.75" customHeight="1">
      <c r="A1049" s="186" t="s">
        <v>1462</v>
      </c>
      <c r="B1049" s="188" t="s">
        <v>1463</v>
      </c>
      <c r="C1049" s="191" t="s">
        <v>1464</v>
      </c>
      <c r="D1049" s="318">
        <v>540</v>
      </c>
      <c r="E1049" s="131"/>
      <c r="F1049" s="40"/>
      <c r="G1049" s="40"/>
      <c r="H1049" s="40"/>
      <c r="I1049" s="173"/>
      <c r="J1049" s="170"/>
      <c r="K1049" s="170"/>
      <c r="L1049" s="170"/>
      <c r="M1049" s="170"/>
      <c r="N1049" s="170"/>
      <c r="O1049" s="170"/>
      <c r="P1049" s="170"/>
      <c r="Q1049" s="170"/>
    </row>
    <row r="1050" spans="1:17" s="178" customFormat="1" ht="15.75" customHeight="1">
      <c r="A1050" s="60" t="s">
        <v>4312</v>
      </c>
      <c r="B1050" s="188" t="s">
        <v>1415</v>
      </c>
      <c r="C1050" s="191" t="s">
        <v>1416</v>
      </c>
      <c r="D1050" s="318">
        <v>250</v>
      </c>
      <c r="E1050" s="131"/>
      <c r="F1050" s="40"/>
      <c r="G1050" s="40"/>
      <c r="H1050" s="40"/>
      <c r="I1050" s="173"/>
      <c r="J1050" s="170"/>
      <c r="K1050" s="170"/>
      <c r="L1050" s="170"/>
      <c r="M1050" s="170"/>
      <c r="N1050" s="170"/>
      <c r="O1050" s="170"/>
      <c r="P1050" s="170"/>
      <c r="Q1050" s="170"/>
    </row>
    <row r="1051" spans="1:17" s="178" customFormat="1" ht="15.75" customHeight="1">
      <c r="A1051" s="60" t="s">
        <v>1417</v>
      </c>
      <c r="B1051" s="188" t="s">
        <v>4537</v>
      </c>
      <c r="C1051" s="191" t="s">
        <v>4538</v>
      </c>
      <c r="D1051" s="318">
        <v>640</v>
      </c>
      <c r="E1051" s="131"/>
      <c r="F1051" s="40"/>
      <c r="G1051" s="40"/>
      <c r="H1051" s="40"/>
      <c r="I1051" s="173"/>
      <c r="J1051" s="170"/>
      <c r="K1051" s="170"/>
      <c r="L1051" s="170"/>
      <c r="M1051" s="170"/>
      <c r="N1051" s="170"/>
      <c r="O1051" s="170"/>
      <c r="P1051" s="170"/>
      <c r="Q1051" s="170"/>
    </row>
    <row r="1052" spans="1:17" s="178" customFormat="1" ht="15.75" customHeight="1">
      <c r="A1052" s="60" t="s">
        <v>1418</v>
      </c>
      <c r="B1052" s="188" t="s">
        <v>1419</v>
      </c>
      <c r="C1052" s="191" t="s">
        <v>1420</v>
      </c>
      <c r="D1052" s="318">
        <v>250</v>
      </c>
      <c r="E1052" s="131"/>
      <c r="F1052" s="40"/>
      <c r="G1052" s="40"/>
      <c r="H1052" s="40"/>
      <c r="I1052" s="173"/>
      <c r="J1052" s="170"/>
      <c r="K1052" s="170"/>
      <c r="L1052" s="170"/>
      <c r="M1052" s="170"/>
      <c r="N1052" s="170"/>
      <c r="O1052" s="170"/>
      <c r="P1052" s="170"/>
      <c r="Q1052" s="170"/>
    </row>
    <row r="1053" spans="1:17" s="178" customFormat="1" ht="15.75" customHeight="1">
      <c r="A1053" s="186" t="s">
        <v>1425</v>
      </c>
      <c r="B1053" s="188" t="s">
        <v>4539</v>
      </c>
      <c r="C1053" s="191" t="s">
        <v>4540</v>
      </c>
      <c r="D1053" s="318">
        <v>350</v>
      </c>
      <c r="E1053" s="131"/>
      <c r="F1053" s="40"/>
      <c r="G1053" s="40"/>
      <c r="H1053" s="40"/>
      <c r="I1053" s="173"/>
      <c r="J1053" s="170"/>
      <c r="K1053" s="170"/>
      <c r="L1053" s="170"/>
      <c r="M1053" s="170"/>
      <c r="N1053" s="170"/>
      <c r="O1053" s="170"/>
      <c r="P1053" s="170"/>
      <c r="Q1053" s="170"/>
    </row>
    <row r="1054" spans="1:17" s="178" customFormat="1" ht="15.75" customHeight="1">
      <c r="A1054" s="186" t="s">
        <v>1426</v>
      </c>
      <c r="B1054" s="188" t="s">
        <v>1427</v>
      </c>
      <c r="C1054" s="191" t="s">
        <v>1428</v>
      </c>
      <c r="D1054" s="318">
        <v>470</v>
      </c>
      <c r="E1054" s="131"/>
      <c r="F1054" s="40"/>
      <c r="G1054" s="40"/>
      <c r="H1054" s="40"/>
      <c r="I1054" s="173"/>
      <c r="J1054" s="170"/>
      <c r="K1054" s="170"/>
      <c r="L1054" s="170"/>
      <c r="M1054" s="170"/>
      <c r="N1054" s="170"/>
      <c r="O1054" s="170"/>
      <c r="P1054" s="170"/>
      <c r="Q1054" s="170"/>
    </row>
    <row r="1055" spans="1:17" s="178" customFormat="1" ht="15.75" customHeight="1">
      <c r="A1055" s="186" t="s">
        <v>1429</v>
      </c>
      <c r="B1055" s="188" t="s">
        <v>1430</v>
      </c>
      <c r="C1055" s="191" t="s">
        <v>1431</v>
      </c>
      <c r="D1055" s="318">
        <v>320</v>
      </c>
      <c r="E1055" s="131"/>
      <c r="F1055" s="40"/>
      <c r="G1055" s="40"/>
      <c r="H1055" s="40"/>
      <c r="I1055" s="173"/>
      <c r="J1055" s="170"/>
      <c r="K1055" s="170"/>
      <c r="L1055" s="170"/>
      <c r="M1055" s="170"/>
      <c r="N1055" s="170"/>
      <c r="O1055" s="170"/>
      <c r="P1055" s="170"/>
      <c r="Q1055" s="170"/>
    </row>
    <row r="1056" spans="1:17" s="178" customFormat="1" ht="15.75" customHeight="1">
      <c r="A1056" s="186" t="s">
        <v>1432</v>
      </c>
      <c r="B1056" s="188" t="s">
        <v>1433</v>
      </c>
      <c r="C1056" s="191" t="s">
        <v>4541</v>
      </c>
      <c r="D1056" s="318">
        <v>220</v>
      </c>
      <c r="E1056" s="131"/>
      <c r="F1056" s="40"/>
      <c r="G1056" s="40"/>
      <c r="H1056" s="40"/>
      <c r="I1056" s="173"/>
      <c r="J1056" s="170"/>
      <c r="K1056" s="170"/>
      <c r="L1056" s="170"/>
      <c r="M1056" s="170"/>
      <c r="N1056" s="170"/>
      <c r="O1056" s="170"/>
      <c r="P1056" s="170"/>
      <c r="Q1056" s="170"/>
    </row>
    <row r="1057" spans="1:17" s="178" customFormat="1" ht="15.75" customHeight="1">
      <c r="A1057" s="186" t="s">
        <v>1435</v>
      </c>
      <c r="B1057" s="188" t="s">
        <v>1436</v>
      </c>
      <c r="C1057" s="191" t="s">
        <v>1437</v>
      </c>
      <c r="D1057" s="318">
        <v>210</v>
      </c>
      <c r="E1057" s="131"/>
      <c r="F1057" s="40"/>
      <c r="G1057" s="40"/>
      <c r="H1057" s="40"/>
      <c r="I1057" s="173"/>
      <c r="J1057" s="170"/>
      <c r="K1057" s="170"/>
      <c r="L1057" s="170"/>
      <c r="M1057" s="170"/>
      <c r="N1057" s="170"/>
      <c r="O1057" s="170"/>
      <c r="P1057" s="170"/>
      <c r="Q1057" s="170"/>
    </row>
    <row r="1058" spans="1:17" s="178" customFormat="1" ht="15.75" customHeight="1">
      <c r="A1058" s="186" t="s">
        <v>1439</v>
      </c>
      <c r="B1058" s="188" t="s">
        <v>1440</v>
      </c>
      <c r="C1058" s="191" t="s">
        <v>1441</v>
      </c>
      <c r="D1058" s="318">
        <v>240</v>
      </c>
      <c r="E1058" s="131"/>
      <c r="F1058" s="40"/>
      <c r="G1058" s="40"/>
      <c r="H1058" s="40"/>
      <c r="I1058" s="173"/>
      <c r="J1058" s="170"/>
      <c r="K1058" s="170"/>
      <c r="L1058" s="170"/>
      <c r="M1058" s="170"/>
      <c r="N1058" s="170"/>
      <c r="O1058" s="170"/>
      <c r="P1058" s="170"/>
      <c r="Q1058" s="170"/>
    </row>
    <row r="1059" spans="1:17" s="178" customFormat="1" ht="15.75" customHeight="1">
      <c r="A1059" s="186" t="s">
        <v>1438</v>
      </c>
      <c r="B1059" s="188" t="s">
        <v>4551</v>
      </c>
      <c r="C1059" s="191" t="s">
        <v>4552</v>
      </c>
      <c r="D1059" s="318">
        <v>1010</v>
      </c>
      <c r="E1059" s="131"/>
      <c r="F1059" s="40"/>
      <c r="G1059" s="40"/>
      <c r="H1059" s="40"/>
      <c r="I1059" s="173"/>
      <c r="J1059" s="170"/>
      <c r="K1059" s="170"/>
      <c r="L1059" s="170"/>
      <c r="M1059" s="170"/>
      <c r="N1059" s="170"/>
      <c r="O1059" s="170"/>
      <c r="P1059" s="170"/>
      <c r="Q1059" s="170"/>
    </row>
    <row r="1060" spans="1:17" s="178" customFormat="1" ht="15.75" customHeight="1">
      <c r="A1060" s="186" t="s">
        <v>1442</v>
      </c>
      <c r="B1060" s="188" t="s">
        <v>1443</v>
      </c>
      <c r="C1060" s="191" t="s">
        <v>1444</v>
      </c>
      <c r="D1060" s="318">
        <v>250</v>
      </c>
      <c r="E1060" s="131"/>
      <c r="F1060" s="40"/>
      <c r="G1060" s="40"/>
      <c r="H1060" s="40"/>
      <c r="I1060" s="173"/>
      <c r="J1060" s="170"/>
      <c r="K1060" s="170"/>
      <c r="L1060" s="170"/>
      <c r="M1060" s="170"/>
      <c r="N1060" s="170"/>
      <c r="O1060" s="170"/>
      <c r="P1060" s="170"/>
      <c r="Q1060" s="170"/>
    </row>
    <row r="1061" spans="1:17" s="178" customFormat="1" ht="15.75" customHeight="1">
      <c r="A1061" s="186" t="s">
        <v>1465</v>
      </c>
      <c r="B1061" s="188" t="s">
        <v>4542</v>
      </c>
      <c r="C1061" s="191" t="s">
        <v>4543</v>
      </c>
      <c r="D1061" s="318">
        <v>230</v>
      </c>
      <c r="E1061" s="131"/>
      <c r="F1061" s="40"/>
      <c r="G1061" s="40"/>
      <c r="H1061" s="40"/>
      <c r="I1061" s="173"/>
      <c r="J1061" s="170"/>
      <c r="K1061" s="170"/>
      <c r="L1061" s="170"/>
      <c r="M1061" s="170"/>
      <c r="N1061" s="170"/>
      <c r="O1061" s="170"/>
      <c r="P1061" s="170"/>
      <c r="Q1061" s="170"/>
    </row>
    <row r="1062" spans="1:17" s="178" customFormat="1" ht="15.75" customHeight="1">
      <c r="A1062" s="186" t="s">
        <v>1447</v>
      </c>
      <c r="B1062" s="188" t="s">
        <v>1448</v>
      </c>
      <c r="C1062" s="191" t="s">
        <v>1449</v>
      </c>
      <c r="D1062" s="318">
        <v>250</v>
      </c>
      <c r="E1062" s="131"/>
      <c r="F1062" s="40"/>
      <c r="G1062" s="40"/>
      <c r="H1062" s="40"/>
      <c r="I1062" s="173"/>
      <c r="J1062" s="170"/>
      <c r="K1062" s="170"/>
      <c r="L1062" s="170"/>
      <c r="M1062" s="170"/>
      <c r="N1062" s="170"/>
      <c r="O1062" s="170"/>
      <c r="P1062" s="170"/>
      <c r="Q1062" s="170"/>
    </row>
    <row r="1063" spans="1:17" s="178" customFormat="1" ht="15.75" customHeight="1">
      <c r="A1063" s="186" t="s">
        <v>1450</v>
      </c>
      <c r="B1063" s="188" t="s">
        <v>1451</v>
      </c>
      <c r="C1063" s="191" t="s">
        <v>1452</v>
      </c>
      <c r="D1063" s="318">
        <v>250</v>
      </c>
      <c r="E1063" s="131"/>
      <c r="F1063" s="40"/>
      <c r="G1063" s="40"/>
      <c r="H1063" s="40"/>
      <c r="I1063" s="173"/>
      <c r="J1063" s="170"/>
      <c r="K1063" s="170"/>
      <c r="L1063" s="170"/>
      <c r="M1063" s="170"/>
      <c r="N1063" s="170"/>
      <c r="O1063" s="170"/>
      <c r="P1063" s="170"/>
      <c r="Q1063" s="170"/>
    </row>
    <row r="1064" spans="1:17" s="178" customFormat="1" ht="15.75" customHeight="1">
      <c r="A1064" s="186" t="s">
        <v>1456</v>
      </c>
      <c r="B1064" s="188" t="s">
        <v>1457</v>
      </c>
      <c r="C1064" s="191" t="s">
        <v>1458</v>
      </c>
      <c r="D1064" s="318">
        <v>210</v>
      </c>
      <c r="E1064" s="131"/>
      <c r="F1064" s="40"/>
      <c r="G1064" s="40"/>
      <c r="H1064" s="40"/>
      <c r="I1064" s="173"/>
      <c r="J1064" s="170"/>
      <c r="K1064" s="170"/>
      <c r="L1064" s="170"/>
      <c r="M1064" s="170"/>
      <c r="N1064" s="170"/>
      <c r="O1064" s="170"/>
      <c r="P1064" s="170"/>
      <c r="Q1064" s="170"/>
    </row>
    <row r="1065" spans="1:17" s="178" customFormat="1" ht="15.75" customHeight="1">
      <c r="A1065" s="186" t="s">
        <v>5658</v>
      </c>
      <c r="B1065" s="188" t="s">
        <v>1479</v>
      </c>
      <c r="C1065" s="191" t="s">
        <v>1480</v>
      </c>
      <c r="D1065" s="318">
        <v>960</v>
      </c>
      <c r="E1065" s="131"/>
      <c r="F1065" s="40"/>
      <c r="G1065" s="40"/>
      <c r="H1065" s="40"/>
      <c r="I1065" s="173"/>
      <c r="J1065" s="170"/>
      <c r="K1065" s="170"/>
      <c r="L1065" s="170"/>
      <c r="M1065" s="170"/>
      <c r="N1065" s="170"/>
      <c r="O1065" s="170"/>
      <c r="P1065" s="170"/>
      <c r="Q1065" s="170"/>
    </row>
    <row r="1066" spans="1:17" s="178" customFormat="1" ht="15.75" customHeight="1">
      <c r="A1066" s="186" t="s">
        <v>1473</v>
      </c>
      <c r="B1066" s="188" t="s">
        <v>1474</v>
      </c>
      <c r="C1066" s="191" t="s">
        <v>1475</v>
      </c>
      <c r="D1066" s="318">
        <v>250</v>
      </c>
      <c r="E1066" s="131"/>
      <c r="F1066" s="40"/>
      <c r="G1066" s="40"/>
      <c r="H1066" s="40"/>
      <c r="I1066" s="173"/>
      <c r="J1066" s="170"/>
      <c r="K1066" s="170"/>
      <c r="L1066" s="170"/>
      <c r="M1066" s="170"/>
      <c r="N1066" s="170"/>
      <c r="O1066" s="170"/>
      <c r="P1066" s="170"/>
      <c r="Q1066" s="170"/>
    </row>
    <row r="1067" spans="1:17" s="178" customFormat="1" ht="15.75" customHeight="1">
      <c r="A1067" s="186" t="s">
        <v>4509</v>
      </c>
      <c r="B1067" s="188" t="s">
        <v>4510</v>
      </c>
      <c r="C1067" s="191" t="s">
        <v>4511</v>
      </c>
      <c r="D1067" s="318">
        <v>500</v>
      </c>
      <c r="E1067" s="131"/>
      <c r="F1067" s="40"/>
      <c r="G1067" s="40"/>
      <c r="H1067" s="40"/>
      <c r="I1067" s="173"/>
      <c r="J1067" s="170"/>
      <c r="K1067" s="170"/>
      <c r="L1067" s="170"/>
      <c r="M1067" s="170"/>
      <c r="N1067" s="170"/>
      <c r="O1067" s="170"/>
      <c r="P1067" s="170"/>
      <c r="Q1067" s="170"/>
    </row>
    <row r="1068" spans="1:17" s="178" customFormat="1" ht="15.75" customHeight="1">
      <c r="A1068" s="186" t="s">
        <v>1445</v>
      </c>
      <c r="B1068" s="188" t="s">
        <v>1446</v>
      </c>
      <c r="C1068" s="191" t="s">
        <v>4550</v>
      </c>
      <c r="D1068" s="318">
        <v>500</v>
      </c>
      <c r="E1068" s="131"/>
      <c r="F1068" s="40"/>
      <c r="G1068" s="40"/>
      <c r="H1068" s="40"/>
      <c r="I1068" s="173"/>
      <c r="J1068" s="170"/>
      <c r="K1068" s="170"/>
      <c r="L1068" s="170"/>
      <c r="M1068" s="170"/>
      <c r="N1068" s="170"/>
      <c r="O1068" s="170"/>
      <c r="P1068" s="170"/>
      <c r="Q1068" s="170"/>
    </row>
    <row r="1069" spans="1:17" s="62" customFormat="1" ht="15.75" customHeight="1">
      <c r="A1069" s="186" t="s">
        <v>1466</v>
      </c>
      <c r="B1069" s="188" t="s">
        <v>1467</v>
      </c>
      <c r="C1069" s="191" t="s">
        <v>1468</v>
      </c>
      <c r="D1069" s="318">
        <v>250</v>
      </c>
      <c r="E1069" s="131"/>
      <c r="F1069" s="40"/>
      <c r="G1069" s="40"/>
      <c r="H1069" s="40"/>
      <c r="I1069" s="173"/>
      <c r="J1069" s="170"/>
      <c r="K1069" s="170"/>
      <c r="L1069" s="170"/>
      <c r="M1069" s="170"/>
      <c r="N1069" s="170"/>
      <c r="O1069" s="170"/>
      <c r="P1069" s="170"/>
      <c r="Q1069" s="170"/>
    </row>
    <row r="1070" spans="1:17" s="62" customFormat="1" ht="15.75" customHeight="1">
      <c r="A1070" s="186" t="s">
        <v>1453</v>
      </c>
      <c r="B1070" s="188" t="s">
        <v>1454</v>
      </c>
      <c r="C1070" s="191" t="s">
        <v>1455</v>
      </c>
      <c r="D1070" s="318">
        <v>250</v>
      </c>
      <c r="E1070" s="131"/>
      <c r="F1070" s="40"/>
      <c r="G1070" s="40"/>
      <c r="H1070" s="40"/>
      <c r="I1070" s="173"/>
      <c r="J1070" s="170"/>
      <c r="K1070" s="170"/>
      <c r="L1070" s="170"/>
      <c r="M1070" s="170"/>
      <c r="N1070" s="170"/>
      <c r="O1070" s="170"/>
      <c r="P1070" s="170"/>
      <c r="Q1070" s="170"/>
    </row>
    <row r="1071" spans="1:17" s="62" customFormat="1" ht="15.75" customHeight="1">
      <c r="A1071" s="186" t="s">
        <v>1476</v>
      </c>
      <c r="B1071" s="188" t="s">
        <v>1477</v>
      </c>
      <c r="C1071" s="191" t="s">
        <v>1478</v>
      </c>
      <c r="D1071" s="318">
        <v>250</v>
      </c>
      <c r="E1071" s="131"/>
      <c r="F1071" s="40"/>
      <c r="G1071" s="40"/>
      <c r="H1071" s="40"/>
      <c r="I1071" s="173"/>
      <c r="J1071" s="170"/>
      <c r="K1071" s="170"/>
      <c r="L1071" s="170"/>
      <c r="M1071" s="170"/>
      <c r="N1071" s="170"/>
      <c r="O1071" s="170"/>
      <c r="P1071" s="170"/>
      <c r="Q1071" s="170"/>
    </row>
    <row r="1072" spans="1:17" s="62" customFormat="1" ht="15.75" customHeight="1">
      <c r="A1072" s="186" t="s">
        <v>1422</v>
      </c>
      <c r="B1072" s="188" t="s">
        <v>1423</v>
      </c>
      <c r="C1072" s="191" t="s">
        <v>1424</v>
      </c>
      <c r="D1072" s="318">
        <v>1120</v>
      </c>
      <c r="E1072" s="131"/>
      <c r="F1072" s="40"/>
      <c r="G1072" s="40"/>
      <c r="H1072" s="40"/>
      <c r="I1072" s="173"/>
      <c r="J1072" s="170"/>
      <c r="K1072" s="170"/>
      <c r="L1072" s="170"/>
      <c r="M1072" s="170"/>
      <c r="N1072" s="170"/>
      <c r="O1072" s="170"/>
      <c r="P1072" s="170"/>
      <c r="Q1072" s="170"/>
    </row>
    <row r="1073" spans="1:17" s="176" customFormat="1" ht="15.75" customHeight="1">
      <c r="A1073" s="186" t="s">
        <v>1481</v>
      </c>
      <c r="B1073" s="188" t="s">
        <v>1482</v>
      </c>
      <c r="C1073" s="191" t="s">
        <v>1483</v>
      </c>
      <c r="D1073" s="318">
        <v>460</v>
      </c>
      <c r="E1073" s="131"/>
      <c r="F1073" s="40"/>
      <c r="G1073" s="40"/>
      <c r="H1073" s="40"/>
      <c r="I1073" s="173"/>
      <c r="J1073" s="170"/>
      <c r="K1073" s="170"/>
      <c r="L1073" s="170"/>
      <c r="M1073" s="170"/>
      <c r="N1073" s="170"/>
      <c r="O1073" s="170"/>
      <c r="P1073" s="170"/>
      <c r="Q1073" s="170"/>
    </row>
    <row r="1074" spans="1:17" s="179" customFormat="1" ht="15.75" customHeight="1">
      <c r="A1074" s="186" t="s">
        <v>1530</v>
      </c>
      <c r="B1074" s="188" t="s">
        <v>4546</v>
      </c>
      <c r="C1074" s="191" t="s">
        <v>4547</v>
      </c>
      <c r="D1074" s="318">
        <v>480</v>
      </c>
      <c r="E1074" s="131"/>
      <c r="F1074" s="40"/>
      <c r="G1074" s="40"/>
      <c r="H1074" s="40"/>
      <c r="I1074" s="173"/>
      <c r="J1074" s="170"/>
      <c r="K1074" s="170"/>
      <c r="L1074" s="170"/>
      <c r="M1074" s="170"/>
      <c r="N1074" s="170"/>
      <c r="O1074" s="170"/>
      <c r="P1074" s="170"/>
      <c r="Q1074" s="170"/>
    </row>
    <row r="1075" spans="1:17" s="178" customFormat="1" ht="15.75" customHeight="1">
      <c r="A1075" s="186" t="s">
        <v>1403</v>
      </c>
      <c r="B1075" s="188" t="s">
        <v>1404</v>
      </c>
      <c r="C1075" s="191" t="s">
        <v>1405</v>
      </c>
      <c r="D1075" s="318">
        <v>1500</v>
      </c>
      <c r="E1075" s="131"/>
      <c r="F1075" s="40"/>
      <c r="G1075" s="40"/>
      <c r="H1075" s="40"/>
      <c r="I1075" s="173"/>
      <c r="J1075" s="170"/>
      <c r="K1075" s="170"/>
      <c r="L1075" s="170"/>
      <c r="M1075" s="170"/>
      <c r="N1075" s="170"/>
      <c r="O1075" s="170"/>
      <c r="P1075" s="170"/>
      <c r="Q1075" s="170"/>
    </row>
    <row r="1076" spans="1:17" s="178" customFormat="1" ht="19.5" customHeight="1">
      <c r="A1076" s="186" t="s">
        <v>1469</v>
      </c>
      <c r="B1076" s="188" t="s">
        <v>1470</v>
      </c>
      <c r="C1076" s="191" t="s">
        <v>4548</v>
      </c>
      <c r="D1076" s="318">
        <v>630</v>
      </c>
      <c r="E1076" s="131"/>
      <c r="F1076" s="40"/>
      <c r="G1076" s="40"/>
      <c r="H1076" s="40"/>
      <c r="I1076" s="173"/>
      <c r="J1076" s="170"/>
      <c r="K1076" s="170"/>
      <c r="L1076" s="170"/>
      <c r="M1076" s="170"/>
      <c r="N1076" s="170"/>
      <c r="O1076" s="170"/>
      <c r="P1076" s="170"/>
      <c r="Q1076" s="170"/>
    </row>
    <row r="1077" spans="1:17" s="178" customFormat="1" ht="15">
      <c r="A1077" s="186" t="s">
        <v>1471</v>
      </c>
      <c r="B1077" s="188" t="s">
        <v>1472</v>
      </c>
      <c r="C1077" s="191" t="s">
        <v>4549</v>
      </c>
      <c r="D1077" s="318">
        <v>940</v>
      </c>
      <c r="E1077" s="131"/>
      <c r="F1077" s="40"/>
      <c r="G1077" s="40"/>
      <c r="H1077" s="40"/>
      <c r="I1077" s="173"/>
      <c r="J1077" s="170"/>
      <c r="K1077" s="170"/>
      <c r="L1077" s="170"/>
      <c r="M1077" s="170"/>
      <c r="N1077" s="170"/>
      <c r="O1077" s="170"/>
      <c r="P1077" s="170"/>
      <c r="Q1077" s="170"/>
    </row>
    <row r="1078" spans="1:17" s="178" customFormat="1" ht="15.75" customHeight="1">
      <c r="A1078" s="186" t="s">
        <v>5659</v>
      </c>
      <c r="B1078" s="172" t="s">
        <v>1421</v>
      </c>
      <c r="C1078" s="191" t="s">
        <v>4320</v>
      </c>
      <c r="D1078" s="318">
        <v>390</v>
      </c>
      <c r="E1078" s="131"/>
      <c r="F1078" s="40"/>
      <c r="G1078" s="40"/>
      <c r="H1078" s="40"/>
      <c r="I1078" s="173"/>
      <c r="J1078" s="170"/>
      <c r="K1078" s="170"/>
      <c r="L1078" s="170"/>
      <c r="M1078" s="170"/>
      <c r="N1078" s="170"/>
      <c r="O1078" s="170"/>
      <c r="P1078" s="170"/>
      <c r="Q1078" s="170"/>
    </row>
    <row r="1079" spans="1:17" s="178" customFormat="1" ht="15.75" customHeight="1">
      <c r="A1079" s="186" t="s">
        <v>1484</v>
      </c>
      <c r="B1079" s="172" t="s">
        <v>1485</v>
      </c>
      <c r="C1079" s="191" t="s">
        <v>1486</v>
      </c>
      <c r="D1079" s="318">
        <v>1100</v>
      </c>
      <c r="E1079" s="131"/>
      <c r="F1079" s="40"/>
      <c r="G1079" s="40"/>
      <c r="H1079" s="40"/>
      <c r="I1079" s="173"/>
      <c r="J1079" s="170"/>
      <c r="K1079" s="170"/>
      <c r="L1079" s="170"/>
      <c r="M1079" s="170"/>
      <c r="N1079" s="170"/>
      <c r="O1079" s="170"/>
      <c r="P1079" s="170"/>
      <c r="Q1079" s="170"/>
    </row>
    <row r="1080" spans="1:17" s="178" customFormat="1" ht="15.75" customHeight="1">
      <c r="A1080" s="186" t="s">
        <v>5817</v>
      </c>
      <c r="B1080" s="188" t="s">
        <v>5818</v>
      </c>
      <c r="C1080" s="191" t="s">
        <v>5819</v>
      </c>
      <c r="D1080" s="318">
        <v>2050</v>
      </c>
      <c r="E1080" s="131"/>
      <c r="F1080" s="40"/>
      <c r="G1080" s="40"/>
      <c r="H1080" s="40"/>
      <c r="I1080" s="173"/>
      <c r="J1080" s="170"/>
      <c r="K1080" s="170"/>
      <c r="L1080" s="170"/>
      <c r="M1080" s="170"/>
      <c r="N1080" s="170"/>
      <c r="O1080" s="170"/>
      <c r="P1080" s="170"/>
      <c r="Q1080" s="170"/>
    </row>
    <row r="1081" spans="1:17" s="178" customFormat="1" ht="15.75" customHeight="1">
      <c r="A1081" s="186" t="s">
        <v>5820</v>
      </c>
      <c r="B1081" s="188" t="s">
        <v>5821</v>
      </c>
      <c r="C1081" s="191" t="s">
        <v>6485</v>
      </c>
      <c r="D1081" s="318">
        <v>3550</v>
      </c>
      <c r="E1081" s="131"/>
      <c r="F1081" s="40"/>
      <c r="G1081" s="40"/>
      <c r="H1081" s="40"/>
      <c r="I1081" s="173"/>
      <c r="J1081" s="170"/>
      <c r="K1081" s="170"/>
      <c r="L1081" s="170"/>
      <c r="M1081" s="170"/>
      <c r="N1081" s="170"/>
      <c r="O1081" s="170"/>
      <c r="P1081" s="170"/>
      <c r="Q1081" s="170"/>
    </row>
    <row r="1082" spans="1:17" s="178" customFormat="1" ht="15.75" customHeight="1">
      <c r="A1082" s="73" t="s">
        <v>6440</v>
      </c>
      <c r="B1082" s="188" t="s">
        <v>5822</v>
      </c>
      <c r="C1082" s="191" t="s">
        <v>6486</v>
      </c>
      <c r="D1082" s="318">
        <v>4000</v>
      </c>
      <c r="E1082" s="131"/>
      <c r="F1082" s="40"/>
      <c r="G1082" s="40"/>
      <c r="H1082" s="40"/>
      <c r="I1082" s="173"/>
      <c r="J1082" s="170"/>
      <c r="K1082" s="170"/>
      <c r="L1082" s="170"/>
      <c r="M1082" s="170"/>
      <c r="N1082" s="170"/>
      <c r="O1082" s="170"/>
      <c r="P1082" s="170"/>
      <c r="Q1082" s="170"/>
    </row>
    <row r="1083" spans="1:17" s="178" customFormat="1" ht="15.75" customHeight="1">
      <c r="A1083" s="186" t="s">
        <v>5823</v>
      </c>
      <c r="B1083" s="188" t="s">
        <v>5824</v>
      </c>
      <c r="C1083" s="191" t="s">
        <v>5825</v>
      </c>
      <c r="D1083" s="318">
        <v>5050</v>
      </c>
      <c r="E1083" s="131"/>
      <c r="F1083" s="40"/>
      <c r="G1083" s="40"/>
      <c r="H1083" s="40"/>
      <c r="I1083" s="173"/>
      <c r="J1083" s="170"/>
      <c r="K1083" s="170"/>
      <c r="L1083" s="170"/>
      <c r="M1083" s="170"/>
      <c r="N1083" s="170"/>
      <c r="O1083" s="170"/>
      <c r="P1083" s="170"/>
      <c r="Q1083" s="170"/>
    </row>
    <row r="1084" spans="1:17" s="178" customFormat="1" ht="15.75" customHeight="1">
      <c r="A1084" s="39" t="s">
        <v>6447</v>
      </c>
      <c r="B1084" s="172" t="s">
        <v>6461</v>
      </c>
      <c r="C1084" s="191" t="s">
        <v>6448</v>
      </c>
      <c r="D1084" s="318">
        <v>5500</v>
      </c>
      <c r="E1084" s="131"/>
      <c r="F1084" s="40"/>
      <c r="G1084" s="40"/>
      <c r="H1084" s="40"/>
      <c r="I1084" s="173"/>
      <c r="J1084" s="170"/>
      <c r="K1084" s="170"/>
      <c r="L1084" s="170"/>
      <c r="M1084" s="170"/>
      <c r="N1084" s="170"/>
      <c r="O1084" s="170"/>
      <c r="P1084" s="170"/>
      <c r="Q1084" s="170"/>
    </row>
    <row r="1085" spans="1:17" s="178" customFormat="1" ht="15.75" customHeight="1">
      <c r="A1085" s="38" t="s">
        <v>6523</v>
      </c>
      <c r="B1085" s="265" t="s">
        <v>6524</v>
      </c>
      <c r="C1085" s="191" t="s">
        <v>6525</v>
      </c>
      <c r="D1085" s="318">
        <v>180</v>
      </c>
      <c r="E1085" s="131"/>
      <c r="F1085" s="40"/>
      <c r="G1085" s="40"/>
      <c r="H1085" s="40"/>
      <c r="I1085" s="173"/>
      <c r="J1085" s="170"/>
      <c r="K1085" s="170"/>
      <c r="L1085" s="170"/>
      <c r="M1085" s="170"/>
      <c r="N1085" s="170"/>
      <c r="O1085" s="170"/>
      <c r="P1085" s="170"/>
      <c r="Q1085" s="170"/>
    </row>
    <row r="1086" spans="1:17" s="178" customFormat="1" ht="15.75" customHeight="1">
      <c r="A1086" s="38" t="s">
        <v>6526</v>
      </c>
      <c r="B1086" s="265" t="s">
        <v>6527</v>
      </c>
      <c r="C1086" s="191" t="s">
        <v>6528</v>
      </c>
      <c r="D1086" s="318">
        <v>210</v>
      </c>
      <c r="E1086" s="131"/>
      <c r="F1086" s="40"/>
      <c r="G1086" s="40"/>
      <c r="H1086" s="40"/>
      <c r="I1086" s="173"/>
      <c r="J1086" s="170"/>
      <c r="K1086" s="170"/>
      <c r="L1086" s="170"/>
      <c r="M1086" s="170"/>
      <c r="N1086" s="170"/>
      <c r="O1086" s="170"/>
      <c r="P1086" s="170"/>
      <c r="Q1086" s="170"/>
    </row>
    <row r="1087" spans="1:17" s="178" customFormat="1" ht="15.75" customHeight="1">
      <c r="A1087" s="182" t="s">
        <v>1489</v>
      </c>
      <c r="B1087" s="25"/>
      <c r="C1087" s="128"/>
      <c r="D1087" s="318"/>
      <c r="E1087" s="131"/>
      <c r="F1087" s="40"/>
      <c r="G1087" s="40"/>
      <c r="H1087" s="40"/>
      <c r="I1087" s="173"/>
      <c r="J1087" s="170"/>
      <c r="K1087" s="170"/>
      <c r="L1087" s="170"/>
      <c r="M1087" s="170"/>
      <c r="N1087" s="170"/>
      <c r="O1087" s="170"/>
      <c r="P1087" s="170"/>
      <c r="Q1087" s="170"/>
    </row>
    <row r="1088" spans="1:17" s="178" customFormat="1" ht="15.75" customHeight="1">
      <c r="A1088" s="186" t="s">
        <v>5802</v>
      </c>
      <c r="B1088" s="188" t="s">
        <v>5803</v>
      </c>
      <c r="C1088" s="141" t="s">
        <v>5804</v>
      </c>
      <c r="D1088" s="318">
        <v>1750</v>
      </c>
      <c r="E1088" s="131"/>
      <c r="F1088" s="40"/>
      <c r="G1088" s="40"/>
      <c r="H1088" s="40"/>
      <c r="I1088" s="173"/>
      <c r="J1088" s="170"/>
      <c r="K1088" s="170"/>
      <c r="L1088" s="170"/>
      <c r="M1088" s="170"/>
      <c r="N1088" s="170"/>
      <c r="O1088" s="170"/>
      <c r="P1088" s="170"/>
      <c r="Q1088" s="170"/>
    </row>
    <row r="1089" spans="1:17" s="178" customFormat="1" ht="15.75" customHeight="1">
      <c r="A1089" s="186" t="s">
        <v>1490</v>
      </c>
      <c r="B1089" s="188" t="s">
        <v>4555</v>
      </c>
      <c r="C1089" s="191" t="s">
        <v>4556</v>
      </c>
      <c r="D1089" s="318">
        <v>2620</v>
      </c>
      <c r="E1089" s="131"/>
      <c r="F1089" s="40"/>
      <c r="G1089" s="40"/>
      <c r="H1089" s="40"/>
      <c r="I1089" s="173"/>
      <c r="J1089" s="170"/>
      <c r="K1089" s="170"/>
      <c r="L1089" s="170"/>
      <c r="M1089" s="170"/>
      <c r="N1089" s="170"/>
      <c r="O1089" s="170"/>
      <c r="P1089" s="170"/>
      <c r="Q1089" s="170"/>
    </row>
    <row r="1090" spans="1:17" s="176" customFormat="1" ht="15.75" customHeight="1">
      <c r="A1090" s="186" t="s">
        <v>1491</v>
      </c>
      <c r="B1090" s="172" t="s">
        <v>4557</v>
      </c>
      <c r="C1090" s="191" t="s">
        <v>4558</v>
      </c>
      <c r="D1090" s="318">
        <v>1200</v>
      </c>
      <c r="E1090" s="131"/>
      <c r="F1090" s="40"/>
      <c r="G1090" s="40"/>
      <c r="H1090" s="40"/>
      <c r="I1090" s="173"/>
      <c r="J1090" s="170"/>
      <c r="K1090" s="170"/>
      <c r="L1090" s="170"/>
      <c r="M1090" s="170"/>
      <c r="N1090" s="170"/>
      <c r="O1090" s="170"/>
      <c r="P1090" s="170"/>
      <c r="Q1090" s="170"/>
    </row>
    <row r="1091" spans="1:17" s="178" customFormat="1" ht="15.75" customHeight="1">
      <c r="A1091" s="186" t="s">
        <v>1500</v>
      </c>
      <c r="B1091" s="188" t="s">
        <v>1501</v>
      </c>
      <c r="C1091" s="191" t="s">
        <v>1502</v>
      </c>
      <c r="D1091" s="318">
        <v>900</v>
      </c>
      <c r="E1091" s="131"/>
      <c r="F1091" s="40"/>
      <c r="G1091" s="40"/>
      <c r="H1091" s="40"/>
      <c r="I1091" s="173"/>
      <c r="J1091" s="170"/>
      <c r="K1091" s="170"/>
      <c r="L1091" s="170"/>
      <c r="M1091" s="170"/>
      <c r="N1091" s="170"/>
      <c r="O1091" s="170"/>
      <c r="P1091" s="170"/>
      <c r="Q1091" s="170"/>
    </row>
    <row r="1092" spans="1:17" s="178" customFormat="1" ht="15.75" customHeight="1">
      <c r="A1092" s="60" t="s">
        <v>1507</v>
      </c>
      <c r="B1092" s="188" t="s">
        <v>4559</v>
      </c>
      <c r="C1092" s="191" t="s">
        <v>4560</v>
      </c>
      <c r="D1092" s="318">
        <v>350</v>
      </c>
      <c r="E1092" s="131"/>
      <c r="F1092" s="40"/>
      <c r="G1092" s="40"/>
      <c r="H1092" s="40"/>
      <c r="I1092" s="173"/>
      <c r="J1092" s="170"/>
      <c r="K1092" s="170"/>
      <c r="L1092" s="170"/>
      <c r="M1092" s="170"/>
      <c r="N1092" s="170"/>
      <c r="O1092" s="170"/>
      <c r="P1092" s="170"/>
      <c r="Q1092" s="170"/>
    </row>
    <row r="1093" spans="1:17" s="178" customFormat="1" ht="15.75" customHeight="1">
      <c r="A1093" s="186" t="s">
        <v>1495</v>
      </c>
      <c r="B1093" s="188" t="s">
        <v>4562</v>
      </c>
      <c r="C1093" s="191" t="s">
        <v>4563</v>
      </c>
      <c r="D1093" s="318">
        <v>450</v>
      </c>
      <c r="E1093" s="131"/>
      <c r="F1093" s="40"/>
      <c r="G1093" s="40"/>
      <c r="H1093" s="40"/>
      <c r="I1093" s="173"/>
      <c r="J1093" s="170"/>
      <c r="K1093" s="170"/>
      <c r="L1093" s="170"/>
      <c r="M1093" s="170"/>
      <c r="N1093" s="170"/>
      <c r="O1093" s="170"/>
      <c r="P1093" s="170"/>
      <c r="Q1093" s="170"/>
    </row>
    <row r="1094" spans="1:17" s="178" customFormat="1" ht="15.75" customHeight="1">
      <c r="A1094" s="186" t="s">
        <v>1492</v>
      </c>
      <c r="B1094" s="188" t="s">
        <v>4561</v>
      </c>
      <c r="C1094" s="191" t="s">
        <v>5522</v>
      </c>
      <c r="D1094" s="318">
        <v>400</v>
      </c>
      <c r="E1094" s="131"/>
      <c r="F1094" s="40"/>
      <c r="G1094" s="40"/>
      <c r="H1094" s="40"/>
      <c r="I1094" s="173"/>
      <c r="J1094" s="170"/>
      <c r="K1094" s="170"/>
      <c r="L1094" s="170"/>
      <c r="M1094" s="170"/>
      <c r="N1094" s="170"/>
      <c r="O1094" s="170"/>
      <c r="P1094" s="170"/>
      <c r="Q1094" s="170"/>
    </row>
    <row r="1095" spans="1:17" s="178" customFormat="1" ht="15.75" customHeight="1">
      <c r="A1095" s="186" t="s">
        <v>1493</v>
      </c>
      <c r="B1095" s="188" t="s">
        <v>4587</v>
      </c>
      <c r="C1095" s="191" t="s">
        <v>1494</v>
      </c>
      <c r="D1095" s="318">
        <v>800</v>
      </c>
      <c r="E1095" s="131"/>
      <c r="F1095" s="40"/>
      <c r="G1095" s="40"/>
      <c r="H1095" s="40"/>
      <c r="I1095" s="173"/>
      <c r="J1095" s="170"/>
      <c r="K1095" s="170"/>
      <c r="L1095" s="170"/>
      <c r="M1095" s="170"/>
      <c r="N1095" s="170"/>
      <c r="O1095" s="170"/>
      <c r="P1095" s="170"/>
      <c r="Q1095" s="170"/>
    </row>
    <row r="1096" spans="1:17" s="178" customFormat="1" ht="15.75" customHeight="1">
      <c r="A1096" s="60" t="s">
        <v>1498</v>
      </c>
      <c r="B1096" s="188" t="s">
        <v>4564</v>
      </c>
      <c r="C1096" s="191" t="s">
        <v>4565</v>
      </c>
      <c r="D1096" s="318">
        <v>450</v>
      </c>
      <c r="E1096" s="131"/>
      <c r="F1096" s="40"/>
      <c r="G1096" s="40"/>
      <c r="H1096" s="40"/>
      <c r="I1096" s="173"/>
      <c r="J1096" s="170"/>
      <c r="K1096" s="170"/>
      <c r="L1096" s="170"/>
      <c r="M1096" s="170"/>
      <c r="N1096" s="170"/>
      <c r="O1096" s="170"/>
      <c r="P1096" s="170"/>
      <c r="Q1096" s="170"/>
    </row>
    <row r="1097" spans="1:17" s="178" customFormat="1" ht="15.75" customHeight="1">
      <c r="A1097" s="186" t="s">
        <v>1496</v>
      </c>
      <c r="B1097" s="188" t="s">
        <v>1497</v>
      </c>
      <c r="C1097" s="191" t="s">
        <v>4566</v>
      </c>
      <c r="D1097" s="318">
        <v>970</v>
      </c>
      <c r="E1097" s="131"/>
      <c r="F1097" s="40"/>
      <c r="G1097" s="40"/>
      <c r="H1097" s="40"/>
      <c r="I1097" s="173"/>
      <c r="J1097" s="170"/>
      <c r="K1097" s="170"/>
      <c r="L1097" s="170"/>
      <c r="M1097" s="170"/>
      <c r="N1097" s="170"/>
      <c r="O1097" s="170"/>
      <c r="P1097" s="170"/>
      <c r="Q1097" s="170"/>
    </row>
    <row r="1098" spans="1:17" s="178" customFormat="1" ht="15.75" customHeight="1">
      <c r="A1098" s="60" t="s">
        <v>4176</v>
      </c>
      <c r="B1098" s="188" t="s">
        <v>1499</v>
      </c>
      <c r="C1098" s="191" t="s">
        <v>4567</v>
      </c>
      <c r="D1098" s="318">
        <v>1610</v>
      </c>
      <c r="E1098" s="131"/>
      <c r="F1098" s="40"/>
      <c r="G1098" s="40"/>
      <c r="H1098" s="40"/>
      <c r="I1098" s="173"/>
      <c r="J1098" s="170"/>
      <c r="K1098" s="170"/>
      <c r="L1098" s="170"/>
      <c r="M1098" s="170"/>
      <c r="N1098" s="170"/>
      <c r="O1098" s="170"/>
      <c r="P1098" s="170"/>
      <c r="Q1098" s="170"/>
    </row>
    <row r="1099" spans="1:17" s="178" customFormat="1" ht="15.75" customHeight="1">
      <c r="A1099" s="60" t="s">
        <v>5683</v>
      </c>
      <c r="B1099" s="188" t="s">
        <v>1508</v>
      </c>
      <c r="C1099" s="191" t="s">
        <v>1509</v>
      </c>
      <c r="D1099" s="318">
        <v>1780</v>
      </c>
      <c r="E1099" s="131"/>
      <c r="F1099" s="40"/>
      <c r="G1099" s="40"/>
      <c r="H1099" s="40"/>
      <c r="I1099" s="173"/>
      <c r="J1099" s="170"/>
      <c r="K1099" s="170"/>
      <c r="L1099" s="170"/>
      <c r="M1099" s="170"/>
      <c r="N1099" s="170"/>
      <c r="O1099" s="170"/>
      <c r="P1099" s="170"/>
      <c r="Q1099" s="170"/>
    </row>
    <row r="1100" spans="1:17" s="178" customFormat="1" ht="15.75" customHeight="1">
      <c r="A1100" s="60" t="s">
        <v>1500</v>
      </c>
      <c r="B1100" s="188" t="s">
        <v>1503</v>
      </c>
      <c r="C1100" s="191" t="s">
        <v>1504</v>
      </c>
      <c r="D1100" s="318">
        <v>1930</v>
      </c>
      <c r="E1100" s="131"/>
      <c r="F1100" s="40"/>
      <c r="G1100" s="40"/>
      <c r="H1100" s="40"/>
      <c r="I1100" s="173"/>
      <c r="J1100" s="170"/>
      <c r="K1100" s="170"/>
      <c r="L1100" s="170"/>
      <c r="M1100" s="170"/>
      <c r="N1100" s="170"/>
      <c r="O1100" s="170"/>
      <c r="P1100" s="170"/>
      <c r="Q1100" s="170"/>
    </row>
    <row r="1101" spans="1:17" s="178" customFormat="1" ht="15.75" customHeight="1">
      <c r="A1101" s="60" t="s">
        <v>1500</v>
      </c>
      <c r="B1101" s="188" t="s">
        <v>1505</v>
      </c>
      <c r="C1101" s="191" t="s">
        <v>1506</v>
      </c>
      <c r="D1101" s="318">
        <v>2130</v>
      </c>
      <c r="E1101" s="131"/>
      <c r="F1101" s="40"/>
      <c r="G1101" s="40"/>
      <c r="H1101" s="40"/>
      <c r="I1101" s="173"/>
      <c r="J1101" s="170"/>
      <c r="K1101" s="170"/>
      <c r="L1101" s="170"/>
      <c r="M1101" s="170"/>
      <c r="N1101" s="170"/>
      <c r="O1101" s="170"/>
      <c r="P1101" s="170"/>
      <c r="Q1101" s="170"/>
    </row>
    <row r="1102" spans="1:17" s="178" customFormat="1" ht="15.75" customHeight="1">
      <c r="A1102" s="182" t="s">
        <v>1510</v>
      </c>
      <c r="B1102" s="25"/>
      <c r="C1102" s="128"/>
      <c r="D1102" s="318"/>
      <c r="E1102" s="131"/>
      <c r="F1102" s="40"/>
      <c r="G1102" s="40"/>
      <c r="H1102" s="40"/>
      <c r="I1102" s="173"/>
      <c r="J1102" s="170"/>
      <c r="K1102" s="170"/>
      <c r="L1102" s="170"/>
      <c r="M1102" s="170"/>
      <c r="N1102" s="170"/>
      <c r="O1102" s="170"/>
      <c r="P1102" s="170"/>
      <c r="Q1102" s="170"/>
    </row>
    <row r="1103" spans="1:17" s="178" customFormat="1" ht="15.75" customHeight="1">
      <c r="A1103" s="186" t="s">
        <v>1511</v>
      </c>
      <c r="B1103" s="188" t="s">
        <v>1512</v>
      </c>
      <c r="C1103" s="191" t="s">
        <v>1513</v>
      </c>
      <c r="D1103" s="318">
        <v>2100</v>
      </c>
      <c r="E1103" s="131"/>
      <c r="F1103" s="40"/>
      <c r="G1103" s="40"/>
      <c r="H1103" s="40"/>
      <c r="I1103" s="173"/>
      <c r="J1103" s="170"/>
      <c r="K1103" s="170"/>
      <c r="L1103" s="170"/>
      <c r="M1103" s="170"/>
      <c r="N1103" s="170"/>
      <c r="O1103" s="170"/>
      <c r="P1103" s="170"/>
      <c r="Q1103" s="170"/>
    </row>
    <row r="1104" spans="1:17" s="178" customFormat="1" ht="15.75" customHeight="1">
      <c r="A1104" s="60" t="s">
        <v>5660</v>
      </c>
      <c r="B1104" s="188" t="s">
        <v>1515</v>
      </c>
      <c r="C1104" s="191" t="s">
        <v>1516</v>
      </c>
      <c r="D1104" s="318">
        <v>860</v>
      </c>
      <c r="E1104" s="131"/>
      <c r="F1104" s="40"/>
      <c r="G1104" s="40"/>
      <c r="H1104" s="40"/>
      <c r="I1104" s="173"/>
      <c r="J1104" s="170"/>
      <c r="K1104" s="170"/>
      <c r="L1104" s="170"/>
      <c r="M1104" s="170"/>
      <c r="N1104" s="170"/>
      <c r="O1104" s="170"/>
      <c r="P1104" s="170"/>
      <c r="Q1104" s="170"/>
    </row>
    <row r="1105" spans="1:17" s="178" customFormat="1" ht="15.75" customHeight="1">
      <c r="A1105" s="60" t="s">
        <v>5661</v>
      </c>
      <c r="B1105" s="188" t="s">
        <v>1517</v>
      </c>
      <c r="C1105" s="191" t="s">
        <v>1518</v>
      </c>
      <c r="D1105" s="318">
        <v>860</v>
      </c>
      <c r="E1105" s="131"/>
      <c r="F1105" s="40"/>
      <c r="G1105" s="40"/>
      <c r="H1105" s="40"/>
      <c r="I1105" s="173"/>
      <c r="J1105" s="170"/>
      <c r="K1105" s="170"/>
      <c r="L1105" s="170"/>
      <c r="M1105" s="170"/>
      <c r="N1105" s="170"/>
      <c r="O1105" s="170"/>
      <c r="P1105" s="170"/>
      <c r="Q1105" s="170"/>
    </row>
    <row r="1106" spans="1:17" s="178" customFormat="1" ht="15.75" customHeight="1">
      <c r="A1106" s="60" t="s">
        <v>5662</v>
      </c>
      <c r="B1106" s="188" t="s">
        <v>1519</v>
      </c>
      <c r="C1106" s="191" t="s">
        <v>1520</v>
      </c>
      <c r="D1106" s="318">
        <v>860</v>
      </c>
      <c r="E1106" s="131"/>
      <c r="F1106" s="40"/>
      <c r="G1106" s="40"/>
      <c r="H1106" s="40"/>
      <c r="I1106" s="173"/>
      <c r="J1106" s="170"/>
      <c r="K1106" s="170"/>
      <c r="L1106" s="170"/>
      <c r="M1106" s="170"/>
      <c r="N1106" s="170"/>
      <c r="O1106" s="170"/>
      <c r="P1106" s="170"/>
      <c r="Q1106" s="170"/>
    </row>
    <row r="1107" spans="1:17" s="178" customFormat="1" ht="15.75" customHeight="1">
      <c r="A1107" s="186" t="s">
        <v>1514</v>
      </c>
      <c r="B1107" s="188" t="s">
        <v>1521</v>
      </c>
      <c r="C1107" s="191" t="s">
        <v>1522</v>
      </c>
      <c r="D1107" s="318">
        <v>1280</v>
      </c>
      <c r="E1107" s="131"/>
      <c r="F1107" s="40"/>
      <c r="G1107" s="40"/>
      <c r="H1107" s="40"/>
      <c r="I1107" s="173"/>
      <c r="J1107" s="170"/>
      <c r="K1107" s="170"/>
      <c r="L1107" s="170"/>
      <c r="M1107" s="170"/>
      <c r="N1107" s="170"/>
      <c r="O1107" s="170"/>
      <c r="P1107" s="170"/>
      <c r="Q1107" s="170"/>
    </row>
    <row r="1108" spans="1:17" s="178" customFormat="1" ht="15.75" customHeight="1">
      <c r="A1108" s="186" t="s">
        <v>1523</v>
      </c>
      <c r="B1108" s="188" t="s">
        <v>1524</v>
      </c>
      <c r="C1108" s="191" t="s">
        <v>1525</v>
      </c>
      <c r="D1108" s="318">
        <v>860</v>
      </c>
      <c r="E1108" s="131"/>
      <c r="F1108" s="40"/>
      <c r="G1108" s="40"/>
      <c r="H1108" s="40"/>
      <c r="I1108" s="173"/>
      <c r="J1108" s="170"/>
      <c r="K1108" s="170"/>
      <c r="L1108" s="170"/>
      <c r="M1108" s="170"/>
      <c r="N1108" s="170"/>
      <c r="O1108" s="170"/>
      <c r="P1108" s="170"/>
      <c r="Q1108" s="170"/>
    </row>
    <row r="1109" spans="1:17" s="178" customFormat="1" ht="15.75" customHeight="1">
      <c r="A1109" s="60" t="s">
        <v>4313</v>
      </c>
      <c r="B1109" s="188" t="s">
        <v>1526</v>
      </c>
      <c r="C1109" s="191" t="s">
        <v>1527</v>
      </c>
      <c r="D1109" s="318">
        <v>530</v>
      </c>
      <c r="E1109" s="131"/>
      <c r="F1109" s="40"/>
      <c r="G1109" s="40"/>
      <c r="H1109" s="40"/>
      <c r="I1109" s="173"/>
      <c r="J1109" s="170"/>
      <c r="K1109" s="170"/>
      <c r="L1109" s="170"/>
      <c r="M1109" s="170"/>
      <c r="N1109" s="170"/>
      <c r="O1109" s="170"/>
      <c r="P1109" s="170"/>
      <c r="Q1109" s="170"/>
    </row>
    <row r="1110" spans="1:17" s="178" customFormat="1" ht="15.75" customHeight="1">
      <c r="A1110" s="60" t="s">
        <v>4314</v>
      </c>
      <c r="B1110" s="188" t="s">
        <v>1528</v>
      </c>
      <c r="C1110" s="191" t="s">
        <v>1529</v>
      </c>
      <c r="D1110" s="318">
        <v>560</v>
      </c>
      <c r="E1110" s="131"/>
      <c r="F1110" s="40"/>
      <c r="G1110" s="40"/>
      <c r="H1110" s="40"/>
      <c r="I1110" s="173"/>
      <c r="J1110" s="170"/>
      <c r="K1110" s="170"/>
      <c r="L1110" s="170"/>
      <c r="M1110" s="170"/>
      <c r="N1110" s="170"/>
      <c r="O1110" s="170"/>
      <c r="P1110" s="170"/>
      <c r="Q1110" s="170"/>
    </row>
    <row r="1111" spans="1:17" s="178" customFormat="1" ht="15.75" customHeight="1">
      <c r="A1111" s="186" t="s">
        <v>1348</v>
      </c>
      <c r="B1111" s="188" t="s">
        <v>1531</v>
      </c>
      <c r="C1111" s="191" t="s">
        <v>1532</v>
      </c>
      <c r="D1111" s="318">
        <v>840</v>
      </c>
      <c r="E1111" s="131"/>
      <c r="F1111" s="40"/>
      <c r="G1111" s="40"/>
      <c r="H1111" s="40"/>
      <c r="I1111" s="173"/>
      <c r="J1111" s="170"/>
      <c r="K1111" s="170"/>
      <c r="L1111" s="170"/>
      <c r="M1111" s="170"/>
      <c r="N1111" s="170"/>
      <c r="O1111" s="170"/>
      <c r="P1111" s="170"/>
      <c r="Q1111" s="170"/>
    </row>
    <row r="1112" spans="1:17" s="178" customFormat="1" ht="15.75" customHeight="1">
      <c r="A1112" s="186" t="s">
        <v>1533</v>
      </c>
      <c r="B1112" s="188" t="s">
        <v>1534</v>
      </c>
      <c r="C1112" s="191" t="s">
        <v>1535</v>
      </c>
      <c r="D1112" s="318">
        <v>900</v>
      </c>
      <c r="E1112" s="131"/>
      <c r="F1112" s="40"/>
      <c r="G1112" s="40"/>
      <c r="H1112" s="40"/>
      <c r="I1112" s="173"/>
      <c r="J1112" s="170"/>
      <c r="K1112" s="170"/>
      <c r="L1112" s="170"/>
      <c r="M1112" s="170"/>
      <c r="N1112" s="170"/>
      <c r="O1112" s="170"/>
      <c r="P1112" s="170"/>
      <c r="Q1112" s="170"/>
    </row>
    <row r="1113" spans="1:17" s="178" customFormat="1" ht="15.75" customHeight="1">
      <c r="A1113" s="186" t="s">
        <v>1536</v>
      </c>
      <c r="B1113" s="80">
        <v>12013</v>
      </c>
      <c r="C1113" s="191" t="s">
        <v>1539</v>
      </c>
      <c r="D1113" s="318">
        <v>1020</v>
      </c>
      <c r="E1113" s="131"/>
      <c r="F1113" s="40"/>
      <c r="G1113" s="40"/>
      <c r="H1113" s="40"/>
      <c r="I1113" s="173"/>
      <c r="J1113" s="170"/>
      <c r="K1113" s="170"/>
      <c r="L1113" s="170"/>
      <c r="M1113" s="170"/>
      <c r="N1113" s="170"/>
      <c r="O1113" s="170"/>
      <c r="P1113" s="170"/>
      <c r="Q1113" s="170"/>
    </row>
    <row r="1114" spans="1:17" s="178" customFormat="1" ht="15.75" customHeight="1">
      <c r="A1114" s="186" t="s">
        <v>1540</v>
      </c>
      <c r="B1114" s="80">
        <v>12014</v>
      </c>
      <c r="C1114" s="191" t="s">
        <v>1543</v>
      </c>
      <c r="D1114" s="318">
        <v>1010</v>
      </c>
      <c r="E1114" s="131"/>
      <c r="F1114" s="40"/>
      <c r="G1114" s="40"/>
      <c r="H1114" s="40"/>
      <c r="I1114" s="173"/>
      <c r="J1114" s="170"/>
      <c r="K1114" s="170"/>
      <c r="L1114" s="170"/>
      <c r="M1114" s="170"/>
      <c r="N1114" s="170"/>
      <c r="O1114" s="170"/>
      <c r="P1114" s="170"/>
      <c r="Q1114" s="170"/>
    </row>
    <row r="1115" spans="1:17" s="178" customFormat="1" ht="15.75" customHeight="1">
      <c r="A1115" s="186" t="s">
        <v>1544</v>
      </c>
      <c r="B1115" s="80">
        <v>12015</v>
      </c>
      <c r="C1115" s="191" t="s">
        <v>1547</v>
      </c>
      <c r="D1115" s="318">
        <v>1060</v>
      </c>
      <c r="E1115" s="131"/>
      <c r="F1115" s="40"/>
      <c r="G1115" s="40"/>
      <c r="H1115" s="40"/>
      <c r="I1115" s="173"/>
      <c r="J1115" s="170"/>
      <c r="K1115" s="170"/>
      <c r="L1115" s="170"/>
      <c r="M1115" s="170"/>
      <c r="N1115" s="170"/>
      <c r="O1115" s="170"/>
      <c r="P1115" s="170"/>
      <c r="Q1115" s="170"/>
    </row>
    <row r="1116" spans="1:17" s="178" customFormat="1" ht="15.75" customHeight="1">
      <c r="A1116" s="186" t="s">
        <v>1548</v>
      </c>
      <c r="B1116" s="80">
        <v>12010</v>
      </c>
      <c r="C1116" s="191" t="s">
        <v>1551</v>
      </c>
      <c r="D1116" s="318">
        <v>1060</v>
      </c>
      <c r="E1116" s="131"/>
      <c r="F1116" s="40"/>
      <c r="G1116" s="40"/>
      <c r="H1116" s="40"/>
      <c r="I1116" s="173"/>
      <c r="J1116" s="170"/>
      <c r="K1116" s="170"/>
      <c r="L1116" s="170"/>
      <c r="M1116" s="170"/>
      <c r="N1116" s="170"/>
      <c r="O1116" s="170"/>
      <c r="P1116" s="170"/>
      <c r="Q1116" s="170"/>
    </row>
    <row r="1117" spans="1:17" s="178" customFormat="1" ht="15.75" customHeight="1">
      <c r="A1117" s="186" t="s">
        <v>1552</v>
      </c>
      <c r="B1117" s="80">
        <v>12011</v>
      </c>
      <c r="C1117" s="191" t="s">
        <v>1553</v>
      </c>
      <c r="D1117" s="318">
        <v>1050</v>
      </c>
      <c r="E1117" s="131"/>
      <c r="F1117" s="40"/>
      <c r="G1117" s="40"/>
      <c r="H1117" s="40"/>
      <c r="I1117" s="173"/>
      <c r="J1117" s="170"/>
      <c r="K1117" s="170"/>
      <c r="L1117" s="170"/>
      <c r="M1117" s="170"/>
      <c r="N1117" s="170"/>
      <c r="O1117" s="170"/>
      <c r="P1117" s="170"/>
      <c r="Q1117" s="170"/>
    </row>
    <row r="1118" spans="1:17" s="178" customFormat="1" ht="15.75" customHeight="1">
      <c r="A1118" s="186" t="s">
        <v>1557</v>
      </c>
      <c r="B1118" s="80">
        <v>12017</v>
      </c>
      <c r="C1118" s="191" t="s">
        <v>1558</v>
      </c>
      <c r="D1118" s="318">
        <v>790</v>
      </c>
      <c r="E1118" s="131"/>
      <c r="F1118" s="40"/>
      <c r="G1118" s="40"/>
      <c r="H1118" s="40"/>
      <c r="I1118" s="173"/>
      <c r="J1118" s="170"/>
      <c r="K1118" s="170"/>
      <c r="L1118" s="170"/>
      <c r="M1118" s="170"/>
      <c r="N1118" s="170"/>
      <c r="O1118" s="170"/>
      <c r="P1118" s="170"/>
      <c r="Q1118" s="170"/>
    </row>
    <row r="1119" spans="1:17" s="178" customFormat="1" ht="15.75" customHeight="1">
      <c r="A1119" s="186" t="s">
        <v>1559</v>
      </c>
      <c r="B1119" s="80">
        <v>12012</v>
      </c>
      <c r="C1119" s="191" t="s">
        <v>1560</v>
      </c>
      <c r="D1119" s="318">
        <v>790</v>
      </c>
      <c r="E1119" s="131"/>
      <c r="F1119" s="40"/>
      <c r="G1119" s="40"/>
      <c r="H1119" s="40"/>
      <c r="I1119" s="173"/>
      <c r="J1119" s="170"/>
      <c r="K1119" s="170"/>
      <c r="L1119" s="170"/>
      <c r="M1119" s="170"/>
      <c r="N1119" s="170"/>
      <c r="O1119" s="170"/>
      <c r="P1119" s="170"/>
      <c r="Q1119" s="170"/>
    </row>
    <row r="1120" spans="1:17" s="178" customFormat="1" ht="15.75" customHeight="1">
      <c r="A1120" s="186" t="s">
        <v>5079</v>
      </c>
      <c r="B1120" s="188" t="s">
        <v>1561</v>
      </c>
      <c r="C1120" s="191" t="s">
        <v>1562</v>
      </c>
      <c r="D1120" s="318">
        <v>960</v>
      </c>
      <c r="E1120" s="131"/>
      <c r="F1120" s="40"/>
      <c r="G1120" s="40"/>
      <c r="H1120" s="40"/>
      <c r="I1120" s="173"/>
      <c r="J1120" s="170"/>
      <c r="K1120" s="170"/>
      <c r="L1120" s="170"/>
      <c r="M1120" s="170"/>
      <c r="N1120" s="170"/>
      <c r="O1120" s="170"/>
      <c r="P1120" s="170"/>
      <c r="Q1120" s="170"/>
    </row>
    <row r="1121" spans="1:17" s="178" customFormat="1" ht="15.75" customHeight="1">
      <c r="A1121" s="186" t="s">
        <v>1563</v>
      </c>
      <c r="B1121" s="188" t="s">
        <v>1564</v>
      </c>
      <c r="C1121" s="191" t="s">
        <v>1565</v>
      </c>
      <c r="D1121" s="318">
        <v>930</v>
      </c>
      <c r="E1121" s="131"/>
      <c r="F1121" s="40"/>
      <c r="G1121" s="40"/>
      <c r="H1121" s="40"/>
      <c r="I1121" s="173"/>
      <c r="J1121" s="170"/>
      <c r="K1121" s="170"/>
      <c r="L1121" s="170"/>
      <c r="M1121" s="170"/>
      <c r="N1121" s="170"/>
      <c r="O1121" s="170"/>
      <c r="P1121" s="170"/>
      <c r="Q1121" s="170"/>
    </row>
    <row r="1122" spans="1:17" s="178" customFormat="1" ht="15.75" customHeight="1">
      <c r="A1122" s="186" t="s">
        <v>1348</v>
      </c>
      <c r="B1122" s="188" t="s">
        <v>1566</v>
      </c>
      <c r="C1122" s="191" t="s">
        <v>1567</v>
      </c>
      <c r="D1122" s="318">
        <v>960</v>
      </c>
      <c r="E1122" s="131"/>
      <c r="F1122" s="40"/>
      <c r="G1122" s="40"/>
      <c r="H1122" s="40"/>
      <c r="I1122" s="173"/>
      <c r="J1122" s="170"/>
      <c r="K1122" s="170"/>
      <c r="L1122" s="170"/>
      <c r="M1122" s="170"/>
      <c r="N1122" s="170"/>
      <c r="O1122" s="170"/>
      <c r="P1122" s="170"/>
      <c r="Q1122" s="170"/>
    </row>
    <row r="1123" spans="1:17" s="178" customFormat="1" ht="15.75" customHeight="1">
      <c r="A1123" s="186" t="s">
        <v>1568</v>
      </c>
      <c r="B1123" s="80">
        <v>12003</v>
      </c>
      <c r="C1123" s="191" t="s">
        <v>1569</v>
      </c>
      <c r="D1123" s="318">
        <v>1720</v>
      </c>
      <c r="E1123" s="131"/>
      <c r="F1123" s="40"/>
      <c r="G1123" s="40"/>
      <c r="H1123" s="40"/>
      <c r="I1123" s="173"/>
      <c r="J1123" s="170"/>
      <c r="K1123" s="170"/>
      <c r="L1123" s="170"/>
      <c r="M1123" s="170"/>
      <c r="N1123" s="170"/>
      <c r="O1123" s="170"/>
      <c r="P1123" s="170"/>
      <c r="Q1123" s="170"/>
    </row>
    <row r="1124" spans="1:17" s="178" customFormat="1" ht="15.75" customHeight="1">
      <c r="A1124" s="186" t="s">
        <v>1568</v>
      </c>
      <c r="B1124" s="80">
        <v>12005</v>
      </c>
      <c r="C1124" s="191" t="s">
        <v>1570</v>
      </c>
      <c r="D1124" s="318">
        <v>1720</v>
      </c>
      <c r="E1124" s="131"/>
      <c r="F1124" s="40"/>
      <c r="G1124" s="40"/>
      <c r="H1124" s="40"/>
      <c r="I1124" s="173"/>
      <c r="J1124" s="170"/>
      <c r="K1124" s="170"/>
      <c r="L1124" s="170"/>
      <c r="M1124" s="170"/>
      <c r="N1124" s="170"/>
      <c r="O1124" s="170"/>
      <c r="P1124" s="170"/>
      <c r="Q1124" s="170"/>
    </row>
    <row r="1125" spans="1:17" s="178" customFormat="1" ht="15.75" customHeight="1">
      <c r="A1125" s="186" t="s">
        <v>1568</v>
      </c>
      <c r="B1125" s="80">
        <v>12004</v>
      </c>
      <c r="C1125" s="191" t="s">
        <v>1571</v>
      </c>
      <c r="D1125" s="318">
        <v>1720</v>
      </c>
      <c r="E1125" s="131"/>
      <c r="F1125" s="40"/>
      <c r="G1125" s="40"/>
      <c r="H1125" s="40"/>
      <c r="I1125" s="173"/>
      <c r="J1125" s="170"/>
      <c r="K1125" s="170"/>
      <c r="L1125" s="170"/>
      <c r="M1125" s="170"/>
      <c r="N1125" s="170"/>
      <c r="O1125" s="170"/>
      <c r="P1125" s="170"/>
      <c r="Q1125" s="170"/>
    </row>
    <row r="1126" spans="1:17" s="178" customFormat="1" ht="15.75" customHeight="1">
      <c r="A1126" s="60" t="s">
        <v>1568</v>
      </c>
      <c r="B1126" s="188" t="s">
        <v>4544</v>
      </c>
      <c r="C1126" s="191" t="s">
        <v>4545</v>
      </c>
      <c r="D1126" s="318">
        <v>550</v>
      </c>
      <c r="E1126" s="131"/>
      <c r="F1126" s="40"/>
      <c r="G1126" s="40"/>
      <c r="H1126" s="40"/>
      <c r="I1126" s="173"/>
      <c r="J1126" s="170"/>
      <c r="K1126" s="170"/>
      <c r="L1126" s="170"/>
      <c r="M1126" s="170"/>
      <c r="N1126" s="170"/>
      <c r="O1126" s="170"/>
      <c r="P1126" s="170"/>
      <c r="Q1126" s="170"/>
    </row>
    <row r="1127" spans="1:17" s="178" customFormat="1" ht="15.75" customHeight="1">
      <c r="A1127" s="186" t="s">
        <v>1348</v>
      </c>
      <c r="B1127" s="188" t="s">
        <v>1572</v>
      </c>
      <c r="C1127" s="191" t="s">
        <v>1573</v>
      </c>
      <c r="D1127" s="318">
        <v>2750</v>
      </c>
      <c r="E1127" s="131"/>
      <c r="F1127" s="40"/>
      <c r="G1127" s="40"/>
      <c r="H1127" s="40"/>
      <c r="I1127" s="173"/>
      <c r="J1127" s="170"/>
      <c r="K1127" s="170"/>
      <c r="L1127" s="170"/>
      <c r="M1127" s="170"/>
      <c r="N1127" s="170"/>
      <c r="O1127" s="170"/>
      <c r="P1127" s="170"/>
      <c r="Q1127" s="170"/>
    </row>
    <row r="1128" spans="1:17" s="178" customFormat="1" ht="15.75" customHeight="1">
      <c r="A1128" s="186" t="s">
        <v>1574</v>
      </c>
      <c r="B1128" s="188" t="s">
        <v>1575</v>
      </c>
      <c r="C1128" s="191" t="s">
        <v>1576</v>
      </c>
      <c r="D1128" s="318">
        <v>500</v>
      </c>
      <c r="E1128" s="131"/>
      <c r="F1128" s="40"/>
      <c r="G1128" s="40"/>
      <c r="H1128" s="40"/>
      <c r="I1128" s="173"/>
      <c r="J1128" s="170"/>
      <c r="K1128" s="170"/>
      <c r="L1128" s="170"/>
      <c r="M1128" s="170"/>
      <c r="N1128" s="170"/>
      <c r="O1128" s="170"/>
      <c r="P1128" s="170"/>
      <c r="Q1128" s="170"/>
    </row>
    <row r="1129" spans="1:17" s="178" customFormat="1" ht="15.75" customHeight="1">
      <c r="A1129" s="186" t="s">
        <v>1577</v>
      </c>
      <c r="B1129" s="188" t="s">
        <v>1578</v>
      </c>
      <c r="C1129" s="191" t="s">
        <v>1579</v>
      </c>
      <c r="D1129" s="318">
        <v>3720</v>
      </c>
      <c r="E1129" s="131"/>
      <c r="F1129" s="40"/>
      <c r="G1129" s="40"/>
      <c r="H1129" s="40"/>
      <c r="I1129" s="173"/>
      <c r="J1129" s="170"/>
      <c r="K1129" s="170"/>
      <c r="L1129" s="170"/>
      <c r="M1129" s="170"/>
      <c r="N1129" s="170"/>
      <c r="O1129" s="170"/>
      <c r="P1129" s="170"/>
      <c r="Q1129" s="170"/>
    </row>
    <row r="1130" spans="1:17" s="178" customFormat="1" ht="15.75" customHeight="1">
      <c r="A1130" s="186" t="s">
        <v>1348</v>
      </c>
      <c r="B1130" s="80">
        <v>12002</v>
      </c>
      <c r="C1130" s="191" t="s">
        <v>1580</v>
      </c>
      <c r="D1130" s="318">
        <v>3010</v>
      </c>
      <c r="E1130" s="131"/>
      <c r="F1130" s="40"/>
      <c r="G1130" s="40"/>
      <c r="H1130" s="40"/>
      <c r="I1130" s="173"/>
      <c r="J1130" s="170"/>
      <c r="K1130" s="170"/>
      <c r="L1130" s="170"/>
      <c r="M1130" s="170"/>
      <c r="N1130" s="170"/>
      <c r="O1130" s="170"/>
      <c r="P1130" s="170"/>
      <c r="Q1130" s="170"/>
    </row>
    <row r="1131" spans="1:17" s="178" customFormat="1" ht="15.75" customHeight="1">
      <c r="A1131" s="186" t="s">
        <v>1581</v>
      </c>
      <c r="B1131" s="80">
        <v>12000</v>
      </c>
      <c r="C1131" s="191" t="s">
        <v>1582</v>
      </c>
      <c r="D1131" s="318">
        <v>2300</v>
      </c>
      <c r="E1131" s="131"/>
      <c r="F1131" s="40"/>
      <c r="G1131" s="40"/>
      <c r="H1131" s="40"/>
      <c r="I1131" s="173"/>
      <c r="J1131" s="170"/>
      <c r="K1131" s="170"/>
      <c r="L1131" s="170"/>
      <c r="M1131" s="170"/>
      <c r="N1131" s="170"/>
      <c r="O1131" s="170"/>
      <c r="P1131" s="170"/>
      <c r="Q1131" s="170"/>
    </row>
    <row r="1132" spans="1:17" s="178" customFormat="1" ht="15.75" customHeight="1">
      <c r="A1132" s="186" t="s">
        <v>1348</v>
      </c>
      <c r="B1132" s="80">
        <v>12008</v>
      </c>
      <c r="C1132" s="191" t="s">
        <v>1583</v>
      </c>
      <c r="D1132" s="318">
        <v>1770</v>
      </c>
      <c r="E1132" s="131"/>
      <c r="F1132" s="40"/>
      <c r="G1132" s="40"/>
      <c r="H1132" s="40"/>
      <c r="I1132" s="173"/>
      <c r="J1132" s="170"/>
      <c r="K1132" s="170"/>
      <c r="L1132" s="170"/>
      <c r="M1132" s="170"/>
      <c r="N1132" s="170"/>
      <c r="O1132" s="170"/>
      <c r="P1132" s="170"/>
      <c r="Q1132" s="170"/>
    </row>
    <row r="1133" spans="1:17" s="178" customFormat="1" ht="15.75" customHeight="1">
      <c r="A1133" s="186" t="s">
        <v>1348</v>
      </c>
      <c r="B1133" s="80">
        <v>12009</v>
      </c>
      <c r="C1133" s="191" t="s">
        <v>1584</v>
      </c>
      <c r="D1133" s="318">
        <v>1770</v>
      </c>
      <c r="E1133" s="131"/>
      <c r="F1133" s="40"/>
      <c r="G1133" s="40"/>
      <c r="H1133" s="40"/>
      <c r="I1133" s="173"/>
      <c r="J1133" s="170"/>
      <c r="K1133" s="170"/>
      <c r="L1133" s="170"/>
      <c r="M1133" s="170"/>
      <c r="N1133" s="170"/>
      <c r="O1133" s="170"/>
      <c r="P1133" s="170"/>
      <c r="Q1133" s="170"/>
    </row>
    <row r="1134" spans="1:17" s="178" customFormat="1" ht="15.75" customHeight="1">
      <c r="A1134" s="186" t="s">
        <v>1585</v>
      </c>
      <c r="B1134" s="188" t="s">
        <v>4515</v>
      </c>
      <c r="C1134" s="191" t="s">
        <v>1586</v>
      </c>
      <c r="D1134" s="318">
        <v>1500</v>
      </c>
      <c r="E1134" s="131"/>
      <c r="F1134" s="40"/>
      <c r="G1134" s="40"/>
      <c r="H1134" s="40"/>
      <c r="I1134" s="173"/>
      <c r="J1134" s="170"/>
      <c r="K1134" s="170"/>
      <c r="L1134" s="170"/>
      <c r="M1134" s="170"/>
      <c r="N1134" s="170"/>
      <c r="O1134" s="170"/>
      <c r="P1134" s="170"/>
      <c r="Q1134" s="170"/>
    </row>
    <row r="1135" spans="1:17" s="178" customFormat="1" ht="15.75" customHeight="1">
      <c r="A1135" s="186" t="s">
        <v>1585</v>
      </c>
      <c r="B1135" s="80">
        <v>12007</v>
      </c>
      <c r="C1135" s="191" t="s">
        <v>1587</v>
      </c>
      <c r="D1135" s="318">
        <v>1250</v>
      </c>
      <c r="E1135" s="131"/>
      <c r="F1135" s="40"/>
      <c r="G1135" s="40"/>
      <c r="H1135" s="40"/>
      <c r="I1135" s="173"/>
      <c r="J1135" s="170"/>
      <c r="K1135" s="170"/>
      <c r="L1135" s="170"/>
      <c r="M1135" s="170"/>
      <c r="N1135" s="170"/>
      <c r="O1135" s="170"/>
      <c r="P1135" s="170"/>
      <c r="Q1135" s="170"/>
    </row>
    <row r="1136" spans="1:17" s="178" customFormat="1" ht="15.75" customHeight="1">
      <c r="A1136" s="186" t="s">
        <v>1585</v>
      </c>
      <c r="B1136" s="80">
        <v>12006</v>
      </c>
      <c r="C1136" s="191" t="s">
        <v>1588</v>
      </c>
      <c r="D1136" s="318">
        <v>1800</v>
      </c>
      <c r="E1136" s="131"/>
      <c r="F1136" s="40"/>
      <c r="G1136" s="40"/>
      <c r="H1136" s="40"/>
      <c r="I1136" s="173"/>
      <c r="J1136" s="170"/>
      <c r="K1136" s="170"/>
      <c r="L1136" s="170"/>
      <c r="M1136" s="170"/>
      <c r="N1136" s="170"/>
      <c r="O1136" s="170"/>
      <c r="P1136" s="170"/>
      <c r="Q1136" s="170"/>
    </row>
    <row r="1137" spans="1:17" s="62" customFormat="1" ht="15.75" customHeight="1">
      <c r="A1137" s="186" t="s">
        <v>1589</v>
      </c>
      <c r="B1137" s="188" t="s">
        <v>1590</v>
      </c>
      <c r="C1137" s="191" t="s">
        <v>1591</v>
      </c>
      <c r="D1137" s="318">
        <v>500</v>
      </c>
      <c r="E1137" s="131"/>
      <c r="F1137" s="40"/>
      <c r="G1137" s="40"/>
      <c r="H1137" s="40"/>
      <c r="I1137" s="173"/>
      <c r="J1137" s="170"/>
      <c r="K1137" s="170"/>
      <c r="L1137" s="170"/>
      <c r="M1137" s="170"/>
      <c r="N1137" s="170"/>
      <c r="O1137" s="170"/>
      <c r="P1137" s="170"/>
      <c r="Q1137" s="170"/>
    </row>
    <row r="1138" spans="1:17" s="62" customFormat="1" ht="15.75" customHeight="1">
      <c r="A1138" s="60" t="s">
        <v>5684</v>
      </c>
      <c r="B1138" s="188" t="s">
        <v>1592</v>
      </c>
      <c r="C1138" s="191" t="s">
        <v>1593</v>
      </c>
      <c r="D1138" s="318">
        <v>1050</v>
      </c>
      <c r="E1138" s="131"/>
      <c r="F1138" s="40"/>
      <c r="G1138" s="40"/>
      <c r="H1138" s="40"/>
      <c r="I1138" s="173"/>
      <c r="J1138" s="170"/>
      <c r="K1138" s="170"/>
      <c r="L1138" s="170"/>
      <c r="M1138" s="170"/>
      <c r="N1138" s="170"/>
      <c r="O1138" s="170"/>
      <c r="P1138" s="170"/>
      <c r="Q1138" s="170"/>
    </row>
    <row r="1139" spans="1:17" s="176" customFormat="1" ht="15.75" customHeight="1">
      <c r="A1139" s="186" t="s">
        <v>5684</v>
      </c>
      <c r="B1139" s="188" t="s">
        <v>1594</v>
      </c>
      <c r="C1139" s="191" t="s">
        <v>1595</v>
      </c>
      <c r="D1139" s="318">
        <v>980</v>
      </c>
      <c r="E1139" s="131"/>
      <c r="F1139" s="40"/>
      <c r="G1139" s="40"/>
      <c r="H1139" s="40"/>
      <c r="I1139" s="173"/>
      <c r="J1139" s="170"/>
      <c r="K1139" s="170"/>
      <c r="L1139" s="170"/>
      <c r="M1139" s="170"/>
      <c r="N1139" s="170"/>
      <c r="O1139" s="170"/>
      <c r="P1139" s="170"/>
      <c r="Q1139" s="170"/>
    </row>
    <row r="1140" spans="1:17" s="178" customFormat="1" ht="15.75" customHeight="1">
      <c r="A1140" s="60" t="s">
        <v>5685</v>
      </c>
      <c r="B1140" s="188" t="s">
        <v>1596</v>
      </c>
      <c r="C1140" s="191" t="s">
        <v>1597</v>
      </c>
      <c r="D1140" s="318">
        <v>900</v>
      </c>
      <c r="E1140" s="131"/>
      <c r="F1140" s="40"/>
      <c r="G1140" s="40"/>
      <c r="H1140" s="40"/>
      <c r="I1140" s="173"/>
      <c r="J1140" s="170"/>
      <c r="K1140" s="170"/>
      <c r="L1140" s="170"/>
      <c r="M1140" s="170"/>
      <c r="N1140" s="170"/>
      <c r="O1140" s="170"/>
      <c r="P1140" s="170"/>
      <c r="Q1140" s="170"/>
    </row>
    <row r="1141" spans="1:17" s="178" customFormat="1" ht="15.75" customHeight="1">
      <c r="A1141" s="60" t="s">
        <v>5685</v>
      </c>
      <c r="B1141" s="188" t="s">
        <v>1598</v>
      </c>
      <c r="C1141" s="191" t="s">
        <v>1599</v>
      </c>
      <c r="D1141" s="318">
        <v>900</v>
      </c>
      <c r="E1141" s="131"/>
      <c r="F1141" s="40"/>
      <c r="G1141" s="40"/>
      <c r="H1141" s="40"/>
      <c r="I1141" s="173"/>
      <c r="J1141" s="170"/>
      <c r="K1141" s="170"/>
      <c r="L1141" s="170"/>
      <c r="M1141" s="170"/>
      <c r="N1141" s="170"/>
      <c r="O1141" s="170"/>
      <c r="P1141" s="170"/>
      <c r="Q1141" s="170"/>
    </row>
    <row r="1142" spans="1:17" s="178" customFormat="1" ht="15.75" customHeight="1">
      <c r="A1142" s="186" t="s">
        <v>1600</v>
      </c>
      <c r="B1142" s="188" t="s">
        <v>1601</v>
      </c>
      <c r="C1142" s="191" t="s">
        <v>1602</v>
      </c>
      <c r="D1142" s="318">
        <v>2540</v>
      </c>
      <c r="E1142" s="131"/>
      <c r="F1142" s="40"/>
      <c r="G1142" s="40"/>
      <c r="H1142" s="40"/>
      <c r="I1142" s="173"/>
      <c r="J1142" s="170"/>
      <c r="K1142" s="170"/>
      <c r="L1142" s="170"/>
      <c r="M1142" s="170"/>
      <c r="N1142" s="170"/>
      <c r="O1142" s="170"/>
      <c r="P1142" s="170"/>
      <c r="Q1142" s="170"/>
    </row>
    <row r="1143" spans="1:17" s="178" customFormat="1" ht="15.75" customHeight="1">
      <c r="A1143" s="186" t="s">
        <v>1603</v>
      </c>
      <c r="B1143" s="188" t="s">
        <v>1604</v>
      </c>
      <c r="C1143" s="191" t="s">
        <v>1605</v>
      </c>
      <c r="D1143" s="318">
        <v>3080</v>
      </c>
      <c r="E1143" s="131"/>
      <c r="F1143" s="40"/>
      <c r="G1143" s="40"/>
      <c r="H1143" s="40"/>
      <c r="I1143" s="173"/>
      <c r="J1143" s="170"/>
      <c r="K1143" s="170"/>
      <c r="L1143" s="170"/>
      <c r="M1143" s="170"/>
      <c r="N1143" s="170"/>
      <c r="O1143" s="170"/>
      <c r="P1143" s="170"/>
      <c r="Q1143" s="170"/>
    </row>
    <row r="1144" spans="1:17" s="178" customFormat="1" ht="15.75" customHeight="1">
      <c r="A1144" s="186" t="s">
        <v>1606</v>
      </c>
      <c r="B1144" s="188" t="s">
        <v>1607</v>
      </c>
      <c r="C1144" s="191" t="s">
        <v>1608</v>
      </c>
      <c r="D1144" s="318">
        <v>7100</v>
      </c>
      <c r="E1144" s="131"/>
      <c r="F1144" s="40"/>
      <c r="G1144" s="40"/>
      <c r="H1144" s="40"/>
      <c r="I1144" s="173"/>
      <c r="J1144" s="170"/>
      <c r="K1144" s="170"/>
      <c r="L1144" s="170"/>
      <c r="M1144" s="170"/>
      <c r="N1144" s="170"/>
      <c r="O1144" s="170"/>
      <c r="P1144" s="170"/>
      <c r="Q1144" s="170"/>
    </row>
    <row r="1145" spans="1:17" s="178" customFormat="1" ht="15.75" customHeight="1">
      <c r="A1145" s="186" t="s">
        <v>1606</v>
      </c>
      <c r="B1145" s="188" t="s">
        <v>1609</v>
      </c>
      <c r="C1145" s="191" t="s">
        <v>1610</v>
      </c>
      <c r="D1145" s="318">
        <v>880</v>
      </c>
      <c r="E1145" s="131"/>
      <c r="F1145" s="40"/>
      <c r="G1145" s="40"/>
      <c r="H1145" s="40"/>
      <c r="I1145" s="173"/>
      <c r="J1145" s="170"/>
      <c r="K1145" s="170"/>
      <c r="L1145" s="170"/>
      <c r="M1145" s="170"/>
      <c r="N1145" s="170"/>
      <c r="O1145" s="170"/>
      <c r="P1145" s="170"/>
      <c r="Q1145" s="170"/>
    </row>
    <row r="1146" spans="1:17" s="178" customFormat="1" ht="15.75" customHeight="1">
      <c r="A1146" s="186" t="s">
        <v>1606</v>
      </c>
      <c r="B1146" s="188" t="s">
        <v>1611</v>
      </c>
      <c r="C1146" s="191" t="s">
        <v>1612</v>
      </c>
      <c r="D1146" s="318">
        <v>840</v>
      </c>
      <c r="E1146" s="131"/>
      <c r="F1146" s="40"/>
      <c r="G1146" s="40"/>
      <c r="H1146" s="40"/>
      <c r="I1146" s="173"/>
      <c r="J1146" s="170"/>
      <c r="K1146" s="170"/>
      <c r="L1146" s="170"/>
      <c r="M1146" s="170"/>
      <c r="N1146" s="170"/>
      <c r="O1146" s="170"/>
      <c r="P1146" s="170"/>
      <c r="Q1146" s="170"/>
    </row>
    <row r="1147" spans="1:17" s="178" customFormat="1" ht="15.75" customHeight="1">
      <c r="A1147" s="186" t="s">
        <v>4178</v>
      </c>
      <c r="B1147" s="80">
        <v>12018</v>
      </c>
      <c r="C1147" s="191" t="s">
        <v>1615</v>
      </c>
      <c r="D1147" s="318">
        <v>2060</v>
      </c>
      <c r="E1147" s="131"/>
      <c r="F1147" s="40"/>
      <c r="G1147" s="40"/>
      <c r="H1147" s="40"/>
      <c r="I1147" s="173"/>
      <c r="J1147" s="170"/>
      <c r="K1147" s="170"/>
      <c r="L1147" s="170"/>
      <c r="M1147" s="170"/>
      <c r="N1147" s="170"/>
      <c r="O1147" s="170"/>
      <c r="P1147" s="170"/>
      <c r="Q1147" s="170"/>
    </row>
    <row r="1148" spans="1:17" s="178" customFormat="1" ht="15.75" customHeight="1">
      <c r="A1148" s="186" t="s">
        <v>1348</v>
      </c>
      <c r="B1148" s="80">
        <v>12001</v>
      </c>
      <c r="C1148" s="191" t="s">
        <v>1616</v>
      </c>
      <c r="D1148" s="318">
        <v>2730</v>
      </c>
      <c r="E1148" s="131"/>
      <c r="F1148" s="40"/>
      <c r="G1148" s="40"/>
      <c r="H1148" s="40"/>
      <c r="I1148" s="173"/>
      <c r="J1148" s="170"/>
      <c r="K1148" s="170"/>
      <c r="L1148" s="170"/>
      <c r="M1148" s="170"/>
      <c r="N1148" s="170"/>
      <c r="O1148" s="170"/>
      <c r="P1148" s="170"/>
      <c r="Q1148" s="170"/>
    </row>
    <row r="1149" spans="1:17" s="178" customFormat="1" ht="15.75" customHeight="1">
      <c r="A1149" s="186" t="s">
        <v>6408</v>
      </c>
      <c r="B1149" s="80">
        <v>12020</v>
      </c>
      <c r="C1149" s="191" t="s">
        <v>5815</v>
      </c>
      <c r="D1149" s="318">
        <v>3100</v>
      </c>
      <c r="E1149" s="131"/>
      <c r="F1149" s="40"/>
      <c r="G1149" s="40"/>
      <c r="H1149" s="40"/>
      <c r="I1149" s="173"/>
      <c r="J1149" s="170"/>
      <c r="K1149" s="170"/>
      <c r="L1149" s="170"/>
      <c r="M1149" s="170"/>
      <c r="N1149" s="170"/>
      <c r="O1149" s="170"/>
      <c r="P1149" s="170"/>
      <c r="Q1149" s="170"/>
    </row>
    <row r="1150" spans="1:17" s="178" customFormat="1" ht="15.75" customHeight="1">
      <c r="A1150" s="186" t="s">
        <v>5816</v>
      </c>
      <c r="B1150" s="80">
        <v>12021</v>
      </c>
      <c r="C1150" s="191" t="s">
        <v>6387</v>
      </c>
      <c r="D1150" s="318">
        <v>5500</v>
      </c>
      <c r="E1150" s="131"/>
      <c r="F1150" s="40"/>
      <c r="G1150" s="40"/>
      <c r="H1150" s="40"/>
      <c r="I1150" s="173"/>
      <c r="J1150" s="170"/>
      <c r="K1150" s="170"/>
      <c r="L1150" s="170"/>
      <c r="M1150" s="170"/>
      <c r="N1150" s="170"/>
      <c r="O1150" s="170"/>
      <c r="P1150" s="170"/>
      <c r="Q1150" s="170"/>
    </row>
    <row r="1151" spans="1:17" s="178" customFormat="1" ht="15.75" customHeight="1">
      <c r="A1151" s="111" t="s">
        <v>6825</v>
      </c>
      <c r="B1151" s="276" t="s">
        <v>6826</v>
      </c>
      <c r="C1151" s="273" t="s">
        <v>6827</v>
      </c>
      <c r="D1151" s="318">
        <v>4650</v>
      </c>
      <c r="E1151" s="131"/>
      <c r="F1151" s="40"/>
      <c r="G1151" s="40"/>
      <c r="H1151" s="40"/>
      <c r="I1151" s="173"/>
      <c r="J1151" s="170"/>
      <c r="K1151" s="170"/>
      <c r="L1151" s="170"/>
      <c r="M1151" s="170"/>
      <c r="N1151" s="170"/>
      <c r="O1151" s="170"/>
      <c r="P1151" s="170"/>
      <c r="Q1151" s="170"/>
    </row>
    <row r="1152" spans="1:17" s="178" customFormat="1" ht="15.75" customHeight="1">
      <c r="A1152" s="182" t="s">
        <v>1617</v>
      </c>
      <c r="B1152" s="25"/>
      <c r="C1152" s="128"/>
      <c r="D1152" s="318"/>
      <c r="E1152" s="131"/>
      <c r="F1152" s="40"/>
      <c r="G1152" s="40"/>
      <c r="H1152" s="40"/>
      <c r="I1152" s="173"/>
      <c r="J1152" s="170"/>
      <c r="K1152" s="170"/>
      <c r="L1152" s="170"/>
      <c r="M1152" s="170"/>
      <c r="N1152" s="170"/>
      <c r="O1152" s="170"/>
      <c r="P1152" s="170"/>
      <c r="Q1152" s="170"/>
    </row>
    <row r="1153" spans="1:17" s="178" customFormat="1" ht="15.75" customHeight="1">
      <c r="A1153" s="186" t="s">
        <v>5700</v>
      </c>
      <c r="B1153" s="188" t="s">
        <v>1618</v>
      </c>
      <c r="C1153" s="191" t="s">
        <v>4362</v>
      </c>
      <c r="D1153" s="318">
        <v>980</v>
      </c>
      <c r="E1153" s="131"/>
      <c r="F1153" s="40"/>
      <c r="G1153" s="40"/>
      <c r="H1153" s="40"/>
      <c r="I1153" s="173"/>
      <c r="J1153" s="170"/>
      <c r="K1153" s="170"/>
      <c r="L1153" s="170"/>
      <c r="M1153" s="170"/>
      <c r="N1153" s="170"/>
      <c r="O1153" s="170"/>
      <c r="P1153" s="170"/>
      <c r="Q1153" s="170"/>
    </row>
    <row r="1154" spans="1:17" s="178" customFormat="1" ht="15.75" customHeight="1">
      <c r="A1154" s="186" t="s">
        <v>4328</v>
      </c>
      <c r="B1154" s="188" t="s">
        <v>1620</v>
      </c>
      <c r="C1154" s="191" t="s">
        <v>1621</v>
      </c>
      <c r="D1154" s="318">
        <v>960</v>
      </c>
      <c r="E1154" s="131"/>
      <c r="F1154" s="40"/>
      <c r="G1154" s="40"/>
      <c r="H1154" s="40"/>
      <c r="I1154" s="173"/>
      <c r="J1154" s="170"/>
      <c r="K1154" s="170"/>
      <c r="L1154" s="170"/>
      <c r="M1154" s="170"/>
      <c r="N1154" s="170"/>
      <c r="O1154" s="170"/>
      <c r="P1154" s="170"/>
      <c r="Q1154" s="170"/>
    </row>
    <row r="1155" spans="1:17" s="178" customFormat="1" ht="15.75" customHeight="1">
      <c r="A1155" s="186" t="s">
        <v>5523</v>
      </c>
      <c r="B1155" s="188" t="s">
        <v>1619</v>
      </c>
      <c r="C1155" s="191" t="s">
        <v>4527</v>
      </c>
      <c r="D1155" s="318">
        <v>1050</v>
      </c>
      <c r="E1155" s="131"/>
      <c r="F1155" s="40"/>
      <c r="G1155" s="40"/>
      <c r="H1155" s="40"/>
      <c r="I1155" s="173"/>
      <c r="J1155" s="170"/>
      <c r="K1155" s="170"/>
      <c r="L1155" s="170"/>
      <c r="M1155" s="170"/>
      <c r="N1155" s="170"/>
      <c r="O1155" s="170"/>
      <c r="P1155" s="170"/>
      <c r="Q1155" s="170"/>
    </row>
    <row r="1156" spans="1:17" s="178" customFormat="1" ht="15.75" customHeight="1">
      <c r="A1156" s="186" t="s">
        <v>4329</v>
      </c>
      <c r="B1156" s="188" t="s">
        <v>1622</v>
      </c>
      <c r="C1156" s="191" t="s">
        <v>1623</v>
      </c>
      <c r="D1156" s="318">
        <v>960</v>
      </c>
      <c r="E1156" s="131"/>
      <c r="F1156" s="40"/>
      <c r="G1156" s="40"/>
      <c r="H1156" s="40"/>
      <c r="I1156" s="173"/>
      <c r="J1156" s="170"/>
      <c r="K1156" s="170"/>
      <c r="L1156" s="170"/>
      <c r="M1156" s="170"/>
      <c r="N1156" s="170"/>
      <c r="O1156" s="170"/>
      <c r="P1156" s="170"/>
      <c r="Q1156" s="170"/>
    </row>
    <row r="1157" spans="1:17" s="178" customFormat="1" ht="15.75" customHeight="1">
      <c r="A1157" s="186" t="s">
        <v>4332</v>
      </c>
      <c r="B1157" s="188" t="s">
        <v>1630</v>
      </c>
      <c r="C1157" s="191" t="s">
        <v>1631</v>
      </c>
      <c r="D1157" s="318">
        <v>1000</v>
      </c>
      <c r="E1157" s="131"/>
      <c r="F1157" s="40"/>
      <c r="G1157" s="40"/>
      <c r="H1157" s="40"/>
      <c r="I1157" s="173"/>
      <c r="J1157" s="170"/>
      <c r="K1157" s="170"/>
      <c r="L1157" s="170"/>
      <c r="M1157" s="170"/>
      <c r="N1157" s="170"/>
      <c r="O1157" s="170"/>
      <c r="P1157" s="170"/>
      <c r="Q1157" s="170"/>
    </row>
    <row r="1158" spans="1:17" s="178" customFormat="1" ht="15.75" customHeight="1">
      <c r="A1158" s="186" t="s">
        <v>1628</v>
      </c>
      <c r="B1158" s="188" t="s">
        <v>4528</v>
      </c>
      <c r="C1158" s="191" t="s">
        <v>1629</v>
      </c>
      <c r="D1158" s="318">
        <v>830</v>
      </c>
      <c r="E1158" s="131"/>
      <c r="F1158" s="40"/>
      <c r="G1158" s="40"/>
      <c r="H1158" s="40"/>
      <c r="I1158" s="173"/>
      <c r="J1158" s="170"/>
      <c r="K1158" s="170"/>
      <c r="L1158" s="170"/>
      <c r="M1158" s="170"/>
      <c r="N1158" s="170"/>
      <c r="O1158" s="170"/>
      <c r="P1158" s="170"/>
      <c r="Q1158" s="170"/>
    </row>
    <row r="1159" spans="1:17" s="178" customFormat="1" ht="15.75" customHeight="1">
      <c r="A1159" s="186" t="s">
        <v>4336</v>
      </c>
      <c r="B1159" s="188" t="s">
        <v>1645</v>
      </c>
      <c r="C1159" s="191" t="s">
        <v>4629</v>
      </c>
      <c r="D1159" s="318">
        <v>1030</v>
      </c>
      <c r="E1159" s="131"/>
      <c r="F1159" s="40"/>
      <c r="G1159" s="40"/>
      <c r="H1159" s="40"/>
      <c r="I1159" s="173"/>
      <c r="J1159" s="170"/>
      <c r="K1159" s="170"/>
      <c r="L1159" s="170"/>
      <c r="M1159" s="170"/>
      <c r="N1159" s="170"/>
      <c r="O1159" s="170"/>
      <c r="P1159" s="170"/>
      <c r="Q1159" s="170"/>
    </row>
    <row r="1160" spans="1:17" s="178" customFormat="1" ht="15.75" customHeight="1">
      <c r="A1160" s="186" t="s">
        <v>4335</v>
      </c>
      <c r="B1160" s="188" t="s">
        <v>1644</v>
      </c>
      <c r="C1160" s="191" t="s">
        <v>4630</v>
      </c>
      <c r="D1160" s="318">
        <v>1130</v>
      </c>
      <c r="E1160" s="131"/>
      <c r="F1160" s="40"/>
      <c r="G1160" s="40"/>
      <c r="H1160" s="40"/>
      <c r="I1160" s="173"/>
      <c r="J1160" s="170"/>
      <c r="K1160" s="170"/>
      <c r="L1160" s="170"/>
      <c r="M1160" s="170"/>
      <c r="N1160" s="170"/>
      <c r="O1160" s="170"/>
      <c r="P1160" s="170"/>
      <c r="Q1160" s="170"/>
    </row>
    <row r="1161" spans="1:17" s="178" customFormat="1" ht="15.75" customHeight="1">
      <c r="A1161" s="186" t="s">
        <v>4331</v>
      </c>
      <c r="B1161" s="188" t="s">
        <v>1626</v>
      </c>
      <c r="C1161" s="191" t="s">
        <v>1627</v>
      </c>
      <c r="D1161" s="318">
        <v>1020</v>
      </c>
      <c r="E1161" s="131"/>
      <c r="F1161" s="40"/>
      <c r="G1161" s="40"/>
      <c r="H1161" s="40"/>
      <c r="I1161" s="173"/>
      <c r="J1161" s="170"/>
      <c r="K1161" s="170"/>
      <c r="L1161" s="170"/>
      <c r="M1161" s="170"/>
      <c r="N1161" s="170"/>
      <c r="O1161" s="170"/>
      <c r="P1161" s="170"/>
      <c r="Q1161" s="170"/>
    </row>
    <row r="1162" spans="1:17" s="178" customFormat="1" ht="15.75" customHeight="1">
      <c r="A1162" s="186" t="s">
        <v>4330</v>
      </c>
      <c r="B1162" s="188" t="s">
        <v>1624</v>
      </c>
      <c r="C1162" s="191" t="s">
        <v>1625</v>
      </c>
      <c r="D1162" s="318">
        <v>1010</v>
      </c>
      <c r="E1162" s="131"/>
      <c r="F1162" s="40"/>
      <c r="G1162" s="40"/>
      <c r="H1162" s="40"/>
      <c r="I1162" s="173"/>
      <c r="J1162" s="170"/>
      <c r="K1162" s="170"/>
      <c r="L1162" s="170"/>
      <c r="M1162" s="170"/>
      <c r="N1162" s="170"/>
      <c r="O1162" s="170"/>
      <c r="P1162" s="170"/>
      <c r="Q1162" s="170"/>
    </row>
    <row r="1163" spans="1:17" s="178" customFormat="1" ht="15.75" customHeight="1">
      <c r="A1163" s="186" t="s">
        <v>1657</v>
      </c>
      <c r="B1163" s="188" t="s">
        <v>1660</v>
      </c>
      <c r="C1163" s="191" t="s">
        <v>1661</v>
      </c>
      <c r="D1163" s="318">
        <v>1000</v>
      </c>
      <c r="E1163" s="131"/>
      <c r="F1163" s="40"/>
      <c r="G1163" s="40"/>
      <c r="H1163" s="40"/>
      <c r="I1163" s="173"/>
      <c r="J1163" s="170"/>
      <c r="K1163" s="170"/>
      <c r="L1163" s="170"/>
      <c r="M1163" s="170"/>
      <c r="N1163" s="170"/>
      <c r="O1163" s="170"/>
      <c r="P1163" s="170"/>
      <c r="Q1163" s="170"/>
    </row>
    <row r="1164" spans="1:17" s="178" customFormat="1" ht="15.75" customHeight="1">
      <c r="A1164" s="186" t="s">
        <v>1657</v>
      </c>
      <c r="B1164" s="188" t="s">
        <v>1658</v>
      </c>
      <c r="C1164" s="191" t="s">
        <v>1659</v>
      </c>
      <c r="D1164" s="318">
        <v>1000</v>
      </c>
      <c r="E1164" s="131"/>
      <c r="F1164" s="40"/>
      <c r="G1164" s="40"/>
      <c r="H1164" s="40"/>
      <c r="I1164" s="173"/>
      <c r="J1164" s="170"/>
      <c r="K1164" s="170"/>
      <c r="L1164" s="170"/>
      <c r="M1164" s="170"/>
      <c r="N1164" s="170"/>
      <c r="O1164" s="170"/>
      <c r="P1164" s="170"/>
      <c r="Q1164" s="170"/>
    </row>
    <row r="1165" spans="1:17" s="178" customFormat="1" ht="15.75" customHeight="1">
      <c r="A1165" s="186" t="s">
        <v>1662</v>
      </c>
      <c r="B1165" s="188" t="s">
        <v>4529</v>
      </c>
      <c r="C1165" s="191" t="s">
        <v>1664</v>
      </c>
      <c r="D1165" s="318">
        <v>1090</v>
      </c>
      <c r="E1165" s="131"/>
      <c r="F1165" s="40"/>
      <c r="G1165" s="40"/>
      <c r="H1165" s="40"/>
      <c r="I1165" s="173"/>
      <c r="J1165" s="170"/>
      <c r="K1165" s="170"/>
      <c r="L1165" s="170"/>
      <c r="M1165" s="170"/>
      <c r="N1165" s="170"/>
      <c r="O1165" s="170"/>
      <c r="P1165" s="170"/>
      <c r="Q1165" s="170"/>
    </row>
    <row r="1166" spans="1:17" s="178" customFormat="1" ht="15.75" customHeight="1">
      <c r="A1166" s="186" t="s">
        <v>1662</v>
      </c>
      <c r="B1166" s="188" t="s">
        <v>4530</v>
      </c>
      <c r="C1166" s="191" t="s">
        <v>1663</v>
      </c>
      <c r="D1166" s="318">
        <v>1030</v>
      </c>
      <c r="E1166" s="131"/>
      <c r="F1166" s="40"/>
      <c r="G1166" s="40"/>
      <c r="H1166" s="40"/>
      <c r="I1166" s="173"/>
      <c r="J1166" s="170"/>
      <c r="K1166" s="170"/>
      <c r="L1166" s="170"/>
      <c r="M1166" s="170"/>
      <c r="N1166" s="170"/>
      <c r="O1166" s="170"/>
      <c r="P1166" s="170"/>
      <c r="Q1166" s="170"/>
    </row>
    <row r="1167" spans="1:17" s="178" customFormat="1" ht="15.75" customHeight="1">
      <c r="A1167" s="186" t="s">
        <v>4340</v>
      </c>
      <c r="B1167" s="188" t="s">
        <v>1671</v>
      </c>
      <c r="C1167" s="191" t="s">
        <v>1672</v>
      </c>
      <c r="D1167" s="318">
        <v>1000</v>
      </c>
      <c r="E1167" s="131"/>
      <c r="F1167" s="40"/>
      <c r="G1167" s="40"/>
      <c r="H1167" s="40"/>
      <c r="I1167" s="173"/>
      <c r="J1167" s="170"/>
      <c r="K1167" s="170"/>
      <c r="L1167" s="170"/>
      <c r="M1167" s="170"/>
      <c r="N1167" s="170"/>
      <c r="O1167" s="170"/>
      <c r="P1167" s="170"/>
      <c r="Q1167" s="170"/>
    </row>
    <row r="1168" spans="1:17" s="178" customFormat="1" ht="15.75" customHeight="1">
      <c r="A1168" s="186" t="s">
        <v>4339</v>
      </c>
      <c r="B1168" s="188" t="s">
        <v>1669</v>
      </c>
      <c r="C1168" s="191" t="s">
        <v>1670</v>
      </c>
      <c r="D1168" s="318">
        <v>1000</v>
      </c>
      <c r="E1168" s="131"/>
      <c r="F1168" s="40"/>
      <c r="G1168" s="40"/>
      <c r="H1168" s="40"/>
      <c r="I1168" s="173"/>
      <c r="J1168" s="170"/>
      <c r="K1168" s="170"/>
      <c r="L1168" s="170"/>
      <c r="M1168" s="170"/>
      <c r="N1168" s="170"/>
      <c r="O1168" s="170"/>
      <c r="P1168" s="170"/>
      <c r="Q1168" s="170"/>
    </row>
    <row r="1169" spans="1:17" s="178" customFormat="1" ht="15.75" customHeight="1">
      <c r="A1169" s="186" t="s">
        <v>4334</v>
      </c>
      <c r="B1169" s="188" t="s">
        <v>1638</v>
      </c>
      <c r="C1169" s="191" t="s">
        <v>1639</v>
      </c>
      <c r="D1169" s="318">
        <v>1000</v>
      </c>
      <c r="E1169" s="131"/>
      <c r="F1169" s="40"/>
      <c r="G1169" s="40"/>
      <c r="H1169" s="40"/>
      <c r="I1169" s="173"/>
      <c r="J1169" s="170"/>
      <c r="K1169" s="170"/>
      <c r="L1169" s="170"/>
      <c r="M1169" s="170"/>
      <c r="N1169" s="170"/>
      <c r="O1169" s="170"/>
      <c r="P1169" s="170"/>
      <c r="Q1169" s="170"/>
    </row>
    <row r="1170" spans="1:17" s="176" customFormat="1" ht="15.75" customHeight="1">
      <c r="A1170" s="186" t="s">
        <v>4333</v>
      </c>
      <c r="B1170" s="188" t="s">
        <v>1636</v>
      </c>
      <c r="C1170" s="191" t="s">
        <v>1637</v>
      </c>
      <c r="D1170" s="318">
        <v>1000</v>
      </c>
      <c r="E1170" s="131"/>
      <c r="F1170" s="40"/>
      <c r="G1170" s="40"/>
      <c r="H1170" s="40"/>
      <c r="I1170" s="173"/>
      <c r="J1170" s="170"/>
      <c r="K1170" s="170"/>
      <c r="L1170" s="170"/>
      <c r="M1170" s="170"/>
      <c r="N1170" s="170"/>
      <c r="O1170" s="170"/>
      <c r="P1170" s="170"/>
      <c r="Q1170" s="170"/>
    </row>
    <row r="1171" spans="1:17" s="173" customFormat="1" ht="15.75" customHeight="1">
      <c r="A1171" s="186" t="s">
        <v>4338</v>
      </c>
      <c r="B1171" s="188" t="s">
        <v>1667</v>
      </c>
      <c r="C1171" s="191" t="s">
        <v>1668</v>
      </c>
      <c r="D1171" s="318">
        <v>980</v>
      </c>
      <c r="E1171" s="131"/>
      <c r="F1171" s="40"/>
      <c r="G1171" s="40"/>
      <c r="H1171" s="40"/>
      <c r="J1171" s="170"/>
      <c r="K1171" s="170"/>
      <c r="L1171" s="170"/>
      <c r="M1171" s="170"/>
      <c r="N1171" s="170"/>
      <c r="O1171" s="170"/>
      <c r="P1171" s="170"/>
      <c r="Q1171" s="170"/>
    </row>
    <row r="1172" spans="1:17" s="173" customFormat="1" ht="15.75" customHeight="1">
      <c r="A1172" s="186" t="s">
        <v>4337</v>
      </c>
      <c r="B1172" s="188" t="s">
        <v>1665</v>
      </c>
      <c r="C1172" s="191" t="s">
        <v>1666</v>
      </c>
      <c r="D1172" s="318">
        <v>980</v>
      </c>
      <c r="E1172" s="131"/>
      <c r="F1172" s="40"/>
      <c r="G1172" s="40"/>
      <c r="H1172" s="40"/>
      <c r="J1172" s="170"/>
      <c r="K1172" s="170"/>
      <c r="L1172" s="170"/>
      <c r="M1172" s="170"/>
      <c r="N1172" s="170"/>
      <c r="O1172" s="170"/>
      <c r="P1172" s="170"/>
      <c r="Q1172" s="170"/>
    </row>
    <row r="1173" spans="1:17" s="176" customFormat="1" ht="15.75" customHeight="1">
      <c r="A1173" s="186" t="s">
        <v>4512</v>
      </c>
      <c r="B1173" s="188" t="s">
        <v>4513</v>
      </c>
      <c r="C1173" s="191" t="s">
        <v>5524</v>
      </c>
      <c r="D1173" s="318">
        <v>1150</v>
      </c>
      <c r="E1173" s="131"/>
      <c r="F1173" s="40"/>
      <c r="G1173" s="40"/>
      <c r="H1173" s="40"/>
      <c r="I1173" s="173"/>
      <c r="J1173" s="170"/>
      <c r="K1173" s="170"/>
      <c r="L1173" s="170"/>
      <c r="M1173" s="170"/>
      <c r="N1173" s="170"/>
      <c r="O1173" s="170"/>
      <c r="P1173" s="170"/>
      <c r="Q1173" s="170"/>
    </row>
    <row r="1174" spans="1:17" s="178" customFormat="1" ht="15.75" customHeight="1">
      <c r="A1174" s="186" t="s">
        <v>5701</v>
      </c>
      <c r="B1174" s="188" t="s">
        <v>1676</v>
      </c>
      <c r="C1174" s="191" t="s">
        <v>1677</v>
      </c>
      <c r="D1174" s="318">
        <v>2250</v>
      </c>
      <c r="E1174" s="131"/>
      <c r="F1174" s="40"/>
      <c r="G1174" s="40"/>
      <c r="H1174" s="40"/>
      <c r="I1174" s="173"/>
      <c r="J1174" s="170"/>
      <c r="K1174" s="170"/>
      <c r="L1174" s="170"/>
      <c r="M1174" s="170"/>
      <c r="N1174" s="170"/>
      <c r="O1174" s="170"/>
      <c r="P1174" s="170"/>
      <c r="Q1174" s="170"/>
    </row>
    <row r="1175" spans="1:17" s="178" customFormat="1" ht="15.75" customHeight="1">
      <c r="A1175" s="186" t="s">
        <v>5702</v>
      </c>
      <c r="B1175" s="188" t="s">
        <v>1679</v>
      </c>
      <c r="C1175" s="191" t="s">
        <v>1680</v>
      </c>
      <c r="D1175" s="318">
        <v>2400</v>
      </c>
      <c r="E1175" s="131"/>
      <c r="F1175" s="40"/>
      <c r="G1175" s="40"/>
      <c r="H1175" s="40"/>
      <c r="I1175" s="173"/>
      <c r="J1175" s="170"/>
      <c r="K1175" s="170"/>
      <c r="L1175" s="170"/>
      <c r="M1175" s="170"/>
      <c r="N1175" s="170"/>
      <c r="O1175" s="170"/>
      <c r="P1175" s="170"/>
      <c r="Q1175" s="170"/>
    </row>
    <row r="1176" spans="1:17" s="178" customFormat="1" ht="15.75" customHeight="1">
      <c r="A1176" s="186" t="s">
        <v>5703</v>
      </c>
      <c r="B1176" s="188" t="s">
        <v>1681</v>
      </c>
      <c r="C1176" s="191" t="s">
        <v>5525</v>
      </c>
      <c r="D1176" s="318">
        <v>2400</v>
      </c>
      <c r="E1176" s="131"/>
      <c r="F1176" s="40"/>
      <c r="G1176" s="40"/>
      <c r="H1176" s="40"/>
      <c r="I1176" s="173"/>
      <c r="J1176" s="170"/>
      <c r="K1176" s="170"/>
      <c r="L1176" s="170"/>
      <c r="M1176" s="170"/>
      <c r="N1176" s="170"/>
      <c r="O1176" s="170"/>
      <c r="P1176" s="170"/>
      <c r="Q1176" s="170"/>
    </row>
    <row r="1177" spans="1:17" s="178" customFormat="1" ht="15.75" customHeight="1">
      <c r="A1177" s="186" t="s">
        <v>5704</v>
      </c>
      <c r="B1177" s="188" t="s">
        <v>1682</v>
      </c>
      <c r="C1177" s="191" t="s">
        <v>1683</v>
      </c>
      <c r="D1177" s="318">
        <v>2650</v>
      </c>
      <c r="E1177" s="131"/>
      <c r="F1177" s="40"/>
      <c r="G1177" s="40"/>
      <c r="H1177" s="40"/>
      <c r="I1177" s="173"/>
      <c r="J1177" s="170"/>
      <c r="K1177" s="170"/>
      <c r="L1177" s="170"/>
      <c r="M1177" s="170"/>
      <c r="N1177" s="170"/>
      <c r="O1177" s="170"/>
      <c r="P1177" s="170"/>
      <c r="Q1177" s="170"/>
    </row>
    <row r="1178" spans="1:17" s="178" customFormat="1" ht="15.75" customHeight="1">
      <c r="A1178" s="186" t="s">
        <v>4341</v>
      </c>
      <c r="B1178" s="188" t="s">
        <v>1673</v>
      </c>
      <c r="C1178" s="191" t="s">
        <v>1674</v>
      </c>
      <c r="D1178" s="318">
        <v>890</v>
      </c>
      <c r="E1178" s="131"/>
      <c r="F1178" s="40"/>
      <c r="G1178" s="40"/>
      <c r="H1178" s="40"/>
      <c r="I1178" s="173"/>
      <c r="J1178" s="170"/>
      <c r="K1178" s="170"/>
      <c r="L1178" s="170"/>
      <c r="M1178" s="170"/>
      <c r="N1178" s="170"/>
      <c r="O1178" s="170"/>
      <c r="P1178" s="170"/>
      <c r="Q1178" s="170"/>
    </row>
    <row r="1179" spans="1:17" s="178" customFormat="1" ht="15.75" customHeight="1">
      <c r="A1179" s="186" t="s">
        <v>4363</v>
      </c>
      <c r="B1179" s="188" t="s">
        <v>4195</v>
      </c>
      <c r="C1179" s="191" t="s">
        <v>5526</v>
      </c>
      <c r="D1179" s="318">
        <v>1250</v>
      </c>
      <c r="E1179" s="131"/>
      <c r="F1179" s="40"/>
      <c r="G1179" s="40"/>
      <c r="H1179" s="40"/>
      <c r="I1179" s="173"/>
      <c r="J1179" s="170"/>
      <c r="K1179" s="170"/>
      <c r="L1179" s="170"/>
      <c r="M1179" s="170"/>
      <c r="N1179" s="170"/>
      <c r="O1179" s="170"/>
      <c r="P1179" s="170"/>
      <c r="Q1179" s="170"/>
    </row>
    <row r="1180" spans="1:17" s="173" customFormat="1" ht="15.75" customHeight="1">
      <c r="A1180" s="186" t="s">
        <v>5935</v>
      </c>
      <c r="B1180" s="188" t="s">
        <v>5938</v>
      </c>
      <c r="C1180" s="191" t="s">
        <v>5936</v>
      </c>
      <c r="D1180" s="318">
        <v>1320</v>
      </c>
      <c r="E1180" s="131"/>
      <c r="F1180" s="40"/>
      <c r="G1180" s="40"/>
      <c r="H1180" s="40"/>
      <c r="J1180" s="170"/>
      <c r="K1180" s="170"/>
      <c r="L1180" s="170"/>
      <c r="M1180" s="170"/>
      <c r="N1180" s="170"/>
      <c r="O1180" s="170"/>
      <c r="P1180" s="170"/>
      <c r="Q1180" s="170"/>
    </row>
    <row r="1181" spans="1:17" s="173" customFormat="1" ht="15.75" customHeight="1">
      <c r="A1181" s="186" t="s">
        <v>5935</v>
      </c>
      <c r="B1181" s="188" t="s">
        <v>5939</v>
      </c>
      <c r="C1181" s="191" t="s">
        <v>5937</v>
      </c>
      <c r="D1181" s="318">
        <v>1320</v>
      </c>
      <c r="E1181" s="131"/>
      <c r="F1181" s="40"/>
      <c r="G1181" s="40"/>
      <c r="H1181" s="40"/>
      <c r="J1181" s="170"/>
      <c r="K1181" s="170"/>
      <c r="L1181" s="170"/>
      <c r="M1181" s="170"/>
      <c r="N1181" s="170"/>
      <c r="O1181" s="170"/>
      <c r="P1181" s="170"/>
      <c r="Q1181" s="170"/>
    </row>
    <row r="1182" spans="1:17" s="173" customFormat="1" ht="15.75" customHeight="1">
      <c r="A1182" s="186" t="s">
        <v>7229</v>
      </c>
      <c r="B1182" s="188" t="s">
        <v>7254</v>
      </c>
      <c r="C1182" s="315" t="s">
        <v>7227</v>
      </c>
      <c r="D1182" s="318">
        <v>1230</v>
      </c>
      <c r="E1182" s="131"/>
      <c r="F1182" s="40"/>
      <c r="G1182" s="40"/>
      <c r="H1182" s="40"/>
      <c r="J1182" s="170"/>
      <c r="K1182" s="170"/>
      <c r="L1182" s="170"/>
      <c r="M1182" s="170"/>
      <c r="N1182" s="170"/>
      <c r="O1182" s="170"/>
      <c r="P1182" s="170"/>
      <c r="Q1182" s="170"/>
    </row>
    <row r="1183" spans="1:17" s="173" customFormat="1" ht="15.75" customHeight="1">
      <c r="A1183" s="186" t="s">
        <v>7230</v>
      </c>
      <c r="B1183" s="188" t="s">
        <v>7255</v>
      </c>
      <c r="C1183" s="315" t="s">
        <v>7228</v>
      </c>
      <c r="D1183" s="318">
        <v>1230</v>
      </c>
      <c r="E1183" s="131"/>
      <c r="F1183" s="40"/>
      <c r="G1183" s="40"/>
      <c r="H1183" s="40"/>
      <c r="J1183" s="170"/>
      <c r="K1183" s="170"/>
      <c r="L1183" s="170"/>
      <c r="M1183" s="170"/>
      <c r="N1183" s="170"/>
      <c r="O1183" s="170"/>
      <c r="P1183" s="170"/>
      <c r="Q1183" s="170"/>
    </row>
    <row r="1184" spans="1:17" s="173" customFormat="1" ht="15.75" customHeight="1">
      <c r="A1184" s="182" t="s">
        <v>1684</v>
      </c>
      <c r="B1184" s="25"/>
      <c r="C1184" s="128"/>
      <c r="D1184" s="318"/>
      <c r="E1184" s="131"/>
      <c r="F1184" s="40"/>
      <c r="G1184" s="40"/>
      <c r="H1184" s="40"/>
      <c r="J1184" s="170"/>
      <c r="K1184" s="170"/>
      <c r="L1184" s="170"/>
      <c r="M1184" s="170"/>
      <c r="N1184" s="170"/>
      <c r="O1184" s="170"/>
      <c r="P1184" s="170"/>
      <c r="Q1184" s="170"/>
    </row>
    <row r="1185" spans="1:17" s="173" customFormat="1" ht="15.75" customHeight="1">
      <c r="A1185" s="168" t="s">
        <v>1685</v>
      </c>
      <c r="B1185" s="172" t="s">
        <v>1686</v>
      </c>
      <c r="C1185" s="191" t="s">
        <v>1687</v>
      </c>
      <c r="D1185" s="318">
        <v>640</v>
      </c>
      <c r="E1185" s="131"/>
      <c r="F1185" s="40"/>
      <c r="G1185" s="40"/>
      <c r="H1185" s="40"/>
      <c r="J1185" s="170"/>
      <c r="K1185" s="170"/>
      <c r="L1185" s="170"/>
      <c r="M1185" s="170"/>
      <c r="N1185" s="170"/>
      <c r="O1185" s="170"/>
      <c r="P1185" s="170"/>
      <c r="Q1185" s="170"/>
    </row>
    <row r="1186" spans="1:17" s="173" customFormat="1" ht="15.75" customHeight="1">
      <c r="A1186" s="168" t="s">
        <v>1688</v>
      </c>
      <c r="B1186" s="172" t="s">
        <v>4572</v>
      </c>
      <c r="C1186" s="191" t="s">
        <v>1689</v>
      </c>
      <c r="D1186" s="318">
        <v>1230</v>
      </c>
      <c r="E1186" s="131"/>
      <c r="F1186" s="40"/>
      <c r="G1186" s="40"/>
      <c r="H1186" s="40"/>
      <c r="J1186" s="170"/>
      <c r="K1186" s="170"/>
      <c r="L1186" s="170"/>
      <c r="M1186" s="170"/>
      <c r="N1186" s="170"/>
      <c r="O1186" s="170"/>
      <c r="P1186" s="170"/>
      <c r="Q1186" s="170"/>
    </row>
    <row r="1187" spans="1:17" s="173" customFormat="1" ht="15.75" customHeight="1">
      <c r="A1187" s="182" t="s">
        <v>1690</v>
      </c>
      <c r="B1187" s="25"/>
      <c r="C1187" s="128"/>
      <c r="D1187" s="318"/>
      <c r="E1187" s="131"/>
      <c r="F1187" s="40"/>
      <c r="G1187" s="40"/>
      <c r="H1187" s="40"/>
      <c r="J1187" s="170"/>
      <c r="K1187" s="170"/>
      <c r="L1187" s="170"/>
      <c r="M1187" s="170"/>
      <c r="N1187" s="170"/>
      <c r="O1187" s="170"/>
      <c r="P1187" s="170"/>
      <c r="Q1187" s="170"/>
    </row>
    <row r="1188" spans="1:17" s="176" customFormat="1" ht="15.75" customHeight="1">
      <c r="A1188" s="168" t="s">
        <v>1688</v>
      </c>
      <c r="B1188" s="175">
        <v>12300</v>
      </c>
      <c r="C1188" s="191" t="s">
        <v>1692</v>
      </c>
      <c r="D1188" s="318">
        <v>1230</v>
      </c>
      <c r="E1188" s="131"/>
      <c r="F1188" s="40"/>
      <c r="G1188" s="40"/>
      <c r="H1188" s="40"/>
      <c r="I1188" s="173"/>
      <c r="J1188" s="170"/>
      <c r="K1188" s="170"/>
      <c r="L1188" s="170"/>
      <c r="M1188" s="170"/>
      <c r="N1188" s="170"/>
      <c r="O1188" s="170"/>
      <c r="P1188" s="170"/>
      <c r="Q1188" s="170"/>
    </row>
    <row r="1189" spans="1:17" s="178" customFormat="1" ht="15.75" customHeight="1">
      <c r="A1189" s="168" t="s">
        <v>1688</v>
      </c>
      <c r="B1189" s="175">
        <v>12301</v>
      </c>
      <c r="C1189" s="191" t="s">
        <v>1691</v>
      </c>
      <c r="D1189" s="318">
        <v>1230</v>
      </c>
      <c r="E1189" s="131"/>
      <c r="F1189" s="40"/>
      <c r="G1189" s="40"/>
      <c r="H1189" s="40"/>
      <c r="I1189" s="173"/>
      <c r="J1189" s="170"/>
      <c r="K1189" s="170"/>
      <c r="L1189" s="170"/>
      <c r="M1189" s="170"/>
      <c r="N1189" s="170"/>
      <c r="O1189" s="170"/>
      <c r="P1189" s="170"/>
      <c r="Q1189" s="170"/>
    </row>
    <row r="1190" spans="1:17" s="178" customFormat="1" ht="15.75" customHeight="1">
      <c r="A1190" s="168" t="s">
        <v>1688</v>
      </c>
      <c r="B1190" s="175">
        <v>12302</v>
      </c>
      <c r="C1190" s="191" t="s">
        <v>1693</v>
      </c>
      <c r="D1190" s="318">
        <v>1230</v>
      </c>
      <c r="E1190" s="131"/>
      <c r="F1190" s="40"/>
      <c r="G1190" s="40"/>
      <c r="H1190" s="40"/>
      <c r="I1190" s="173"/>
      <c r="J1190" s="170"/>
      <c r="K1190" s="170"/>
      <c r="L1190" s="170"/>
      <c r="M1190" s="170"/>
      <c r="N1190" s="170"/>
      <c r="O1190" s="170"/>
      <c r="P1190" s="170"/>
      <c r="Q1190" s="170"/>
    </row>
    <row r="1191" spans="1:17" s="178" customFormat="1" ht="15.75" customHeight="1">
      <c r="A1191" s="168" t="s">
        <v>1514</v>
      </c>
      <c r="B1191" s="175">
        <v>12303</v>
      </c>
      <c r="C1191" s="191" t="s">
        <v>5576</v>
      </c>
      <c r="D1191" s="318">
        <v>1230</v>
      </c>
      <c r="E1191" s="131"/>
      <c r="F1191" s="40"/>
      <c r="G1191" s="40"/>
      <c r="H1191" s="40"/>
      <c r="I1191" s="173"/>
      <c r="J1191" s="170"/>
      <c r="K1191" s="170"/>
      <c r="L1191" s="170"/>
      <c r="M1191" s="170"/>
      <c r="N1191" s="170"/>
      <c r="O1191" s="170"/>
      <c r="P1191" s="170"/>
      <c r="Q1191" s="170"/>
    </row>
    <row r="1192" spans="1:17" s="178" customFormat="1" ht="15.75" customHeight="1">
      <c r="A1192" s="182" t="s">
        <v>1694</v>
      </c>
      <c r="B1192" s="25"/>
      <c r="C1192" s="128"/>
      <c r="D1192" s="318"/>
      <c r="E1192" s="131"/>
      <c r="F1192" s="40"/>
      <c r="G1192" s="40"/>
      <c r="H1192" s="40"/>
      <c r="I1192" s="173"/>
      <c r="J1192" s="170"/>
      <c r="K1192" s="170"/>
      <c r="L1192" s="170"/>
      <c r="M1192" s="170"/>
      <c r="N1192" s="170"/>
      <c r="O1192" s="170"/>
      <c r="P1192" s="170"/>
      <c r="Q1192" s="170"/>
    </row>
    <row r="1193" spans="1:17" s="178" customFormat="1" ht="15.75" customHeight="1">
      <c r="A1193" s="168" t="s">
        <v>1688</v>
      </c>
      <c r="B1193" s="175">
        <v>12501</v>
      </c>
      <c r="C1193" s="191" t="s">
        <v>1701</v>
      </c>
      <c r="D1193" s="318">
        <v>1230</v>
      </c>
      <c r="E1193" s="131"/>
      <c r="F1193" s="40"/>
      <c r="G1193" s="40"/>
      <c r="H1193" s="40"/>
      <c r="I1193" s="173"/>
      <c r="J1193" s="170"/>
      <c r="K1193" s="170"/>
      <c r="L1193" s="170"/>
      <c r="M1193" s="170"/>
      <c r="N1193" s="170"/>
      <c r="O1193" s="170"/>
      <c r="P1193" s="170"/>
      <c r="Q1193" s="170"/>
    </row>
    <row r="1194" spans="1:17" ht="15.75" customHeight="1">
      <c r="A1194" s="168" t="s">
        <v>1688</v>
      </c>
      <c r="B1194" s="175">
        <v>12502</v>
      </c>
      <c r="C1194" s="191" t="s">
        <v>1702</v>
      </c>
      <c r="D1194" s="318">
        <v>1230</v>
      </c>
    </row>
    <row r="1195" spans="1:17" s="173" customFormat="1" ht="15.75" customHeight="1">
      <c r="A1195" s="168" t="s">
        <v>1688</v>
      </c>
      <c r="B1195" s="175">
        <v>12503</v>
      </c>
      <c r="C1195" s="191" t="s">
        <v>1699</v>
      </c>
      <c r="D1195" s="318">
        <v>1230</v>
      </c>
      <c r="E1195" s="131"/>
      <c r="F1195" s="40"/>
      <c r="G1195" s="40"/>
      <c r="H1195" s="40"/>
      <c r="J1195" s="170"/>
      <c r="K1195" s="170"/>
      <c r="L1195" s="170"/>
      <c r="M1195" s="170"/>
      <c r="N1195" s="170"/>
      <c r="O1195" s="170"/>
      <c r="P1195" s="170"/>
      <c r="Q1195" s="170"/>
    </row>
    <row r="1196" spans="1:17" s="173" customFormat="1" ht="15.75" customHeight="1">
      <c r="A1196" s="168" t="s">
        <v>1688</v>
      </c>
      <c r="B1196" s="175">
        <v>12504</v>
      </c>
      <c r="C1196" s="191" t="s">
        <v>1703</v>
      </c>
      <c r="D1196" s="318">
        <v>1230</v>
      </c>
      <c r="E1196" s="131"/>
      <c r="F1196" s="40"/>
      <c r="G1196" s="40"/>
      <c r="H1196" s="40"/>
      <c r="J1196" s="170"/>
      <c r="K1196" s="170"/>
      <c r="L1196" s="170"/>
      <c r="M1196" s="170"/>
      <c r="N1196" s="170"/>
      <c r="O1196" s="170"/>
      <c r="P1196" s="170"/>
      <c r="Q1196" s="170"/>
    </row>
    <row r="1197" spans="1:17" s="173" customFormat="1" ht="15.75" customHeight="1">
      <c r="A1197" s="168" t="s">
        <v>1688</v>
      </c>
      <c r="B1197" s="175">
        <v>12505</v>
      </c>
      <c r="C1197" s="191" t="s">
        <v>1697</v>
      </c>
      <c r="D1197" s="318">
        <v>1230</v>
      </c>
      <c r="E1197" s="131"/>
      <c r="F1197" s="40"/>
      <c r="G1197" s="40"/>
      <c r="H1197" s="40"/>
      <c r="J1197" s="170"/>
      <c r="K1197" s="170"/>
      <c r="L1197" s="170"/>
      <c r="M1197" s="170"/>
      <c r="N1197" s="170"/>
      <c r="O1197" s="170"/>
      <c r="P1197" s="170"/>
      <c r="Q1197" s="170"/>
    </row>
    <row r="1198" spans="1:17" ht="15.75" customHeight="1">
      <c r="A1198" s="168" t="s">
        <v>1688</v>
      </c>
      <c r="B1198" s="175">
        <v>12506</v>
      </c>
      <c r="C1198" s="191" t="s">
        <v>1698</v>
      </c>
      <c r="D1198" s="318">
        <v>1230</v>
      </c>
    </row>
    <row r="1199" spans="1:17" s="173" customFormat="1" ht="15.75" customHeight="1">
      <c r="A1199" s="168" t="s">
        <v>1688</v>
      </c>
      <c r="B1199" s="175">
        <v>12507</v>
      </c>
      <c r="C1199" s="191" t="s">
        <v>1695</v>
      </c>
      <c r="D1199" s="318">
        <v>1230</v>
      </c>
      <c r="E1199" s="131"/>
      <c r="F1199" s="40"/>
      <c r="G1199" s="40"/>
      <c r="H1199" s="40"/>
      <c r="J1199" s="170"/>
      <c r="K1199" s="170"/>
      <c r="L1199" s="170"/>
      <c r="M1199" s="170"/>
      <c r="N1199" s="170"/>
      <c r="O1199" s="170"/>
      <c r="P1199" s="170"/>
      <c r="Q1199" s="170"/>
    </row>
    <row r="1200" spans="1:17" s="173" customFormat="1" ht="15.75" customHeight="1">
      <c r="A1200" s="168" t="s">
        <v>1688</v>
      </c>
      <c r="B1200" s="175">
        <v>12508</v>
      </c>
      <c r="C1200" s="191" t="s">
        <v>1700</v>
      </c>
      <c r="D1200" s="318">
        <v>1230</v>
      </c>
      <c r="E1200" s="131"/>
      <c r="F1200" s="40"/>
      <c r="G1200" s="40"/>
      <c r="H1200" s="40"/>
      <c r="J1200" s="170"/>
      <c r="K1200" s="170"/>
      <c r="L1200" s="170"/>
      <c r="M1200" s="170"/>
      <c r="N1200" s="170"/>
      <c r="O1200" s="170"/>
      <c r="P1200" s="170"/>
      <c r="Q1200" s="170"/>
    </row>
    <row r="1201" spans="1:17" s="173" customFormat="1" ht="15.75" customHeight="1">
      <c r="A1201" s="168" t="s">
        <v>1688</v>
      </c>
      <c r="B1201" s="175">
        <v>12509</v>
      </c>
      <c r="C1201" s="191" t="s">
        <v>1696</v>
      </c>
      <c r="D1201" s="318">
        <v>1470</v>
      </c>
      <c r="E1201" s="131"/>
      <c r="F1201" s="40"/>
      <c r="G1201" s="40"/>
      <c r="H1201" s="40"/>
      <c r="J1201" s="170"/>
      <c r="K1201" s="170"/>
      <c r="L1201" s="170"/>
      <c r="M1201" s="170"/>
      <c r="N1201" s="170"/>
      <c r="O1201" s="170"/>
      <c r="P1201" s="170"/>
      <c r="Q1201" s="170"/>
    </row>
    <row r="1202" spans="1:17" s="173" customFormat="1" ht="15.75" customHeight="1">
      <c r="A1202" s="182" t="s">
        <v>1704</v>
      </c>
      <c r="B1202" s="25"/>
      <c r="C1202" s="128"/>
      <c r="D1202" s="318"/>
      <c r="E1202" s="131"/>
      <c r="F1202" s="40"/>
      <c r="G1202" s="40"/>
      <c r="H1202" s="40"/>
      <c r="J1202" s="170"/>
      <c r="K1202" s="170"/>
      <c r="L1202" s="170"/>
      <c r="M1202" s="170"/>
      <c r="N1202" s="170"/>
      <c r="O1202" s="170"/>
      <c r="P1202" s="170"/>
      <c r="Q1202" s="170"/>
    </row>
    <row r="1203" spans="1:17" s="173" customFormat="1" ht="15.75" customHeight="1">
      <c r="A1203" s="186" t="s">
        <v>1688</v>
      </c>
      <c r="B1203" s="80">
        <v>12100</v>
      </c>
      <c r="C1203" s="191" t="s">
        <v>4626</v>
      </c>
      <c r="D1203" s="318">
        <v>1470</v>
      </c>
      <c r="E1203" s="131"/>
      <c r="F1203" s="40"/>
      <c r="G1203" s="40"/>
      <c r="H1203" s="40"/>
      <c r="J1203" s="170"/>
      <c r="K1203" s="170"/>
      <c r="L1203" s="170"/>
      <c r="M1203" s="170"/>
      <c r="N1203" s="170"/>
      <c r="O1203" s="170"/>
      <c r="P1203" s="170"/>
      <c r="Q1203" s="170"/>
    </row>
    <row r="1204" spans="1:17" s="173" customFormat="1" ht="15.75" customHeight="1">
      <c r="A1204" s="186" t="s">
        <v>1688</v>
      </c>
      <c r="B1204" s="80">
        <v>12101</v>
      </c>
      <c r="C1204" s="191" t="s">
        <v>4627</v>
      </c>
      <c r="D1204" s="318">
        <v>1470</v>
      </c>
      <c r="E1204" s="131"/>
      <c r="F1204" s="40"/>
      <c r="G1204" s="40"/>
      <c r="H1204" s="40"/>
      <c r="J1204" s="170"/>
      <c r="K1204" s="170"/>
      <c r="L1204" s="170"/>
      <c r="M1204" s="170"/>
      <c r="N1204" s="170"/>
      <c r="O1204" s="170"/>
      <c r="P1204" s="170"/>
      <c r="Q1204" s="170"/>
    </row>
    <row r="1205" spans="1:17" s="173" customFormat="1" ht="15.75" customHeight="1">
      <c r="A1205" s="186" t="s">
        <v>1688</v>
      </c>
      <c r="B1205" s="80">
        <v>12102</v>
      </c>
      <c r="C1205" s="191" t="s">
        <v>1705</v>
      </c>
      <c r="D1205" s="318">
        <v>1470</v>
      </c>
      <c r="E1205" s="131"/>
      <c r="F1205" s="40"/>
      <c r="G1205" s="40"/>
      <c r="H1205" s="40"/>
      <c r="J1205" s="170"/>
      <c r="K1205" s="170"/>
      <c r="L1205" s="170"/>
      <c r="M1205" s="170"/>
      <c r="N1205" s="170"/>
      <c r="O1205" s="170"/>
      <c r="P1205" s="170"/>
      <c r="Q1205" s="170"/>
    </row>
    <row r="1206" spans="1:17" s="173" customFormat="1" ht="15.75" customHeight="1">
      <c r="A1206" s="186" t="s">
        <v>1688</v>
      </c>
      <c r="B1206" s="80">
        <v>12103</v>
      </c>
      <c r="C1206" s="191" t="s">
        <v>4628</v>
      </c>
      <c r="D1206" s="318">
        <v>1470</v>
      </c>
      <c r="E1206" s="131"/>
      <c r="F1206" s="40"/>
      <c r="G1206" s="40"/>
      <c r="H1206" s="40"/>
      <c r="J1206" s="170"/>
      <c r="K1206" s="170"/>
      <c r="L1206" s="170"/>
      <c r="M1206" s="170"/>
      <c r="N1206" s="170"/>
      <c r="O1206" s="170"/>
      <c r="P1206" s="170"/>
      <c r="Q1206" s="170"/>
    </row>
    <row r="1207" spans="1:17" s="173" customFormat="1" ht="15.75" customHeight="1">
      <c r="A1207" s="186" t="s">
        <v>1688</v>
      </c>
      <c r="B1207" s="80">
        <v>12104</v>
      </c>
      <c r="C1207" s="191" t="s">
        <v>1706</v>
      </c>
      <c r="D1207" s="318">
        <v>1230</v>
      </c>
      <c r="E1207" s="131"/>
      <c r="F1207" s="40"/>
      <c r="G1207" s="40"/>
      <c r="H1207" s="40"/>
      <c r="J1207" s="170"/>
      <c r="K1207" s="170"/>
      <c r="L1207" s="170"/>
      <c r="M1207" s="170"/>
      <c r="N1207" s="170"/>
      <c r="O1207" s="170"/>
      <c r="P1207" s="170"/>
      <c r="Q1207" s="170"/>
    </row>
    <row r="1208" spans="1:17" s="173" customFormat="1" ht="15.75" customHeight="1">
      <c r="A1208" s="182" t="s">
        <v>1707</v>
      </c>
      <c r="B1208" s="25"/>
      <c r="C1208" s="128"/>
      <c r="D1208" s="318"/>
      <c r="E1208" s="131"/>
      <c r="F1208" s="40"/>
      <c r="G1208" s="40"/>
      <c r="H1208" s="40"/>
      <c r="J1208" s="170"/>
      <c r="K1208" s="170"/>
      <c r="L1208" s="170"/>
      <c r="M1208" s="170"/>
      <c r="N1208" s="170"/>
      <c r="O1208" s="170"/>
      <c r="P1208" s="170"/>
      <c r="Q1208" s="170"/>
    </row>
    <row r="1209" spans="1:17" s="173" customFormat="1" ht="15.75" customHeight="1">
      <c r="A1209" s="168" t="s">
        <v>1688</v>
      </c>
      <c r="B1209" s="175">
        <v>12200</v>
      </c>
      <c r="C1209" s="191" t="s">
        <v>1709</v>
      </c>
      <c r="D1209" s="318">
        <v>1230</v>
      </c>
      <c r="E1209" s="131"/>
      <c r="F1209" s="40"/>
      <c r="G1209" s="40"/>
      <c r="H1209" s="40"/>
      <c r="J1209" s="170"/>
      <c r="K1209" s="170"/>
      <c r="L1209" s="170"/>
      <c r="M1209" s="170"/>
      <c r="N1209" s="170"/>
      <c r="O1209" s="170"/>
      <c r="P1209" s="170"/>
      <c r="Q1209" s="170"/>
    </row>
    <row r="1210" spans="1:17" s="173" customFormat="1" ht="15.75" customHeight="1">
      <c r="A1210" s="168" t="s">
        <v>1688</v>
      </c>
      <c r="B1210" s="175">
        <v>12201</v>
      </c>
      <c r="C1210" s="191" t="s">
        <v>1710</v>
      </c>
      <c r="D1210" s="318">
        <v>1230</v>
      </c>
      <c r="E1210" s="131"/>
      <c r="F1210" s="40"/>
      <c r="G1210" s="40"/>
      <c r="H1210" s="40"/>
      <c r="J1210" s="170"/>
      <c r="K1210" s="170"/>
      <c r="L1210" s="170"/>
      <c r="M1210" s="170"/>
      <c r="N1210" s="170"/>
      <c r="O1210" s="170"/>
      <c r="P1210" s="170"/>
      <c r="Q1210" s="170"/>
    </row>
    <row r="1211" spans="1:17" s="173" customFormat="1" ht="15.75" customHeight="1">
      <c r="A1211" s="168" t="s">
        <v>1688</v>
      </c>
      <c r="B1211" s="175">
        <v>12202</v>
      </c>
      <c r="C1211" s="191" t="s">
        <v>1708</v>
      </c>
      <c r="D1211" s="318">
        <v>1230</v>
      </c>
      <c r="E1211" s="131"/>
      <c r="F1211" s="40"/>
      <c r="G1211" s="40"/>
      <c r="H1211" s="40"/>
      <c r="J1211" s="170"/>
      <c r="K1211" s="170"/>
      <c r="L1211" s="170"/>
      <c r="M1211" s="170"/>
      <c r="N1211" s="170"/>
      <c r="O1211" s="170"/>
      <c r="P1211" s="170"/>
      <c r="Q1211" s="170"/>
    </row>
    <row r="1212" spans="1:17" s="173" customFormat="1" ht="15.75" customHeight="1">
      <c r="A1212" s="182" t="s">
        <v>1711</v>
      </c>
      <c r="B1212" s="25"/>
      <c r="C1212" s="128"/>
      <c r="D1212" s="318"/>
      <c r="E1212" s="131"/>
      <c r="F1212" s="40"/>
      <c r="G1212" s="40"/>
      <c r="H1212" s="40"/>
      <c r="J1212" s="170"/>
      <c r="K1212" s="170"/>
      <c r="L1212" s="170"/>
      <c r="M1212" s="170"/>
      <c r="N1212" s="170"/>
      <c r="O1212" s="170"/>
      <c r="P1212" s="170"/>
      <c r="Q1212" s="170"/>
    </row>
    <row r="1213" spans="1:17" s="173" customFormat="1" ht="15.75" customHeight="1">
      <c r="A1213" s="168" t="s">
        <v>1688</v>
      </c>
      <c r="B1213" s="175">
        <v>12601</v>
      </c>
      <c r="C1213" s="191" t="s">
        <v>1733</v>
      </c>
      <c r="D1213" s="318">
        <v>1230</v>
      </c>
      <c r="E1213" s="131"/>
      <c r="F1213" s="40"/>
      <c r="G1213" s="40"/>
      <c r="H1213" s="40"/>
      <c r="J1213" s="170"/>
      <c r="K1213" s="170"/>
      <c r="L1213" s="170"/>
      <c r="M1213" s="170"/>
      <c r="N1213" s="170"/>
      <c r="O1213" s="170"/>
      <c r="P1213" s="170"/>
      <c r="Q1213" s="170"/>
    </row>
    <row r="1214" spans="1:17" s="173" customFormat="1" ht="15.75" customHeight="1">
      <c r="A1214" s="168" t="s">
        <v>1688</v>
      </c>
      <c r="B1214" s="175">
        <v>12602</v>
      </c>
      <c r="C1214" s="191" t="s">
        <v>1731</v>
      </c>
      <c r="D1214" s="318">
        <v>1230</v>
      </c>
      <c r="E1214" s="131"/>
      <c r="F1214" s="40"/>
      <c r="G1214" s="40"/>
      <c r="H1214" s="40"/>
      <c r="J1214" s="170"/>
      <c r="K1214" s="170"/>
      <c r="L1214" s="170"/>
      <c r="M1214" s="170"/>
      <c r="N1214" s="170"/>
      <c r="O1214" s="170"/>
      <c r="P1214" s="170"/>
      <c r="Q1214" s="170"/>
    </row>
    <row r="1215" spans="1:17" s="173" customFormat="1" ht="15.75" customHeight="1">
      <c r="A1215" s="168" t="s">
        <v>1688</v>
      </c>
      <c r="B1215" s="175">
        <v>12603</v>
      </c>
      <c r="C1215" s="191" t="s">
        <v>1736</v>
      </c>
      <c r="D1215" s="318">
        <v>1230</v>
      </c>
      <c r="E1215" s="131"/>
      <c r="F1215" s="40"/>
      <c r="G1215" s="40"/>
      <c r="H1215" s="40"/>
      <c r="J1215" s="170"/>
      <c r="K1215" s="170"/>
      <c r="L1215" s="170"/>
      <c r="M1215" s="170"/>
      <c r="N1215" s="170"/>
      <c r="O1215" s="170"/>
      <c r="P1215" s="170"/>
      <c r="Q1215" s="170"/>
    </row>
    <row r="1216" spans="1:17" s="173" customFormat="1" ht="15.75" customHeight="1">
      <c r="A1216" s="168" t="s">
        <v>1688</v>
      </c>
      <c r="B1216" s="175">
        <v>12604</v>
      </c>
      <c r="C1216" s="191" t="s">
        <v>1729</v>
      </c>
      <c r="D1216" s="318">
        <v>1230</v>
      </c>
      <c r="E1216" s="131"/>
      <c r="F1216" s="40"/>
      <c r="G1216" s="40"/>
      <c r="H1216" s="40"/>
      <c r="J1216" s="170"/>
      <c r="K1216" s="170"/>
      <c r="L1216" s="170"/>
      <c r="M1216" s="170"/>
      <c r="N1216" s="170"/>
      <c r="O1216" s="170"/>
      <c r="P1216" s="170"/>
      <c r="Q1216" s="170"/>
    </row>
    <row r="1217" spans="1:17" s="173" customFormat="1" ht="15.75" customHeight="1">
      <c r="A1217" s="168" t="s">
        <v>1688</v>
      </c>
      <c r="B1217" s="175">
        <v>12605</v>
      </c>
      <c r="C1217" s="191" t="s">
        <v>1730</v>
      </c>
      <c r="D1217" s="318">
        <v>1230</v>
      </c>
      <c r="E1217" s="131"/>
      <c r="F1217" s="40"/>
      <c r="G1217" s="40"/>
      <c r="H1217" s="40"/>
      <c r="J1217" s="170"/>
      <c r="K1217" s="170"/>
      <c r="L1217" s="170"/>
      <c r="M1217" s="170"/>
      <c r="N1217" s="170"/>
      <c r="O1217" s="170"/>
      <c r="P1217" s="170"/>
      <c r="Q1217" s="170"/>
    </row>
    <row r="1218" spans="1:17" s="173" customFormat="1" ht="15.75" customHeight="1">
      <c r="A1218" s="168" t="s">
        <v>1688</v>
      </c>
      <c r="B1218" s="175">
        <v>12606</v>
      </c>
      <c r="C1218" s="191" t="s">
        <v>1728</v>
      </c>
      <c r="D1218" s="318">
        <v>1230</v>
      </c>
      <c r="E1218" s="131"/>
      <c r="F1218" s="40"/>
      <c r="G1218" s="40"/>
      <c r="H1218" s="40"/>
      <c r="J1218" s="170"/>
      <c r="K1218" s="170"/>
      <c r="L1218" s="170"/>
      <c r="M1218" s="170"/>
      <c r="N1218" s="170"/>
      <c r="O1218" s="170"/>
      <c r="P1218" s="170"/>
      <c r="Q1218" s="170"/>
    </row>
    <row r="1219" spans="1:17" s="173" customFormat="1" ht="15.75" customHeight="1">
      <c r="A1219" s="168" t="s">
        <v>1688</v>
      </c>
      <c r="B1219" s="175">
        <v>12607</v>
      </c>
      <c r="C1219" s="191" t="s">
        <v>1725</v>
      </c>
      <c r="D1219" s="318">
        <v>1230</v>
      </c>
      <c r="E1219" s="131"/>
      <c r="F1219" s="40"/>
      <c r="G1219" s="40"/>
      <c r="H1219" s="40"/>
      <c r="J1219" s="170"/>
      <c r="K1219" s="170"/>
      <c r="L1219" s="170"/>
      <c r="M1219" s="170"/>
      <c r="N1219" s="170"/>
      <c r="O1219" s="170"/>
      <c r="P1219" s="170"/>
      <c r="Q1219" s="170"/>
    </row>
    <row r="1220" spans="1:17" s="173" customFormat="1" ht="15.75" customHeight="1">
      <c r="A1220" s="168" t="s">
        <v>1688</v>
      </c>
      <c r="B1220" s="175">
        <v>12608</v>
      </c>
      <c r="C1220" s="191" t="s">
        <v>1726</v>
      </c>
      <c r="D1220" s="318">
        <v>1230</v>
      </c>
      <c r="E1220" s="131"/>
      <c r="F1220" s="40"/>
      <c r="G1220" s="40"/>
      <c r="H1220" s="40"/>
      <c r="J1220" s="170"/>
      <c r="K1220" s="170"/>
      <c r="L1220" s="170"/>
      <c r="M1220" s="170"/>
      <c r="N1220" s="170"/>
      <c r="O1220" s="170"/>
      <c r="P1220" s="170"/>
      <c r="Q1220" s="170"/>
    </row>
    <row r="1221" spans="1:17" s="173" customFormat="1" ht="15.75" customHeight="1">
      <c r="A1221" s="168" t="s">
        <v>1688</v>
      </c>
      <c r="B1221" s="175">
        <v>12609</v>
      </c>
      <c r="C1221" s="191" t="s">
        <v>1724</v>
      </c>
      <c r="D1221" s="318">
        <v>1230</v>
      </c>
      <c r="E1221" s="131"/>
      <c r="F1221" s="40"/>
      <c r="G1221" s="40"/>
      <c r="H1221" s="40"/>
      <c r="J1221" s="170"/>
      <c r="K1221" s="170"/>
      <c r="L1221" s="170"/>
      <c r="M1221" s="170"/>
      <c r="N1221" s="170"/>
      <c r="O1221" s="170"/>
      <c r="P1221" s="170"/>
      <c r="Q1221" s="170"/>
    </row>
    <row r="1222" spans="1:17" s="173" customFormat="1" ht="15.75" customHeight="1">
      <c r="A1222" s="168" t="s">
        <v>1688</v>
      </c>
      <c r="B1222" s="175">
        <v>12610</v>
      </c>
      <c r="C1222" s="191" t="s">
        <v>4376</v>
      </c>
      <c r="D1222" s="318">
        <v>1230</v>
      </c>
      <c r="E1222" s="131"/>
      <c r="F1222" s="40"/>
      <c r="G1222" s="40"/>
      <c r="H1222" s="40"/>
      <c r="J1222" s="170"/>
      <c r="K1222" s="170"/>
      <c r="L1222" s="170"/>
      <c r="M1222" s="170"/>
      <c r="N1222" s="170"/>
      <c r="O1222" s="170"/>
      <c r="P1222" s="170"/>
      <c r="Q1222" s="170"/>
    </row>
    <row r="1223" spans="1:17" s="173" customFormat="1" ht="15.75" customHeight="1">
      <c r="A1223" s="168" t="s">
        <v>1688</v>
      </c>
      <c r="B1223" s="175">
        <v>12611</v>
      </c>
      <c r="C1223" s="191" t="s">
        <v>4375</v>
      </c>
      <c r="D1223" s="318">
        <v>1230</v>
      </c>
      <c r="E1223" s="131"/>
      <c r="F1223" s="40"/>
      <c r="G1223" s="40"/>
      <c r="H1223" s="40"/>
      <c r="J1223" s="170"/>
      <c r="K1223" s="170"/>
      <c r="L1223" s="170"/>
      <c r="M1223" s="170"/>
      <c r="N1223" s="170"/>
      <c r="O1223" s="170"/>
      <c r="P1223" s="170"/>
      <c r="Q1223" s="170"/>
    </row>
    <row r="1224" spans="1:17" s="173" customFormat="1" ht="15.75" customHeight="1">
      <c r="A1224" s="168" t="s">
        <v>1688</v>
      </c>
      <c r="B1224" s="175">
        <v>12612</v>
      </c>
      <c r="C1224" s="191" t="s">
        <v>1713</v>
      </c>
      <c r="D1224" s="318">
        <v>1230</v>
      </c>
      <c r="E1224" s="131"/>
      <c r="F1224" s="40"/>
      <c r="G1224" s="40"/>
      <c r="H1224" s="40"/>
      <c r="J1224" s="170"/>
      <c r="K1224" s="170"/>
      <c r="L1224" s="170"/>
      <c r="M1224" s="170"/>
      <c r="N1224" s="170"/>
      <c r="O1224" s="170"/>
      <c r="P1224" s="170"/>
      <c r="Q1224" s="170"/>
    </row>
    <row r="1225" spans="1:17" s="173" customFormat="1" ht="15.75" customHeight="1">
      <c r="A1225" s="168" t="s">
        <v>1688</v>
      </c>
      <c r="B1225" s="175">
        <v>12613</v>
      </c>
      <c r="C1225" s="191" t="s">
        <v>1717</v>
      </c>
      <c r="D1225" s="318">
        <v>1230</v>
      </c>
      <c r="E1225" s="131"/>
      <c r="F1225" s="40"/>
      <c r="G1225" s="40"/>
      <c r="H1225" s="40"/>
      <c r="J1225" s="170"/>
      <c r="K1225" s="170"/>
      <c r="L1225" s="170"/>
      <c r="M1225" s="170"/>
      <c r="N1225" s="170"/>
      <c r="O1225" s="170"/>
      <c r="P1225" s="170"/>
      <c r="Q1225" s="170"/>
    </row>
    <row r="1226" spans="1:17" s="173" customFormat="1" ht="15.75" customHeight="1">
      <c r="A1226" s="168" t="s">
        <v>1688</v>
      </c>
      <c r="B1226" s="175">
        <v>12614</v>
      </c>
      <c r="C1226" s="191" t="s">
        <v>1712</v>
      </c>
      <c r="D1226" s="318">
        <v>1230</v>
      </c>
      <c r="E1226" s="131"/>
      <c r="F1226" s="40"/>
      <c r="G1226" s="40"/>
      <c r="H1226" s="40"/>
      <c r="J1226" s="170"/>
      <c r="K1226" s="170"/>
      <c r="L1226" s="170"/>
      <c r="M1226" s="170"/>
      <c r="N1226" s="170"/>
      <c r="O1226" s="170"/>
      <c r="P1226" s="170"/>
      <c r="Q1226" s="170"/>
    </row>
    <row r="1227" spans="1:17" s="173" customFormat="1" ht="15.75" customHeight="1">
      <c r="A1227" s="168" t="s">
        <v>1688</v>
      </c>
      <c r="B1227" s="175">
        <v>12615</v>
      </c>
      <c r="C1227" s="191" t="s">
        <v>1716</v>
      </c>
      <c r="D1227" s="318">
        <v>1230</v>
      </c>
      <c r="E1227" s="131"/>
      <c r="F1227" s="40"/>
      <c r="G1227" s="40"/>
      <c r="H1227" s="40"/>
      <c r="J1227" s="170"/>
      <c r="K1227" s="170"/>
      <c r="L1227" s="170"/>
      <c r="M1227" s="170"/>
      <c r="N1227" s="170"/>
      <c r="O1227" s="170"/>
      <c r="P1227" s="170"/>
      <c r="Q1227" s="170"/>
    </row>
    <row r="1228" spans="1:17" s="173" customFormat="1" ht="15.75" customHeight="1">
      <c r="A1228" s="168" t="s">
        <v>1688</v>
      </c>
      <c r="B1228" s="175">
        <v>12616</v>
      </c>
      <c r="C1228" s="191" t="s">
        <v>1714</v>
      </c>
      <c r="D1228" s="318">
        <v>1230</v>
      </c>
      <c r="E1228" s="131"/>
      <c r="F1228" s="40"/>
      <c r="G1228" s="40"/>
      <c r="H1228" s="40"/>
      <c r="J1228" s="170"/>
      <c r="K1228" s="170"/>
      <c r="L1228" s="170"/>
      <c r="M1228" s="170"/>
      <c r="N1228" s="170"/>
      <c r="O1228" s="170"/>
      <c r="P1228" s="170"/>
      <c r="Q1228" s="170"/>
    </row>
    <row r="1229" spans="1:17" s="173" customFormat="1" ht="15.75" customHeight="1">
      <c r="A1229" s="168" t="s">
        <v>1688</v>
      </c>
      <c r="B1229" s="175">
        <v>12617</v>
      </c>
      <c r="C1229" s="191" t="s">
        <v>1715</v>
      </c>
      <c r="D1229" s="318">
        <v>1230</v>
      </c>
      <c r="E1229" s="131"/>
      <c r="F1229" s="40"/>
      <c r="G1229" s="40"/>
      <c r="H1229" s="40"/>
      <c r="J1229" s="170"/>
      <c r="K1229" s="170"/>
      <c r="L1229" s="170"/>
      <c r="M1229" s="170"/>
      <c r="N1229" s="170"/>
      <c r="O1229" s="170"/>
      <c r="P1229" s="170"/>
      <c r="Q1229" s="170"/>
    </row>
    <row r="1230" spans="1:17" s="173" customFormat="1" ht="15.75" customHeight="1">
      <c r="A1230" s="168" t="s">
        <v>1688</v>
      </c>
      <c r="B1230" s="175">
        <v>12618</v>
      </c>
      <c r="C1230" s="191" t="s">
        <v>1734</v>
      </c>
      <c r="D1230" s="318">
        <v>1230</v>
      </c>
      <c r="E1230" s="131"/>
      <c r="F1230" s="40"/>
      <c r="G1230" s="40"/>
      <c r="H1230" s="40"/>
      <c r="J1230" s="170"/>
      <c r="K1230" s="170"/>
      <c r="L1230" s="170"/>
      <c r="M1230" s="170"/>
      <c r="N1230" s="170"/>
      <c r="O1230" s="170"/>
      <c r="P1230" s="170"/>
      <c r="Q1230" s="170"/>
    </row>
    <row r="1231" spans="1:17" s="173" customFormat="1" ht="15.75" customHeight="1">
      <c r="A1231" s="168" t="s">
        <v>1688</v>
      </c>
      <c r="B1231" s="175">
        <v>12619</v>
      </c>
      <c r="C1231" s="191" t="s">
        <v>1738</v>
      </c>
      <c r="D1231" s="318">
        <v>1230</v>
      </c>
      <c r="E1231" s="131"/>
      <c r="F1231" s="40"/>
      <c r="G1231" s="40"/>
      <c r="H1231" s="40"/>
      <c r="J1231" s="170"/>
      <c r="K1231" s="170"/>
      <c r="L1231" s="170"/>
      <c r="M1231" s="170"/>
      <c r="N1231" s="170"/>
      <c r="O1231" s="170"/>
      <c r="P1231" s="170"/>
      <c r="Q1231" s="170"/>
    </row>
    <row r="1232" spans="1:17" s="173" customFormat="1" ht="15.75" customHeight="1">
      <c r="A1232" s="168" t="s">
        <v>1688</v>
      </c>
      <c r="B1232" s="175">
        <v>12620</v>
      </c>
      <c r="C1232" s="191" t="s">
        <v>1732</v>
      </c>
      <c r="D1232" s="318">
        <v>1230</v>
      </c>
      <c r="E1232" s="131"/>
      <c r="F1232" s="40"/>
      <c r="G1232" s="40"/>
      <c r="H1232" s="40"/>
      <c r="J1232" s="170"/>
      <c r="K1232" s="170"/>
      <c r="L1232" s="170"/>
      <c r="M1232" s="170"/>
      <c r="N1232" s="170"/>
      <c r="O1232" s="170"/>
      <c r="P1232" s="170"/>
      <c r="Q1232" s="170"/>
    </row>
    <row r="1233" spans="1:17" ht="15.75" customHeight="1">
      <c r="A1233" s="168" t="s">
        <v>1688</v>
      </c>
      <c r="B1233" s="175">
        <v>12621</v>
      </c>
      <c r="C1233" s="191" t="s">
        <v>1739</v>
      </c>
      <c r="D1233" s="318">
        <v>1230</v>
      </c>
    </row>
    <row r="1234" spans="1:17" s="173" customFormat="1" ht="15.75" customHeight="1">
      <c r="A1234" s="168" t="s">
        <v>1688</v>
      </c>
      <c r="B1234" s="175">
        <v>12622</v>
      </c>
      <c r="C1234" s="191" t="s">
        <v>1740</v>
      </c>
      <c r="D1234" s="318">
        <v>1230</v>
      </c>
      <c r="E1234" s="131"/>
      <c r="F1234" s="40"/>
      <c r="G1234" s="40"/>
      <c r="H1234" s="40"/>
      <c r="J1234" s="170"/>
      <c r="K1234" s="170"/>
      <c r="L1234" s="170"/>
      <c r="M1234" s="170"/>
      <c r="N1234" s="170"/>
      <c r="O1234" s="170"/>
      <c r="P1234" s="170"/>
      <c r="Q1234" s="170"/>
    </row>
    <row r="1235" spans="1:17" s="173" customFormat="1" ht="15.75" customHeight="1">
      <c r="A1235" s="168" t="s">
        <v>1688</v>
      </c>
      <c r="B1235" s="175">
        <v>12623</v>
      </c>
      <c r="C1235" s="191" t="s">
        <v>1722</v>
      </c>
      <c r="D1235" s="318">
        <v>1230</v>
      </c>
      <c r="E1235" s="131"/>
      <c r="F1235" s="40"/>
      <c r="G1235" s="40"/>
      <c r="H1235" s="40"/>
      <c r="J1235" s="170"/>
      <c r="K1235" s="170"/>
      <c r="L1235" s="170"/>
      <c r="M1235" s="170"/>
      <c r="N1235" s="170"/>
      <c r="O1235" s="170"/>
      <c r="P1235" s="170"/>
      <c r="Q1235" s="170"/>
    </row>
    <row r="1236" spans="1:17" s="173" customFormat="1" ht="15.75" customHeight="1">
      <c r="A1236" s="168" t="s">
        <v>1688</v>
      </c>
      <c r="B1236" s="175">
        <v>12624</v>
      </c>
      <c r="C1236" s="191" t="s">
        <v>1721</v>
      </c>
      <c r="D1236" s="318">
        <v>1230</v>
      </c>
      <c r="E1236" s="131"/>
      <c r="F1236" s="40"/>
      <c r="G1236" s="40"/>
      <c r="H1236" s="40"/>
      <c r="J1236" s="170"/>
      <c r="K1236" s="170"/>
      <c r="L1236" s="170"/>
      <c r="M1236" s="170"/>
      <c r="N1236" s="170"/>
      <c r="O1236" s="170"/>
      <c r="P1236" s="170"/>
      <c r="Q1236" s="170"/>
    </row>
    <row r="1237" spans="1:17" s="173" customFormat="1" ht="15.75" customHeight="1">
      <c r="A1237" s="168" t="s">
        <v>1688</v>
      </c>
      <c r="B1237" s="175">
        <v>12625</v>
      </c>
      <c r="C1237" s="191" t="s">
        <v>1723</v>
      </c>
      <c r="D1237" s="318">
        <v>1230</v>
      </c>
      <c r="E1237" s="131"/>
      <c r="F1237" s="40"/>
      <c r="G1237" s="40"/>
      <c r="H1237" s="40"/>
      <c r="J1237" s="170"/>
      <c r="K1237" s="170"/>
      <c r="L1237" s="170"/>
      <c r="M1237" s="170"/>
      <c r="N1237" s="170"/>
      <c r="O1237" s="170"/>
      <c r="P1237" s="170"/>
      <c r="Q1237" s="170"/>
    </row>
    <row r="1238" spans="1:17" s="173" customFormat="1" ht="15.75" customHeight="1">
      <c r="A1238" s="168" t="s">
        <v>1688</v>
      </c>
      <c r="B1238" s="175">
        <v>12626</v>
      </c>
      <c r="C1238" s="191" t="s">
        <v>1727</v>
      </c>
      <c r="D1238" s="318">
        <v>1230</v>
      </c>
      <c r="E1238" s="131"/>
      <c r="F1238" s="40"/>
      <c r="G1238" s="40"/>
      <c r="H1238" s="40"/>
      <c r="J1238" s="170"/>
      <c r="K1238" s="170"/>
      <c r="L1238" s="170"/>
      <c r="M1238" s="170"/>
      <c r="N1238" s="170"/>
      <c r="O1238" s="170"/>
      <c r="P1238" s="170"/>
      <c r="Q1238" s="170"/>
    </row>
    <row r="1239" spans="1:17" ht="15.75" customHeight="1">
      <c r="A1239" s="168" t="s">
        <v>1688</v>
      </c>
      <c r="B1239" s="175">
        <v>12627</v>
      </c>
      <c r="C1239" s="191" t="s">
        <v>1720</v>
      </c>
      <c r="D1239" s="318">
        <v>1230</v>
      </c>
    </row>
    <row r="1240" spans="1:17" s="173" customFormat="1" ht="15.75" customHeight="1">
      <c r="A1240" s="168" t="s">
        <v>1688</v>
      </c>
      <c r="B1240" s="175">
        <v>12628</v>
      </c>
      <c r="C1240" s="191" t="s">
        <v>4377</v>
      </c>
      <c r="D1240" s="318">
        <v>1230</v>
      </c>
      <c r="E1240" s="131"/>
      <c r="F1240" s="40"/>
      <c r="G1240" s="40"/>
      <c r="H1240" s="40"/>
      <c r="J1240" s="170"/>
      <c r="K1240" s="170"/>
      <c r="L1240" s="170"/>
      <c r="M1240" s="170"/>
      <c r="N1240" s="170"/>
      <c r="O1240" s="170"/>
      <c r="P1240" s="170"/>
      <c r="Q1240" s="170"/>
    </row>
    <row r="1241" spans="1:17" s="176" customFormat="1" ht="15.75" customHeight="1">
      <c r="A1241" s="168" t="s">
        <v>1688</v>
      </c>
      <c r="B1241" s="175">
        <v>12629</v>
      </c>
      <c r="C1241" s="191" t="s">
        <v>1737</v>
      </c>
      <c r="D1241" s="318">
        <v>1230</v>
      </c>
      <c r="E1241" s="131"/>
      <c r="F1241" s="40"/>
      <c r="G1241" s="40"/>
      <c r="H1241" s="40"/>
      <c r="I1241" s="173"/>
      <c r="J1241" s="170"/>
      <c r="K1241" s="170"/>
      <c r="L1241" s="170"/>
      <c r="M1241" s="170"/>
      <c r="N1241" s="170"/>
      <c r="O1241" s="170"/>
      <c r="P1241" s="170"/>
      <c r="Q1241" s="170"/>
    </row>
    <row r="1242" spans="1:17" s="173" customFormat="1" ht="15.75" customHeight="1">
      <c r="A1242" s="168" t="s">
        <v>1688</v>
      </c>
      <c r="B1242" s="175">
        <v>12630</v>
      </c>
      <c r="C1242" s="191" t="s">
        <v>1741</v>
      </c>
      <c r="D1242" s="318">
        <v>1470</v>
      </c>
      <c r="E1242" s="131"/>
      <c r="F1242" s="40"/>
      <c r="G1242" s="40"/>
      <c r="H1242" s="40"/>
      <c r="J1242" s="170"/>
      <c r="K1242" s="170"/>
      <c r="L1242" s="170"/>
      <c r="M1242" s="170"/>
      <c r="N1242" s="170"/>
      <c r="O1242" s="170"/>
      <c r="P1242" s="170"/>
      <c r="Q1242" s="170"/>
    </row>
    <row r="1243" spans="1:17" s="178" customFormat="1" ht="15.75" customHeight="1">
      <c r="A1243" s="168" t="s">
        <v>1688</v>
      </c>
      <c r="B1243" s="175">
        <v>12631</v>
      </c>
      <c r="C1243" s="191" t="s">
        <v>1735</v>
      </c>
      <c r="D1243" s="318">
        <v>1230</v>
      </c>
      <c r="E1243" s="131"/>
      <c r="F1243" s="40"/>
      <c r="G1243" s="40"/>
      <c r="H1243" s="40"/>
      <c r="I1243" s="173"/>
      <c r="J1243" s="170"/>
      <c r="K1243" s="170"/>
      <c r="L1243" s="170"/>
      <c r="M1243" s="170"/>
      <c r="N1243" s="170"/>
      <c r="O1243" s="170"/>
      <c r="P1243" s="170"/>
      <c r="Q1243" s="170"/>
    </row>
    <row r="1244" spans="1:17" s="173" customFormat="1" ht="15.75" customHeight="1">
      <c r="A1244" s="168" t="s">
        <v>1688</v>
      </c>
      <c r="B1244" s="175">
        <v>12632</v>
      </c>
      <c r="C1244" s="191" t="s">
        <v>1718</v>
      </c>
      <c r="D1244" s="318">
        <v>1230</v>
      </c>
      <c r="E1244" s="131"/>
      <c r="F1244" s="40"/>
      <c r="G1244" s="40"/>
      <c r="H1244" s="40"/>
      <c r="J1244" s="170"/>
      <c r="K1244" s="170"/>
      <c r="L1244" s="170"/>
      <c r="M1244" s="170"/>
      <c r="N1244" s="170"/>
      <c r="O1244" s="170"/>
      <c r="P1244" s="170"/>
      <c r="Q1244" s="170"/>
    </row>
    <row r="1245" spans="1:17" s="173" customFormat="1" ht="15.75" customHeight="1">
      <c r="A1245" s="168" t="s">
        <v>1688</v>
      </c>
      <c r="B1245" s="175">
        <v>12633</v>
      </c>
      <c r="C1245" s="191" t="s">
        <v>1719</v>
      </c>
      <c r="D1245" s="318">
        <v>1230</v>
      </c>
      <c r="E1245" s="131"/>
      <c r="F1245" s="40"/>
      <c r="G1245" s="40"/>
      <c r="H1245" s="40"/>
      <c r="J1245" s="170"/>
      <c r="K1245" s="170"/>
      <c r="L1245" s="170"/>
      <c r="M1245" s="170"/>
      <c r="N1245" s="170"/>
      <c r="O1245" s="170"/>
      <c r="P1245" s="170"/>
      <c r="Q1245" s="170"/>
    </row>
    <row r="1246" spans="1:17" s="173" customFormat="1" ht="15.75" customHeight="1">
      <c r="A1246" s="168" t="s">
        <v>1688</v>
      </c>
      <c r="B1246" s="175">
        <v>12634</v>
      </c>
      <c r="C1246" s="191" t="s">
        <v>1742</v>
      </c>
      <c r="D1246" s="318">
        <v>1470</v>
      </c>
      <c r="E1246" s="131"/>
      <c r="F1246" s="40"/>
      <c r="G1246" s="40"/>
      <c r="H1246" s="40"/>
      <c r="J1246" s="170"/>
      <c r="K1246" s="170"/>
      <c r="L1246" s="170"/>
      <c r="M1246" s="170"/>
      <c r="N1246" s="170"/>
      <c r="O1246" s="170"/>
      <c r="P1246" s="170"/>
      <c r="Q1246" s="170"/>
    </row>
    <row r="1247" spans="1:17" s="178" customFormat="1" ht="15.75" customHeight="1">
      <c r="A1247" s="182" t="s">
        <v>1743</v>
      </c>
      <c r="B1247" s="25"/>
      <c r="C1247" s="128"/>
      <c r="D1247" s="318"/>
      <c r="E1247" s="131"/>
      <c r="F1247" s="40"/>
      <c r="G1247" s="40"/>
      <c r="H1247" s="40"/>
      <c r="I1247" s="173"/>
      <c r="J1247" s="170"/>
      <c r="K1247" s="170"/>
      <c r="L1247" s="170"/>
      <c r="M1247" s="170"/>
      <c r="N1247" s="170"/>
      <c r="O1247" s="170"/>
      <c r="P1247" s="170"/>
      <c r="Q1247" s="170"/>
    </row>
    <row r="1248" spans="1:17" s="173" customFormat="1" ht="15.75" customHeight="1">
      <c r="A1248" s="168" t="s">
        <v>1688</v>
      </c>
      <c r="B1248" s="175">
        <v>12400</v>
      </c>
      <c r="C1248" s="191" t="s">
        <v>1745</v>
      </c>
      <c r="D1248" s="318">
        <v>1230</v>
      </c>
      <c r="E1248" s="131"/>
      <c r="F1248" s="40"/>
      <c r="G1248" s="40"/>
      <c r="H1248" s="40"/>
      <c r="J1248" s="170"/>
      <c r="K1248" s="170"/>
      <c r="L1248" s="170"/>
      <c r="M1248" s="170"/>
      <c r="N1248" s="170"/>
      <c r="O1248" s="170"/>
      <c r="P1248" s="170"/>
      <c r="Q1248" s="170"/>
    </row>
    <row r="1249" spans="1:17" s="173" customFormat="1" ht="15.75" customHeight="1">
      <c r="A1249" s="168" t="s">
        <v>1688</v>
      </c>
      <c r="B1249" s="175">
        <v>12401</v>
      </c>
      <c r="C1249" s="191" t="s">
        <v>1748</v>
      </c>
      <c r="D1249" s="318">
        <v>1230</v>
      </c>
      <c r="E1249" s="131"/>
      <c r="F1249" s="40"/>
      <c r="G1249" s="40"/>
      <c r="H1249" s="40"/>
      <c r="J1249" s="170"/>
      <c r="K1249" s="170"/>
      <c r="L1249" s="170"/>
      <c r="M1249" s="170"/>
      <c r="N1249" s="170"/>
      <c r="O1249" s="170"/>
      <c r="P1249" s="170"/>
      <c r="Q1249" s="170"/>
    </row>
    <row r="1250" spans="1:17" s="176" customFormat="1" ht="15.75" customHeight="1">
      <c r="A1250" s="168" t="s">
        <v>1688</v>
      </c>
      <c r="B1250" s="175">
        <v>12402</v>
      </c>
      <c r="C1250" s="191" t="s">
        <v>1744</v>
      </c>
      <c r="D1250" s="318">
        <v>1230</v>
      </c>
      <c r="E1250" s="131"/>
      <c r="F1250" s="40"/>
      <c r="G1250" s="40"/>
      <c r="H1250" s="40"/>
      <c r="I1250" s="173"/>
      <c r="J1250" s="170"/>
      <c r="K1250" s="170"/>
      <c r="L1250" s="170"/>
      <c r="M1250" s="170"/>
      <c r="N1250" s="170"/>
      <c r="O1250" s="170"/>
      <c r="P1250" s="170"/>
      <c r="Q1250" s="170"/>
    </row>
    <row r="1251" spans="1:17" s="173" customFormat="1" ht="15.75" customHeight="1">
      <c r="A1251" s="168" t="s">
        <v>1688</v>
      </c>
      <c r="B1251" s="175">
        <v>12403</v>
      </c>
      <c r="C1251" s="191" t="s">
        <v>1747</v>
      </c>
      <c r="D1251" s="318">
        <v>1230</v>
      </c>
      <c r="E1251" s="131"/>
      <c r="F1251" s="40"/>
      <c r="G1251" s="40"/>
      <c r="H1251" s="40"/>
      <c r="J1251" s="170"/>
      <c r="K1251" s="170"/>
      <c r="L1251" s="170"/>
      <c r="M1251" s="170"/>
      <c r="N1251" s="170"/>
      <c r="O1251" s="170"/>
      <c r="P1251" s="170"/>
      <c r="Q1251" s="170"/>
    </row>
    <row r="1252" spans="1:17" s="173" customFormat="1" ht="15.75" customHeight="1">
      <c r="A1252" s="168" t="s">
        <v>1688</v>
      </c>
      <c r="B1252" s="175">
        <v>12404</v>
      </c>
      <c r="C1252" s="191" t="s">
        <v>1746</v>
      </c>
      <c r="D1252" s="318">
        <v>1230</v>
      </c>
      <c r="E1252" s="131"/>
      <c r="F1252" s="40"/>
      <c r="G1252" s="40"/>
      <c r="H1252" s="40"/>
      <c r="J1252" s="170"/>
      <c r="K1252" s="170"/>
      <c r="L1252" s="170"/>
      <c r="M1252" s="170"/>
      <c r="N1252" s="170"/>
      <c r="O1252" s="170"/>
      <c r="P1252" s="170"/>
      <c r="Q1252" s="170"/>
    </row>
    <row r="1253" spans="1:17" s="173" customFormat="1" ht="15.75" customHeight="1">
      <c r="A1253" s="182" t="s">
        <v>1749</v>
      </c>
      <c r="B1253" s="25"/>
      <c r="C1253" s="128"/>
      <c r="D1253" s="318"/>
      <c r="E1253" s="131"/>
      <c r="F1253" s="40"/>
      <c r="G1253" s="40"/>
      <c r="H1253" s="40"/>
      <c r="J1253" s="170"/>
      <c r="K1253" s="170"/>
      <c r="L1253" s="170"/>
      <c r="M1253" s="170"/>
      <c r="N1253" s="170"/>
      <c r="O1253" s="170"/>
      <c r="P1253" s="170"/>
      <c r="Q1253" s="170"/>
    </row>
    <row r="1254" spans="1:17" s="173" customFormat="1" ht="15.75" customHeight="1">
      <c r="A1254" s="168" t="s">
        <v>1688</v>
      </c>
      <c r="B1254" s="175">
        <v>12700</v>
      </c>
      <c r="C1254" s="191" t="s">
        <v>1750</v>
      </c>
      <c r="D1254" s="318">
        <v>1470</v>
      </c>
      <c r="E1254" s="131"/>
      <c r="F1254" s="40"/>
      <c r="G1254" s="40"/>
      <c r="H1254" s="40"/>
      <c r="J1254" s="170"/>
      <c r="K1254" s="170"/>
      <c r="L1254" s="170"/>
      <c r="M1254" s="170"/>
      <c r="N1254" s="170"/>
      <c r="O1254" s="170"/>
      <c r="P1254" s="170"/>
      <c r="Q1254" s="170"/>
    </row>
    <row r="1255" spans="1:17" s="173" customFormat="1" ht="15.75" customHeight="1">
      <c r="A1255" s="182" t="s">
        <v>1751</v>
      </c>
      <c r="B1255" s="25"/>
      <c r="C1255" s="128"/>
      <c r="D1255" s="318"/>
      <c r="E1255" s="131"/>
      <c r="F1255" s="40"/>
      <c r="G1255" s="40"/>
      <c r="H1255" s="40"/>
      <c r="J1255" s="170"/>
      <c r="K1255" s="170"/>
      <c r="L1255" s="170"/>
      <c r="M1255" s="170"/>
      <c r="N1255" s="170"/>
      <c r="O1255" s="170"/>
      <c r="P1255" s="170"/>
      <c r="Q1255" s="170"/>
    </row>
    <row r="1256" spans="1:17" s="173" customFormat="1" ht="15.75" customHeight="1">
      <c r="A1256" s="171" t="s">
        <v>5705</v>
      </c>
      <c r="B1256" s="172" t="s">
        <v>1752</v>
      </c>
      <c r="C1256" s="191" t="s">
        <v>1753</v>
      </c>
      <c r="D1256" s="318">
        <v>590</v>
      </c>
      <c r="E1256" s="131"/>
      <c r="F1256" s="40"/>
      <c r="G1256" s="40"/>
      <c r="H1256" s="40"/>
      <c r="J1256" s="170"/>
      <c r="K1256" s="170"/>
      <c r="L1256" s="170"/>
      <c r="M1256" s="170"/>
      <c r="N1256" s="170"/>
      <c r="O1256" s="170"/>
      <c r="P1256" s="170"/>
      <c r="Q1256" s="170"/>
    </row>
    <row r="1257" spans="1:17" s="173" customFormat="1" ht="15.75" customHeight="1">
      <c r="A1257" s="186" t="s">
        <v>5706</v>
      </c>
      <c r="B1257" s="188" t="s">
        <v>1756</v>
      </c>
      <c r="C1257" s="191" t="s">
        <v>1757</v>
      </c>
      <c r="D1257" s="318">
        <v>2330</v>
      </c>
      <c r="E1257" s="131"/>
      <c r="F1257" s="40"/>
      <c r="G1257" s="40"/>
      <c r="H1257" s="40"/>
      <c r="J1257" s="170"/>
      <c r="K1257" s="170"/>
      <c r="L1257" s="170"/>
      <c r="M1257" s="170"/>
      <c r="N1257" s="170"/>
      <c r="O1257" s="170"/>
      <c r="P1257" s="170"/>
      <c r="Q1257" s="170"/>
    </row>
    <row r="1258" spans="1:17" s="173" customFormat="1" ht="15.75" customHeight="1">
      <c r="A1258" s="171" t="s">
        <v>4315</v>
      </c>
      <c r="B1258" s="172" t="s">
        <v>1754</v>
      </c>
      <c r="C1258" s="191" t="s">
        <v>1755</v>
      </c>
      <c r="D1258" s="318">
        <v>1160</v>
      </c>
      <c r="E1258" s="131"/>
      <c r="F1258" s="40"/>
      <c r="G1258" s="40"/>
      <c r="H1258" s="40"/>
      <c r="J1258" s="170"/>
      <c r="K1258" s="170"/>
      <c r="L1258" s="170"/>
      <c r="M1258" s="170"/>
      <c r="N1258" s="170"/>
      <c r="O1258" s="170"/>
      <c r="P1258" s="170"/>
      <c r="Q1258" s="170"/>
    </row>
    <row r="1259" spans="1:17" s="173" customFormat="1" ht="15.75" customHeight="1">
      <c r="A1259" s="171" t="s">
        <v>1646</v>
      </c>
      <c r="B1259" s="172" t="s">
        <v>1758</v>
      </c>
      <c r="C1259" s="191" t="s">
        <v>1759</v>
      </c>
      <c r="D1259" s="318">
        <v>750</v>
      </c>
      <c r="E1259" s="131"/>
      <c r="F1259" s="40"/>
      <c r="G1259" s="40"/>
      <c r="H1259" s="40"/>
      <c r="J1259" s="170"/>
      <c r="K1259" s="170"/>
      <c r="L1259" s="170"/>
      <c r="M1259" s="170"/>
      <c r="N1259" s="170"/>
      <c r="O1259" s="170"/>
      <c r="P1259" s="170"/>
      <c r="Q1259" s="170"/>
    </row>
    <row r="1260" spans="1:17" s="173" customFormat="1" ht="15.75" customHeight="1">
      <c r="A1260" s="171" t="s">
        <v>5707</v>
      </c>
      <c r="B1260" s="172" t="s">
        <v>1760</v>
      </c>
      <c r="C1260" s="191" t="s">
        <v>1761</v>
      </c>
      <c r="D1260" s="318">
        <v>1280</v>
      </c>
      <c r="E1260" s="131"/>
      <c r="F1260" s="40"/>
      <c r="G1260" s="40"/>
      <c r="H1260" s="40"/>
      <c r="J1260" s="170"/>
      <c r="K1260" s="170"/>
      <c r="L1260" s="170"/>
      <c r="M1260" s="170"/>
      <c r="N1260" s="170"/>
      <c r="O1260" s="170"/>
      <c r="P1260" s="170"/>
      <c r="Q1260" s="170"/>
    </row>
    <row r="1261" spans="1:17" s="173" customFormat="1" ht="15.75" customHeight="1">
      <c r="A1261" s="186" t="s">
        <v>5708</v>
      </c>
      <c r="B1261" s="188" t="s">
        <v>1762</v>
      </c>
      <c r="C1261" s="191" t="s">
        <v>1763</v>
      </c>
      <c r="D1261" s="318">
        <v>1680</v>
      </c>
      <c r="E1261" s="131"/>
      <c r="F1261" s="40"/>
      <c r="G1261" s="40"/>
      <c r="H1261" s="40"/>
      <c r="J1261" s="170"/>
      <c r="K1261" s="170"/>
      <c r="L1261" s="170"/>
      <c r="M1261" s="170"/>
      <c r="N1261" s="170"/>
      <c r="O1261" s="170"/>
      <c r="P1261" s="170"/>
      <c r="Q1261" s="170"/>
    </row>
    <row r="1262" spans="1:17" s="173" customFormat="1" ht="15.75" customHeight="1">
      <c r="A1262" s="168" t="s">
        <v>5709</v>
      </c>
      <c r="B1262" s="172" t="s">
        <v>1764</v>
      </c>
      <c r="C1262" s="191" t="s">
        <v>1765</v>
      </c>
      <c r="D1262" s="318">
        <v>470</v>
      </c>
      <c r="E1262" s="131"/>
      <c r="F1262" s="40"/>
      <c r="G1262" s="40"/>
      <c r="H1262" s="40"/>
      <c r="J1262" s="170"/>
      <c r="K1262" s="170"/>
      <c r="L1262" s="170"/>
      <c r="M1262" s="170"/>
      <c r="N1262" s="170"/>
      <c r="O1262" s="170"/>
      <c r="P1262" s="170"/>
      <c r="Q1262" s="170"/>
    </row>
    <row r="1263" spans="1:17" s="173" customFormat="1" ht="15.75" customHeight="1">
      <c r="A1263" s="171" t="s">
        <v>5710</v>
      </c>
      <c r="B1263" s="172" t="s">
        <v>1771</v>
      </c>
      <c r="C1263" s="191" t="s">
        <v>1772</v>
      </c>
      <c r="D1263" s="318">
        <v>610</v>
      </c>
      <c r="E1263" s="131"/>
      <c r="F1263" s="40"/>
      <c r="G1263" s="40"/>
      <c r="H1263" s="40"/>
      <c r="J1263" s="170"/>
      <c r="K1263" s="170"/>
      <c r="L1263" s="170"/>
      <c r="M1263" s="170"/>
      <c r="N1263" s="170"/>
      <c r="O1263" s="170"/>
      <c r="P1263" s="170"/>
      <c r="Q1263" s="170"/>
    </row>
    <row r="1264" spans="1:17" s="173" customFormat="1" ht="15.75" customHeight="1">
      <c r="A1264" s="182" t="s">
        <v>1766</v>
      </c>
      <c r="B1264" s="25"/>
      <c r="C1264" s="128"/>
      <c r="D1264" s="318"/>
      <c r="E1264" s="131"/>
      <c r="F1264" s="40"/>
      <c r="G1264" s="40"/>
      <c r="H1264" s="40"/>
      <c r="J1264" s="170"/>
      <c r="K1264" s="170"/>
      <c r="L1264" s="170"/>
      <c r="M1264" s="170"/>
      <c r="N1264" s="170"/>
      <c r="O1264" s="170"/>
      <c r="P1264" s="170"/>
      <c r="Q1264" s="170"/>
    </row>
    <row r="1265" spans="1:17" s="173" customFormat="1" ht="15.75" customHeight="1">
      <c r="A1265" s="168" t="s">
        <v>1787</v>
      </c>
      <c r="B1265" s="172" t="s">
        <v>1790</v>
      </c>
      <c r="C1265" s="191" t="s">
        <v>1791</v>
      </c>
      <c r="D1265" s="318">
        <v>790</v>
      </c>
      <c r="E1265" s="131"/>
      <c r="F1265" s="40"/>
      <c r="G1265" s="40"/>
      <c r="H1265" s="40"/>
      <c r="J1265" s="170"/>
      <c r="K1265" s="170"/>
      <c r="L1265" s="170"/>
      <c r="M1265" s="170"/>
      <c r="N1265" s="170"/>
      <c r="O1265" s="170"/>
      <c r="P1265" s="170"/>
      <c r="Q1265" s="170"/>
    </row>
    <row r="1266" spans="1:17" s="173" customFormat="1" ht="15.75" customHeight="1">
      <c r="A1266" s="168" t="s">
        <v>1787</v>
      </c>
      <c r="B1266" s="172" t="s">
        <v>1788</v>
      </c>
      <c r="C1266" s="191" t="s">
        <v>1789</v>
      </c>
      <c r="D1266" s="318">
        <v>780</v>
      </c>
      <c r="E1266" s="131"/>
      <c r="F1266" s="40"/>
      <c r="G1266" s="40"/>
      <c r="H1266" s="40"/>
      <c r="J1266" s="170"/>
      <c r="K1266" s="170"/>
      <c r="L1266" s="170"/>
      <c r="M1266" s="170"/>
      <c r="N1266" s="170"/>
      <c r="O1266" s="170"/>
      <c r="P1266" s="170"/>
      <c r="Q1266" s="170"/>
    </row>
    <row r="1267" spans="1:17" s="173" customFormat="1" ht="15.75" customHeight="1">
      <c r="A1267" s="168" t="s">
        <v>1782</v>
      </c>
      <c r="B1267" s="172" t="s">
        <v>1783</v>
      </c>
      <c r="C1267" s="191" t="s">
        <v>1784</v>
      </c>
      <c r="D1267" s="318">
        <v>860</v>
      </c>
      <c r="E1267" s="131"/>
      <c r="F1267" s="40"/>
      <c r="G1267" s="40"/>
      <c r="H1267" s="40"/>
      <c r="J1267" s="170"/>
      <c r="K1267" s="170"/>
      <c r="L1267" s="170"/>
      <c r="M1267" s="170"/>
      <c r="N1267" s="170"/>
      <c r="O1267" s="170"/>
      <c r="P1267" s="170"/>
      <c r="Q1267" s="170"/>
    </row>
    <row r="1268" spans="1:17" s="173" customFormat="1" ht="15.75" customHeight="1">
      <c r="A1268" s="168" t="s">
        <v>1776</v>
      </c>
      <c r="B1268" s="172" t="s">
        <v>1777</v>
      </c>
      <c r="C1268" s="191" t="s">
        <v>1778</v>
      </c>
      <c r="D1268" s="318">
        <v>760</v>
      </c>
      <c r="E1268" s="131"/>
      <c r="F1268" s="40"/>
      <c r="G1268" s="40"/>
      <c r="H1268" s="40"/>
      <c r="J1268" s="170"/>
      <c r="K1268" s="170"/>
      <c r="L1268" s="170"/>
      <c r="M1268" s="170"/>
      <c r="N1268" s="170"/>
      <c r="O1268" s="170"/>
      <c r="P1268" s="170"/>
      <c r="Q1268" s="170"/>
    </row>
    <row r="1269" spans="1:17" s="173" customFormat="1" ht="15.75" customHeight="1">
      <c r="A1269" s="168" t="s">
        <v>1773</v>
      </c>
      <c r="B1269" s="172" t="s">
        <v>1774</v>
      </c>
      <c r="C1269" s="191" t="s">
        <v>1775</v>
      </c>
      <c r="D1269" s="318">
        <v>860</v>
      </c>
      <c r="E1269" s="131"/>
      <c r="F1269" s="40"/>
      <c r="G1269" s="40"/>
      <c r="H1269" s="40"/>
      <c r="J1269" s="170"/>
      <c r="K1269" s="170"/>
      <c r="L1269" s="170"/>
      <c r="M1269" s="170"/>
      <c r="N1269" s="170"/>
      <c r="O1269" s="170"/>
      <c r="P1269" s="170"/>
      <c r="Q1269" s="170"/>
    </row>
    <row r="1270" spans="1:17" s="173" customFormat="1" ht="15.75" customHeight="1">
      <c r="A1270" s="168" t="s">
        <v>1779</v>
      </c>
      <c r="B1270" s="172" t="s">
        <v>1780</v>
      </c>
      <c r="C1270" s="191" t="s">
        <v>1781</v>
      </c>
      <c r="D1270" s="318">
        <v>860</v>
      </c>
      <c r="E1270" s="131"/>
      <c r="F1270" s="40"/>
      <c r="G1270" s="40"/>
      <c r="H1270" s="40"/>
      <c r="J1270" s="170"/>
      <c r="K1270" s="170"/>
      <c r="L1270" s="170"/>
      <c r="M1270" s="170"/>
      <c r="N1270" s="170"/>
      <c r="O1270" s="170"/>
      <c r="P1270" s="170"/>
      <c r="Q1270" s="170"/>
    </row>
    <row r="1271" spans="1:17" s="173" customFormat="1" ht="15.75" customHeight="1">
      <c r="A1271" s="168" t="s">
        <v>1646</v>
      </c>
      <c r="B1271" s="172" t="s">
        <v>1767</v>
      </c>
      <c r="C1271" s="191" t="s">
        <v>1768</v>
      </c>
      <c r="D1271" s="318">
        <v>5310</v>
      </c>
      <c r="E1271" s="131"/>
      <c r="F1271" s="40"/>
      <c r="G1271" s="40"/>
      <c r="H1271" s="40"/>
      <c r="J1271" s="170"/>
      <c r="K1271" s="170"/>
      <c r="L1271" s="170"/>
      <c r="M1271" s="170"/>
      <c r="N1271" s="170"/>
      <c r="O1271" s="170"/>
      <c r="P1271" s="170"/>
      <c r="Q1271" s="170"/>
    </row>
    <row r="1272" spans="1:17" s="173" customFormat="1" ht="15.75" customHeight="1">
      <c r="A1272" s="168" t="s">
        <v>5080</v>
      </c>
      <c r="B1272" s="172" t="s">
        <v>1769</v>
      </c>
      <c r="C1272" s="191" t="s">
        <v>1770</v>
      </c>
      <c r="D1272" s="318">
        <v>920</v>
      </c>
      <c r="E1272" s="131"/>
      <c r="F1272" s="40"/>
      <c r="G1272" s="40"/>
      <c r="H1272" s="40"/>
      <c r="J1272" s="170"/>
      <c r="K1272" s="170"/>
      <c r="L1272" s="170"/>
      <c r="M1272" s="170"/>
      <c r="N1272" s="170"/>
      <c r="O1272" s="170"/>
      <c r="P1272" s="170"/>
      <c r="Q1272" s="170"/>
    </row>
    <row r="1273" spans="1:17" s="30" customFormat="1" ht="15.75" customHeight="1">
      <c r="A1273" s="216" t="s">
        <v>5974</v>
      </c>
      <c r="B1273" s="25"/>
      <c r="C1273" s="128"/>
      <c r="D1273" s="318"/>
      <c r="E1273" s="131"/>
      <c r="F1273" s="40"/>
      <c r="G1273" s="40"/>
      <c r="H1273" s="40"/>
      <c r="I1273" s="173"/>
      <c r="J1273" s="170"/>
      <c r="K1273" s="170"/>
      <c r="L1273" s="170"/>
      <c r="M1273" s="170"/>
      <c r="N1273" s="170"/>
      <c r="O1273" s="170"/>
      <c r="P1273" s="170"/>
      <c r="Q1273" s="170"/>
    </row>
    <row r="1274" spans="1:17" s="30" customFormat="1" ht="15.75" customHeight="1">
      <c r="A1274" s="171" t="s">
        <v>1862</v>
      </c>
      <c r="B1274" s="172" t="s">
        <v>1863</v>
      </c>
      <c r="C1274" s="191" t="s">
        <v>4525</v>
      </c>
      <c r="D1274" s="318">
        <v>570</v>
      </c>
      <c r="E1274" s="131"/>
      <c r="F1274" s="40"/>
      <c r="G1274" s="40"/>
      <c r="H1274" s="40"/>
      <c r="I1274" s="173"/>
      <c r="J1274" s="170"/>
      <c r="K1274" s="170"/>
      <c r="L1274" s="170"/>
      <c r="M1274" s="170"/>
      <c r="N1274" s="170"/>
      <c r="O1274" s="170"/>
      <c r="P1274" s="170"/>
      <c r="Q1274" s="170"/>
    </row>
    <row r="1275" spans="1:17" s="173" customFormat="1" ht="15.75" customHeight="1">
      <c r="A1275" s="171" t="s">
        <v>1864</v>
      </c>
      <c r="B1275" s="172" t="s">
        <v>1865</v>
      </c>
      <c r="C1275" s="191" t="s">
        <v>5532</v>
      </c>
      <c r="D1275" s="318">
        <v>670</v>
      </c>
      <c r="E1275" s="131"/>
      <c r="F1275" s="40"/>
      <c r="G1275" s="40"/>
      <c r="H1275" s="40"/>
      <c r="J1275" s="170"/>
      <c r="K1275" s="170"/>
      <c r="L1275" s="170"/>
      <c r="M1275" s="170"/>
      <c r="N1275" s="170"/>
      <c r="O1275" s="170"/>
      <c r="P1275" s="170"/>
      <c r="Q1275" s="170"/>
    </row>
    <row r="1276" spans="1:17" s="173" customFormat="1" ht="15.75" customHeight="1">
      <c r="A1276" s="171" t="s">
        <v>5663</v>
      </c>
      <c r="B1276" s="172" t="s">
        <v>1795</v>
      </c>
      <c r="C1276" s="191" t="s">
        <v>4885</v>
      </c>
      <c r="D1276" s="318">
        <v>610</v>
      </c>
      <c r="E1276" s="131"/>
      <c r="F1276" s="40"/>
      <c r="G1276" s="40"/>
      <c r="H1276" s="40"/>
      <c r="J1276" s="170"/>
      <c r="K1276" s="170"/>
      <c r="L1276" s="170"/>
      <c r="M1276" s="170"/>
      <c r="N1276" s="170"/>
      <c r="O1276" s="170"/>
      <c r="P1276" s="170"/>
      <c r="Q1276" s="170"/>
    </row>
    <row r="1277" spans="1:17" s="173" customFormat="1" ht="15.75" customHeight="1">
      <c r="A1277" s="171" t="s">
        <v>1860</v>
      </c>
      <c r="B1277" s="172" t="s">
        <v>1861</v>
      </c>
      <c r="C1277" s="191" t="s">
        <v>4521</v>
      </c>
      <c r="D1277" s="318">
        <v>450</v>
      </c>
      <c r="E1277" s="131"/>
      <c r="F1277" s="40"/>
      <c r="G1277" s="40"/>
      <c r="H1277" s="40"/>
      <c r="J1277" s="170"/>
      <c r="K1277" s="170"/>
      <c r="L1277" s="170"/>
      <c r="M1277" s="170"/>
      <c r="N1277" s="170"/>
      <c r="O1277" s="170"/>
      <c r="P1277" s="170"/>
      <c r="Q1277" s="170"/>
    </row>
    <row r="1278" spans="1:17" s="173" customFormat="1" ht="15.75" customHeight="1">
      <c r="A1278" s="171" t="s">
        <v>1796</v>
      </c>
      <c r="B1278" s="172" t="s">
        <v>1797</v>
      </c>
      <c r="C1278" s="191" t="s">
        <v>1798</v>
      </c>
      <c r="D1278" s="318">
        <v>590</v>
      </c>
      <c r="E1278" s="131"/>
      <c r="F1278" s="40"/>
      <c r="G1278" s="40"/>
      <c r="H1278" s="40"/>
      <c r="J1278" s="170"/>
      <c r="K1278" s="170"/>
      <c r="L1278" s="170"/>
      <c r="M1278" s="170"/>
      <c r="N1278" s="170"/>
      <c r="O1278" s="170"/>
      <c r="P1278" s="170"/>
      <c r="Q1278" s="170"/>
    </row>
    <row r="1279" spans="1:17" s="173" customFormat="1" ht="15.75" customHeight="1">
      <c r="A1279" s="171" t="s">
        <v>1799</v>
      </c>
      <c r="B1279" s="172" t="s">
        <v>1800</v>
      </c>
      <c r="C1279" s="191" t="s">
        <v>1801</v>
      </c>
      <c r="D1279" s="318">
        <v>580</v>
      </c>
      <c r="E1279" s="131"/>
      <c r="F1279" s="40"/>
      <c r="G1279" s="40"/>
      <c r="H1279" s="40"/>
      <c r="J1279" s="170"/>
      <c r="K1279" s="170"/>
      <c r="L1279" s="170"/>
      <c r="M1279" s="170"/>
      <c r="N1279" s="170"/>
      <c r="O1279" s="170"/>
      <c r="P1279" s="170"/>
      <c r="Q1279" s="170"/>
    </row>
    <row r="1280" spans="1:17" s="173" customFormat="1" ht="15.75" customHeight="1">
      <c r="A1280" s="171" t="s">
        <v>1802</v>
      </c>
      <c r="B1280" s="172" t="s">
        <v>1803</v>
      </c>
      <c r="C1280" s="191" t="s">
        <v>1804</v>
      </c>
      <c r="D1280" s="318">
        <v>890</v>
      </c>
      <c r="E1280" s="131"/>
      <c r="F1280" s="40"/>
      <c r="G1280" s="40"/>
      <c r="H1280" s="40"/>
      <c r="J1280" s="170"/>
      <c r="K1280" s="170"/>
      <c r="L1280" s="170"/>
      <c r="M1280" s="170"/>
      <c r="N1280" s="170"/>
      <c r="O1280" s="170"/>
      <c r="P1280" s="170"/>
      <c r="Q1280" s="170"/>
    </row>
    <row r="1281" spans="1:17" s="173" customFormat="1" ht="15.75" customHeight="1">
      <c r="A1281" s="171" t="s">
        <v>1805</v>
      </c>
      <c r="B1281" s="172" t="s">
        <v>1806</v>
      </c>
      <c r="C1281" s="191" t="s">
        <v>1807</v>
      </c>
      <c r="D1281" s="318">
        <v>690</v>
      </c>
      <c r="E1281" s="131"/>
      <c r="F1281" s="40"/>
      <c r="G1281" s="40"/>
      <c r="H1281" s="40"/>
      <c r="J1281" s="170"/>
      <c r="K1281" s="170"/>
      <c r="L1281" s="170"/>
      <c r="M1281" s="170"/>
      <c r="N1281" s="170"/>
      <c r="O1281" s="170"/>
      <c r="P1281" s="170"/>
      <c r="Q1281" s="170"/>
    </row>
    <row r="1282" spans="1:17" s="173" customFormat="1" ht="15.75" customHeight="1">
      <c r="A1282" s="171" t="s">
        <v>1808</v>
      </c>
      <c r="B1282" s="172" t="s">
        <v>1809</v>
      </c>
      <c r="C1282" s="191" t="s">
        <v>1810</v>
      </c>
      <c r="D1282" s="318">
        <v>970</v>
      </c>
      <c r="E1282" s="131"/>
      <c r="F1282" s="40"/>
      <c r="G1282" s="40"/>
      <c r="H1282" s="40"/>
      <c r="J1282" s="170"/>
      <c r="K1282" s="170"/>
      <c r="L1282" s="170"/>
      <c r="M1282" s="170"/>
      <c r="N1282" s="170"/>
      <c r="O1282" s="170"/>
      <c r="P1282" s="170"/>
      <c r="Q1282" s="170"/>
    </row>
    <row r="1283" spans="1:17" s="173" customFormat="1" ht="15.75" customHeight="1">
      <c r="A1283" s="171" t="s">
        <v>1811</v>
      </c>
      <c r="B1283" s="172" t="s">
        <v>1812</v>
      </c>
      <c r="C1283" s="191" t="s">
        <v>1813</v>
      </c>
      <c r="D1283" s="318">
        <v>590</v>
      </c>
      <c r="E1283" s="131"/>
      <c r="F1283" s="40"/>
      <c r="G1283" s="40"/>
      <c r="H1283" s="40"/>
      <c r="J1283" s="170"/>
      <c r="K1283" s="170"/>
      <c r="L1283" s="170"/>
      <c r="M1283" s="170"/>
      <c r="N1283" s="170"/>
      <c r="O1283" s="170"/>
      <c r="P1283" s="170"/>
      <c r="Q1283" s="170"/>
    </row>
    <row r="1284" spans="1:17" s="173" customFormat="1" ht="15.75" customHeight="1">
      <c r="A1284" s="171" t="s">
        <v>5664</v>
      </c>
      <c r="B1284" s="172" t="s">
        <v>4867</v>
      </c>
      <c r="C1284" s="191" t="s">
        <v>4868</v>
      </c>
      <c r="D1284" s="318">
        <v>1350</v>
      </c>
      <c r="E1284" s="131"/>
      <c r="F1284" s="40"/>
      <c r="G1284" s="40"/>
      <c r="H1284" s="40"/>
      <c r="J1284" s="170"/>
      <c r="K1284" s="170"/>
      <c r="L1284" s="170"/>
      <c r="M1284" s="170"/>
      <c r="N1284" s="170"/>
      <c r="O1284" s="170"/>
      <c r="P1284" s="170"/>
      <c r="Q1284" s="170"/>
    </row>
    <row r="1285" spans="1:17" s="173" customFormat="1" ht="15.75" customHeight="1">
      <c r="A1285" s="168" t="s">
        <v>1792</v>
      </c>
      <c r="B1285" s="172" t="s">
        <v>1817</v>
      </c>
      <c r="C1285" s="191" t="s">
        <v>1818</v>
      </c>
      <c r="D1285" s="318">
        <v>3000</v>
      </c>
      <c r="E1285" s="131"/>
      <c r="F1285" s="40"/>
      <c r="G1285" s="40"/>
      <c r="H1285" s="40"/>
      <c r="J1285" s="170"/>
      <c r="K1285" s="170"/>
      <c r="L1285" s="170"/>
      <c r="M1285" s="170"/>
      <c r="N1285" s="170"/>
      <c r="O1285" s="170"/>
      <c r="P1285" s="170"/>
      <c r="Q1285" s="170"/>
    </row>
    <row r="1286" spans="1:17" s="173" customFormat="1" ht="15.75" customHeight="1">
      <c r="A1286" s="171" t="s">
        <v>4177</v>
      </c>
      <c r="B1286" s="172" t="s">
        <v>1827</v>
      </c>
      <c r="C1286" s="191" t="s">
        <v>1828</v>
      </c>
      <c r="D1286" s="318">
        <v>2530</v>
      </c>
      <c r="E1286" s="131"/>
      <c r="F1286" s="40"/>
      <c r="G1286" s="40"/>
      <c r="H1286" s="40"/>
      <c r="J1286" s="170"/>
      <c r="K1286" s="170"/>
      <c r="L1286" s="170"/>
      <c r="M1286" s="170"/>
      <c r="N1286" s="170"/>
      <c r="O1286" s="170"/>
      <c r="P1286" s="170"/>
      <c r="Q1286" s="170"/>
    </row>
    <row r="1287" spans="1:17" s="173" customFormat="1" ht="15.75" customHeight="1">
      <c r="A1287" s="171" t="s">
        <v>6401</v>
      </c>
      <c r="B1287" s="172" t="s">
        <v>5811</v>
      </c>
      <c r="C1287" s="191" t="s">
        <v>6388</v>
      </c>
      <c r="D1287" s="318">
        <v>3000</v>
      </c>
      <c r="E1287" s="131"/>
      <c r="F1287" s="40"/>
      <c r="G1287" s="40"/>
      <c r="H1287" s="40"/>
      <c r="J1287" s="170"/>
      <c r="K1287" s="170"/>
      <c r="L1287" s="170"/>
      <c r="M1287" s="170"/>
      <c r="N1287" s="170"/>
      <c r="O1287" s="170"/>
      <c r="P1287" s="170"/>
      <c r="Q1287" s="170"/>
    </row>
    <row r="1288" spans="1:17" s="173" customFormat="1" ht="15.75" customHeight="1">
      <c r="A1288" s="171" t="s">
        <v>1819</v>
      </c>
      <c r="B1288" s="172" t="s">
        <v>1820</v>
      </c>
      <c r="C1288" s="191" t="s">
        <v>1821</v>
      </c>
      <c r="D1288" s="318">
        <v>1280</v>
      </c>
      <c r="E1288" s="131"/>
      <c r="F1288" s="40"/>
      <c r="G1288" s="40"/>
      <c r="H1288" s="40"/>
      <c r="J1288" s="170"/>
      <c r="K1288" s="170"/>
      <c r="L1288" s="170"/>
      <c r="M1288" s="170"/>
      <c r="N1288" s="170"/>
      <c r="O1288" s="170"/>
      <c r="P1288" s="170"/>
      <c r="Q1288" s="170"/>
    </row>
    <row r="1289" spans="1:17" s="173" customFormat="1" ht="15.75" customHeight="1">
      <c r="A1289" s="171" t="s">
        <v>1822</v>
      </c>
      <c r="B1289" s="172" t="s">
        <v>1823</v>
      </c>
      <c r="C1289" s="191" t="s">
        <v>1824</v>
      </c>
      <c r="D1289" s="318">
        <v>560</v>
      </c>
      <c r="E1289" s="131"/>
      <c r="F1289" s="40"/>
      <c r="G1289" s="40"/>
      <c r="H1289" s="40"/>
      <c r="J1289" s="170"/>
      <c r="K1289" s="170"/>
      <c r="L1289" s="170"/>
      <c r="M1289" s="170"/>
      <c r="N1289" s="170"/>
      <c r="O1289" s="170"/>
      <c r="P1289" s="170"/>
      <c r="Q1289" s="170"/>
    </row>
    <row r="1290" spans="1:17" s="173" customFormat="1" ht="15.75" customHeight="1">
      <c r="A1290" s="171" t="s">
        <v>1829</v>
      </c>
      <c r="B1290" s="172" t="s">
        <v>1830</v>
      </c>
      <c r="C1290" s="191" t="s">
        <v>1831</v>
      </c>
      <c r="D1290" s="318">
        <v>590</v>
      </c>
      <c r="E1290" s="131"/>
      <c r="F1290" s="40"/>
      <c r="G1290" s="40"/>
      <c r="H1290" s="40"/>
      <c r="J1290" s="170"/>
      <c r="K1290" s="170"/>
      <c r="L1290" s="170"/>
      <c r="M1290" s="170"/>
      <c r="N1290" s="170"/>
      <c r="O1290" s="170"/>
      <c r="P1290" s="170"/>
      <c r="Q1290" s="170"/>
    </row>
    <row r="1291" spans="1:17" s="176" customFormat="1" ht="15.75" customHeight="1">
      <c r="A1291" s="171" t="s">
        <v>1832</v>
      </c>
      <c r="B1291" s="172" t="s">
        <v>1833</v>
      </c>
      <c r="C1291" s="191" t="s">
        <v>1834</v>
      </c>
      <c r="D1291" s="318">
        <v>870</v>
      </c>
      <c r="E1291" s="131"/>
      <c r="F1291" s="40"/>
      <c r="G1291" s="40"/>
      <c r="H1291" s="40"/>
      <c r="I1291" s="173"/>
      <c r="J1291" s="170"/>
      <c r="K1291" s="170"/>
      <c r="L1291" s="170"/>
      <c r="M1291" s="170"/>
      <c r="N1291" s="170"/>
      <c r="O1291" s="170"/>
      <c r="P1291" s="170"/>
      <c r="Q1291" s="170"/>
    </row>
    <row r="1292" spans="1:17" s="173" customFormat="1" ht="15.75" customHeight="1">
      <c r="A1292" s="171" t="s">
        <v>1835</v>
      </c>
      <c r="B1292" s="172" t="s">
        <v>1836</v>
      </c>
      <c r="C1292" s="191" t="s">
        <v>4517</v>
      </c>
      <c r="D1292" s="318">
        <v>530</v>
      </c>
      <c r="E1292" s="131"/>
      <c r="F1292" s="40"/>
      <c r="G1292" s="40"/>
      <c r="H1292" s="40"/>
      <c r="J1292" s="170"/>
      <c r="K1292" s="170"/>
      <c r="L1292" s="170"/>
      <c r="M1292" s="170"/>
      <c r="N1292" s="170"/>
      <c r="O1292" s="170"/>
      <c r="P1292" s="170"/>
      <c r="Q1292" s="170"/>
    </row>
    <row r="1293" spans="1:17" s="176" customFormat="1" ht="15.75" customHeight="1">
      <c r="A1293" s="171" t="s">
        <v>1837</v>
      </c>
      <c r="B1293" s="172" t="s">
        <v>1838</v>
      </c>
      <c r="C1293" s="191" t="s">
        <v>4516</v>
      </c>
      <c r="D1293" s="318">
        <v>500</v>
      </c>
      <c r="E1293" s="131"/>
      <c r="F1293" s="40"/>
      <c r="G1293" s="40"/>
      <c r="H1293" s="40"/>
      <c r="I1293" s="173"/>
      <c r="J1293" s="170"/>
      <c r="K1293" s="170"/>
      <c r="L1293" s="170"/>
      <c r="M1293" s="170"/>
      <c r="N1293" s="170"/>
      <c r="O1293" s="170"/>
      <c r="P1293" s="170"/>
      <c r="Q1293" s="170"/>
    </row>
    <row r="1294" spans="1:17" s="178" customFormat="1" ht="15.75" customHeight="1">
      <c r="A1294" s="171" t="s">
        <v>1839</v>
      </c>
      <c r="B1294" s="172" t="s">
        <v>1840</v>
      </c>
      <c r="C1294" s="191" t="s">
        <v>4520</v>
      </c>
      <c r="D1294" s="318">
        <v>490</v>
      </c>
      <c r="E1294" s="131"/>
      <c r="F1294" s="40"/>
      <c r="G1294" s="40"/>
      <c r="H1294" s="40"/>
      <c r="I1294" s="173"/>
      <c r="J1294" s="170"/>
      <c r="K1294" s="170"/>
      <c r="L1294" s="170"/>
      <c r="M1294" s="170"/>
      <c r="N1294" s="170"/>
      <c r="O1294" s="170"/>
      <c r="P1294" s="170"/>
      <c r="Q1294" s="170"/>
    </row>
    <row r="1295" spans="1:17" s="178" customFormat="1" ht="15.75" customHeight="1">
      <c r="A1295" s="171" t="s">
        <v>1841</v>
      </c>
      <c r="B1295" s="172" t="s">
        <v>1842</v>
      </c>
      <c r="C1295" s="191" t="s">
        <v>4524</v>
      </c>
      <c r="D1295" s="318">
        <v>510</v>
      </c>
      <c r="E1295" s="131"/>
      <c r="F1295" s="40"/>
      <c r="G1295" s="40"/>
      <c r="H1295" s="40"/>
      <c r="I1295" s="173"/>
      <c r="J1295" s="170"/>
      <c r="K1295" s="170"/>
      <c r="L1295" s="170"/>
      <c r="M1295" s="170"/>
      <c r="N1295" s="170"/>
      <c r="O1295" s="170"/>
      <c r="P1295" s="170"/>
      <c r="Q1295" s="170"/>
    </row>
    <row r="1296" spans="1:17" s="178" customFormat="1" ht="15.75" customHeight="1">
      <c r="A1296" s="171" t="s">
        <v>1843</v>
      </c>
      <c r="B1296" s="172" t="s">
        <v>1844</v>
      </c>
      <c r="C1296" s="191" t="s">
        <v>4518</v>
      </c>
      <c r="D1296" s="318">
        <v>720</v>
      </c>
      <c r="E1296" s="131"/>
      <c r="F1296" s="40"/>
      <c r="G1296" s="40"/>
      <c r="H1296" s="40"/>
      <c r="I1296" s="173"/>
      <c r="J1296" s="170"/>
      <c r="K1296" s="170"/>
      <c r="L1296" s="170"/>
      <c r="M1296" s="170"/>
      <c r="N1296" s="170"/>
      <c r="O1296" s="170"/>
      <c r="P1296" s="170"/>
      <c r="Q1296" s="170"/>
    </row>
    <row r="1297" spans="1:17" s="178" customFormat="1" ht="15.75" customHeight="1">
      <c r="A1297" s="171" t="s">
        <v>4175</v>
      </c>
      <c r="B1297" s="172" t="s">
        <v>4173</v>
      </c>
      <c r="C1297" s="191" t="s">
        <v>4174</v>
      </c>
      <c r="D1297" s="318">
        <v>940</v>
      </c>
      <c r="E1297" s="131"/>
      <c r="F1297" s="40"/>
      <c r="G1297" s="40"/>
      <c r="H1297" s="40"/>
      <c r="I1297" s="173"/>
      <c r="J1297" s="170"/>
      <c r="K1297" s="170"/>
      <c r="L1297" s="170"/>
      <c r="M1297" s="170"/>
      <c r="N1297" s="170"/>
      <c r="O1297" s="170"/>
      <c r="P1297" s="170"/>
      <c r="Q1297" s="170"/>
    </row>
    <row r="1298" spans="1:17" s="178" customFormat="1" ht="15.75" customHeight="1">
      <c r="A1298" s="171" t="s">
        <v>1845</v>
      </c>
      <c r="B1298" s="172" t="s">
        <v>1846</v>
      </c>
      <c r="C1298" s="191" t="s">
        <v>1847</v>
      </c>
      <c r="D1298" s="318">
        <v>480</v>
      </c>
      <c r="E1298" s="131"/>
      <c r="F1298" s="40"/>
      <c r="G1298" s="40"/>
      <c r="H1298" s="40"/>
      <c r="I1298" s="173"/>
      <c r="J1298" s="170"/>
      <c r="K1298" s="170"/>
      <c r="L1298" s="170"/>
      <c r="M1298" s="170"/>
      <c r="N1298" s="170"/>
      <c r="O1298" s="170"/>
      <c r="P1298" s="170"/>
      <c r="Q1298" s="170"/>
    </row>
    <row r="1299" spans="1:17" s="178" customFormat="1" ht="15.75" customHeight="1">
      <c r="A1299" s="171" t="s">
        <v>1851</v>
      </c>
      <c r="B1299" s="172" t="s">
        <v>1852</v>
      </c>
      <c r="C1299" s="191" t="s">
        <v>1853</v>
      </c>
      <c r="D1299" s="318">
        <v>930</v>
      </c>
      <c r="E1299" s="131"/>
      <c r="F1299" s="40"/>
      <c r="G1299" s="40"/>
      <c r="H1299" s="40"/>
      <c r="I1299" s="173"/>
      <c r="J1299" s="170"/>
      <c r="K1299" s="170"/>
      <c r="L1299" s="170"/>
      <c r="M1299" s="170"/>
      <c r="N1299" s="170"/>
      <c r="O1299" s="170"/>
      <c r="P1299" s="170"/>
      <c r="Q1299" s="170"/>
    </row>
    <row r="1300" spans="1:17" s="178" customFormat="1" ht="15.75" customHeight="1">
      <c r="A1300" s="171" t="s">
        <v>1854</v>
      </c>
      <c r="B1300" s="172" t="s">
        <v>1855</v>
      </c>
      <c r="C1300" s="191" t="s">
        <v>4522</v>
      </c>
      <c r="D1300" s="318">
        <v>480</v>
      </c>
      <c r="E1300" s="131"/>
      <c r="F1300" s="40"/>
      <c r="G1300" s="40"/>
      <c r="H1300" s="40"/>
      <c r="I1300" s="173"/>
      <c r="J1300" s="170"/>
      <c r="K1300" s="170"/>
      <c r="L1300" s="170"/>
      <c r="M1300" s="170"/>
      <c r="N1300" s="170"/>
      <c r="O1300" s="170"/>
      <c r="P1300" s="170"/>
      <c r="Q1300" s="170"/>
    </row>
    <row r="1301" spans="1:17" s="178" customFormat="1" ht="15.75" customHeight="1">
      <c r="A1301" s="171" t="s">
        <v>1856</v>
      </c>
      <c r="B1301" s="172" t="s">
        <v>1857</v>
      </c>
      <c r="C1301" s="191" t="s">
        <v>4523</v>
      </c>
      <c r="D1301" s="318">
        <v>520</v>
      </c>
      <c r="E1301" s="131"/>
      <c r="F1301" s="40"/>
      <c r="G1301" s="40"/>
      <c r="H1301" s="40"/>
      <c r="I1301" s="173"/>
      <c r="J1301" s="170"/>
      <c r="K1301" s="170"/>
      <c r="L1301" s="170"/>
      <c r="M1301" s="170"/>
      <c r="N1301" s="170"/>
      <c r="O1301" s="170"/>
      <c r="P1301" s="170"/>
      <c r="Q1301" s="170"/>
    </row>
    <row r="1302" spans="1:17" s="178" customFormat="1" ht="15.75" customHeight="1">
      <c r="A1302" s="171" t="s">
        <v>1858</v>
      </c>
      <c r="B1302" s="172" t="s">
        <v>1859</v>
      </c>
      <c r="C1302" s="191" t="s">
        <v>4519</v>
      </c>
      <c r="D1302" s="318">
        <v>790</v>
      </c>
      <c r="E1302" s="131"/>
      <c r="F1302" s="40"/>
      <c r="G1302" s="40"/>
      <c r="H1302" s="40"/>
      <c r="I1302" s="173"/>
      <c r="J1302" s="170"/>
      <c r="K1302" s="170"/>
      <c r="L1302" s="170"/>
      <c r="M1302" s="170"/>
      <c r="N1302" s="170"/>
      <c r="O1302" s="170"/>
      <c r="P1302" s="170"/>
      <c r="Q1302" s="170"/>
    </row>
    <row r="1303" spans="1:17" s="178" customFormat="1" ht="15.75" customHeight="1">
      <c r="A1303" s="171" t="s">
        <v>1866</v>
      </c>
      <c r="B1303" s="172" t="s">
        <v>1867</v>
      </c>
      <c r="C1303" s="191" t="s">
        <v>4526</v>
      </c>
      <c r="D1303" s="318">
        <v>1440</v>
      </c>
      <c r="E1303" s="131"/>
      <c r="F1303" s="40"/>
      <c r="G1303" s="40"/>
      <c r="H1303" s="40"/>
      <c r="I1303" s="173"/>
      <c r="J1303" s="170"/>
      <c r="K1303" s="170"/>
      <c r="L1303" s="170"/>
      <c r="M1303" s="170"/>
      <c r="N1303" s="170"/>
      <c r="O1303" s="170"/>
      <c r="P1303" s="170"/>
      <c r="Q1303" s="170"/>
    </row>
    <row r="1304" spans="1:17" s="178" customFormat="1" ht="18.75" customHeight="1">
      <c r="A1304" s="171" t="s">
        <v>1868</v>
      </c>
      <c r="B1304" s="172" t="s">
        <v>1869</v>
      </c>
      <c r="C1304" s="191" t="s">
        <v>5533</v>
      </c>
      <c r="D1304" s="318">
        <v>520</v>
      </c>
      <c r="E1304" s="131"/>
      <c r="F1304" s="40"/>
      <c r="G1304" s="40"/>
      <c r="H1304" s="40"/>
      <c r="I1304" s="173"/>
      <c r="J1304" s="170"/>
      <c r="K1304" s="170"/>
      <c r="L1304" s="170"/>
      <c r="M1304" s="170"/>
      <c r="N1304" s="170"/>
      <c r="O1304" s="170"/>
      <c r="P1304" s="170"/>
      <c r="Q1304" s="170"/>
    </row>
    <row r="1305" spans="1:17" s="178" customFormat="1" ht="15">
      <c r="A1305" s="182" t="s">
        <v>7374</v>
      </c>
      <c r="B1305" s="25"/>
      <c r="C1305" s="133"/>
      <c r="D1305" s="318"/>
      <c r="E1305" s="131"/>
      <c r="F1305" s="40"/>
      <c r="G1305" s="40"/>
      <c r="H1305" s="40"/>
      <c r="I1305" s="173"/>
      <c r="J1305" s="170"/>
      <c r="K1305" s="170"/>
      <c r="L1305" s="170"/>
      <c r="M1305" s="170"/>
      <c r="N1305" s="170"/>
      <c r="O1305" s="170"/>
      <c r="P1305" s="170"/>
      <c r="Q1305" s="170"/>
    </row>
    <row r="1306" spans="1:17" s="178" customFormat="1" ht="15">
      <c r="A1306" s="182" t="s">
        <v>1870</v>
      </c>
      <c r="B1306" s="25"/>
      <c r="C1306" s="133"/>
      <c r="D1306" s="318"/>
      <c r="E1306" s="131"/>
      <c r="F1306" s="40"/>
      <c r="G1306" s="40"/>
      <c r="H1306" s="40"/>
      <c r="I1306" s="173"/>
      <c r="J1306" s="170"/>
      <c r="K1306" s="170"/>
      <c r="L1306" s="170"/>
      <c r="M1306" s="170"/>
      <c r="N1306" s="170"/>
      <c r="O1306" s="170"/>
      <c r="P1306" s="170"/>
      <c r="Q1306" s="170"/>
    </row>
    <row r="1307" spans="1:17" s="178" customFormat="1" ht="15">
      <c r="A1307" s="168" t="s">
        <v>1481</v>
      </c>
      <c r="B1307" s="172" t="s">
        <v>1872</v>
      </c>
      <c r="C1307" s="191" t="s">
        <v>6587</v>
      </c>
      <c r="D1307" s="318">
        <v>1350</v>
      </c>
      <c r="E1307" s="131"/>
      <c r="F1307" s="40"/>
      <c r="G1307" s="40"/>
      <c r="H1307" s="40"/>
      <c r="I1307" s="173"/>
      <c r="J1307" s="170"/>
      <c r="K1307" s="170"/>
      <c r="L1307" s="170"/>
      <c r="M1307" s="170"/>
      <c r="N1307" s="170"/>
      <c r="O1307" s="170"/>
      <c r="P1307" s="170"/>
      <c r="Q1307" s="170"/>
    </row>
    <row r="1308" spans="1:17" s="178" customFormat="1" ht="15">
      <c r="A1308" s="182" t="s">
        <v>1873</v>
      </c>
      <c r="B1308" s="25"/>
      <c r="C1308" s="128"/>
      <c r="D1308" s="318"/>
      <c r="E1308" s="131"/>
      <c r="F1308" s="40"/>
      <c r="G1308" s="40"/>
      <c r="H1308" s="40"/>
      <c r="I1308" s="173"/>
      <c r="J1308" s="170"/>
      <c r="K1308" s="170"/>
      <c r="L1308" s="170"/>
      <c r="M1308" s="170"/>
      <c r="N1308" s="170"/>
      <c r="O1308" s="170"/>
      <c r="P1308" s="170"/>
      <c r="Q1308" s="170"/>
    </row>
    <row r="1309" spans="1:17" s="178" customFormat="1" ht="15">
      <c r="A1309" s="182" t="s">
        <v>7375</v>
      </c>
      <c r="B1309" s="25"/>
      <c r="C1309" s="128"/>
      <c r="D1309" s="318"/>
      <c r="E1309" s="131"/>
      <c r="F1309" s="40"/>
      <c r="G1309" s="40"/>
      <c r="H1309" s="40"/>
      <c r="I1309" s="173"/>
      <c r="J1309" s="170"/>
      <c r="K1309" s="170"/>
      <c r="L1309" s="170"/>
      <c r="M1309" s="170"/>
      <c r="N1309" s="170"/>
      <c r="O1309" s="170"/>
      <c r="P1309" s="170"/>
      <c r="Q1309" s="170"/>
    </row>
    <row r="1310" spans="1:17" s="178" customFormat="1" ht="15.75" customHeight="1">
      <c r="A1310" s="186" t="s">
        <v>4869</v>
      </c>
      <c r="B1310" s="188" t="s">
        <v>7484</v>
      </c>
      <c r="C1310" s="191" t="s">
        <v>7384</v>
      </c>
      <c r="D1310" s="318">
        <v>3150</v>
      </c>
      <c r="E1310" s="131"/>
      <c r="F1310" s="40"/>
      <c r="G1310" s="40"/>
      <c r="H1310" s="40"/>
      <c r="I1310" s="173"/>
      <c r="J1310" s="170"/>
      <c r="K1310" s="170"/>
      <c r="L1310" s="170"/>
      <c r="M1310" s="170"/>
      <c r="N1310" s="170"/>
      <c r="O1310" s="170"/>
      <c r="P1310" s="170"/>
      <c r="Q1310" s="170"/>
    </row>
    <row r="1311" spans="1:17" s="178" customFormat="1" ht="15" customHeight="1">
      <c r="A1311" s="186" t="s">
        <v>4869</v>
      </c>
      <c r="B1311" s="272" t="s">
        <v>7485</v>
      </c>
      <c r="C1311" s="270" t="s">
        <v>7400</v>
      </c>
      <c r="D1311" s="318">
        <v>5000</v>
      </c>
      <c r="E1311" s="131"/>
      <c r="F1311" s="40"/>
      <c r="G1311" s="40"/>
      <c r="H1311" s="40"/>
      <c r="I1311" s="173"/>
      <c r="J1311" s="170"/>
      <c r="K1311" s="170"/>
      <c r="L1311" s="170"/>
      <c r="M1311" s="170"/>
      <c r="N1311" s="170"/>
      <c r="O1311" s="170"/>
      <c r="P1311" s="170"/>
      <c r="Q1311" s="170"/>
    </row>
    <row r="1312" spans="1:17" s="178" customFormat="1" ht="15">
      <c r="A1312" s="111" t="s">
        <v>4869</v>
      </c>
      <c r="B1312" s="276" t="s">
        <v>6685</v>
      </c>
      <c r="C1312" s="273" t="s">
        <v>7391</v>
      </c>
      <c r="D1312" s="318">
        <v>8600</v>
      </c>
      <c r="E1312" s="131"/>
      <c r="F1312" s="40"/>
      <c r="G1312" s="40"/>
      <c r="H1312" s="40"/>
      <c r="I1312" s="173"/>
      <c r="J1312" s="170"/>
      <c r="K1312" s="170"/>
      <c r="L1312" s="170"/>
      <c r="M1312" s="170"/>
      <c r="N1312" s="170"/>
      <c r="O1312" s="170"/>
      <c r="P1312" s="170"/>
      <c r="Q1312" s="170"/>
    </row>
    <row r="1313" spans="1:17" s="178" customFormat="1" ht="15">
      <c r="A1313" s="182" t="s">
        <v>7376</v>
      </c>
      <c r="B1313" s="25"/>
      <c r="C1313" s="128"/>
      <c r="D1313" s="318"/>
      <c r="E1313" s="131"/>
      <c r="F1313" s="40"/>
      <c r="G1313" s="40"/>
      <c r="H1313" s="40"/>
      <c r="I1313" s="173"/>
      <c r="J1313" s="170"/>
      <c r="K1313" s="170"/>
      <c r="L1313" s="170"/>
      <c r="M1313" s="170"/>
      <c r="N1313" s="170"/>
      <c r="O1313" s="170"/>
      <c r="P1313" s="170"/>
      <c r="Q1313" s="170"/>
    </row>
    <row r="1314" spans="1:17" s="178" customFormat="1" ht="30">
      <c r="A1314" s="186" t="s">
        <v>4869</v>
      </c>
      <c r="B1314" s="272" t="s">
        <v>7486</v>
      </c>
      <c r="C1314" s="270" t="s">
        <v>7401</v>
      </c>
      <c r="D1314" s="318">
        <v>4000</v>
      </c>
      <c r="E1314" s="131"/>
      <c r="F1314" s="40"/>
      <c r="G1314" s="40"/>
      <c r="H1314" s="40"/>
      <c r="I1314" s="173"/>
      <c r="J1314" s="170"/>
      <c r="K1314" s="170"/>
      <c r="L1314" s="170"/>
      <c r="M1314" s="170"/>
      <c r="N1314" s="170"/>
      <c r="O1314" s="170"/>
      <c r="P1314" s="170"/>
      <c r="Q1314" s="170"/>
    </row>
    <row r="1315" spans="1:17" s="178" customFormat="1" ht="15">
      <c r="A1315" s="111" t="s">
        <v>4869</v>
      </c>
      <c r="B1315" s="276" t="s">
        <v>6688</v>
      </c>
      <c r="C1315" s="273" t="s">
        <v>7393</v>
      </c>
      <c r="D1315" s="318">
        <v>8600</v>
      </c>
      <c r="E1315" s="131"/>
      <c r="F1315" s="40"/>
      <c r="G1315" s="40"/>
      <c r="H1315" s="40"/>
      <c r="I1315" s="173"/>
      <c r="J1315" s="170"/>
      <c r="K1315" s="170"/>
      <c r="L1315" s="170"/>
      <c r="M1315" s="170"/>
      <c r="N1315" s="170"/>
      <c r="O1315" s="170"/>
      <c r="P1315" s="170"/>
      <c r="Q1315" s="170"/>
    </row>
    <row r="1316" spans="1:17" s="178" customFormat="1" ht="45">
      <c r="A1316" s="186" t="s">
        <v>4869</v>
      </c>
      <c r="B1316" s="272" t="s">
        <v>7487</v>
      </c>
      <c r="C1316" s="270" t="s">
        <v>7402</v>
      </c>
      <c r="D1316" s="318">
        <v>6700</v>
      </c>
      <c r="E1316" s="131"/>
      <c r="F1316" s="40"/>
      <c r="G1316" s="40"/>
      <c r="H1316" s="40"/>
      <c r="I1316" s="173"/>
      <c r="J1316" s="170"/>
      <c r="K1316" s="170"/>
      <c r="L1316" s="170"/>
      <c r="M1316" s="170"/>
      <c r="N1316" s="170"/>
      <c r="O1316" s="170"/>
      <c r="P1316" s="170"/>
      <c r="Q1316" s="170"/>
    </row>
    <row r="1317" spans="1:17" s="178" customFormat="1" ht="30">
      <c r="A1317" s="186" t="s">
        <v>4869</v>
      </c>
      <c r="B1317" s="272" t="s">
        <v>7488</v>
      </c>
      <c r="C1317" s="270" t="s">
        <v>7403</v>
      </c>
      <c r="D1317" s="318">
        <v>4000</v>
      </c>
      <c r="E1317" s="131"/>
      <c r="F1317" s="40"/>
      <c r="G1317" s="40"/>
      <c r="H1317" s="40"/>
      <c r="I1317" s="173"/>
      <c r="J1317" s="170"/>
      <c r="K1317" s="170"/>
      <c r="L1317" s="170"/>
      <c r="M1317" s="170"/>
      <c r="N1317" s="170"/>
      <c r="O1317" s="170"/>
      <c r="P1317" s="170"/>
      <c r="Q1317" s="170"/>
    </row>
    <row r="1318" spans="1:17" s="178" customFormat="1" ht="15.75" customHeight="1">
      <c r="A1318" s="111" t="s">
        <v>4869</v>
      </c>
      <c r="B1318" s="276" t="s">
        <v>6702</v>
      </c>
      <c r="C1318" s="273" t="s">
        <v>7396</v>
      </c>
      <c r="D1318" s="318">
        <v>3150</v>
      </c>
      <c r="E1318" s="131"/>
      <c r="F1318" s="40"/>
      <c r="G1318" s="40"/>
      <c r="H1318" s="40"/>
      <c r="I1318" s="173"/>
      <c r="J1318" s="170"/>
      <c r="K1318" s="170"/>
      <c r="L1318" s="170"/>
      <c r="M1318" s="170"/>
      <c r="N1318" s="170"/>
      <c r="O1318" s="170"/>
      <c r="P1318" s="170"/>
      <c r="Q1318" s="170"/>
    </row>
    <row r="1319" spans="1:17" s="178" customFormat="1" ht="34.5" customHeight="1">
      <c r="A1319" s="73" t="s">
        <v>4869</v>
      </c>
      <c r="B1319" s="80" t="s">
        <v>6431</v>
      </c>
      <c r="C1319" s="191" t="s">
        <v>7405</v>
      </c>
      <c r="D1319" s="318">
        <v>8800</v>
      </c>
      <c r="E1319" s="131"/>
      <c r="F1319" s="40"/>
      <c r="G1319" s="40"/>
      <c r="H1319" s="40"/>
      <c r="I1319" s="173"/>
      <c r="J1319" s="170"/>
      <c r="K1319" s="170"/>
      <c r="L1319" s="170"/>
      <c r="M1319" s="170"/>
      <c r="N1319" s="170"/>
      <c r="O1319" s="170"/>
      <c r="P1319" s="170"/>
      <c r="Q1319" s="170"/>
    </row>
    <row r="1320" spans="1:17" s="178" customFormat="1" ht="30">
      <c r="A1320" s="73" t="s">
        <v>4869</v>
      </c>
      <c r="B1320" s="80" t="s">
        <v>6432</v>
      </c>
      <c r="C1320" s="191" t="s">
        <v>7398</v>
      </c>
      <c r="D1320" s="318">
        <v>6100</v>
      </c>
      <c r="E1320" s="131"/>
      <c r="F1320" s="40"/>
      <c r="G1320" s="40"/>
      <c r="H1320" s="40"/>
      <c r="I1320" s="173"/>
      <c r="J1320" s="170"/>
      <c r="K1320" s="170"/>
      <c r="L1320" s="170"/>
      <c r="M1320" s="170"/>
      <c r="N1320" s="170"/>
      <c r="O1320" s="170"/>
      <c r="P1320" s="170"/>
      <c r="Q1320" s="170"/>
    </row>
    <row r="1321" spans="1:17" s="178" customFormat="1" ht="15.75" customHeight="1">
      <c r="A1321" s="111" t="s">
        <v>4869</v>
      </c>
      <c r="B1321" s="276" t="s">
        <v>6701</v>
      </c>
      <c r="C1321" s="273" t="s">
        <v>6663</v>
      </c>
      <c r="D1321" s="318">
        <v>3150</v>
      </c>
      <c r="E1321" s="131"/>
      <c r="F1321" s="40"/>
      <c r="G1321" s="40"/>
      <c r="H1321" s="40"/>
      <c r="I1321" s="173"/>
      <c r="J1321" s="170"/>
      <c r="K1321" s="170"/>
      <c r="L1321" s="170"/>
      <c r="M1321" s="170"/>
      <c r="N1321" s="170"/>
      <c r="O1321" s="170"/>
      <c r="P1321" s="170"/>
      <c r="Q1321" s="170"/>
    </row>
    <row r="1322" spans="1:17" s="173" customFormat="1" ht="30">
      <c r="A1322" s="186" t="s">
        <v>4870</v>
      </c>
      <c r="B1322" s="188" t="s">
        <v>4871</v>
      </c>
      <c r="C1322" s="191" t="s">
        <v>7386</v>
      </c>
      <c r="D1322" s="318">
        <v>4650</v>
      </c>
      <c r="E1322" s="131"/>
      <c r="F1322" s="40"/>
      <c r="G1322" s="40"/>
      <c r="H1322" s="40"/>
      <c r="J1322" s="170"/>
      <c r="K1322" s="170"/>
      <c r="L1322" s="170"/>
      <c r="M1322" s="170"/>
      <c r="N1322" s="170"/>
      <c r="O1322" s="170"/>
      <c r="P1322" s="170"/>
      <c r="Q1322" s="170"/>
    </row>
    <row r="1323" spans="1:17" s="173" customFormat="1" ht="15">
      <c r="A1323" s="186" t="s">
        <v>4869</v>
      </c>
      <c r="B1323" s="188" t="s">
        <v>4873</v>
      </c>
      <c r="C1323" s="191" t="s">
        <v>7387</v>
      </c>
      <c r="D1323" s="318">
        <v>4650</v>
      </c>
      <c r="E1323" s="131"/>
      <c r="F1323" s="40"/>
      <c r="G1323" s="40"/>
      <c r="H1323" s="40"/>
      <c r="J1323" s="170"/>
      <c r="K1323" s="170"/>
      <c r="L1323" s="170"/>
      <c r="M1323" s="170"/>
      <c r="N1323" s="170"/>
      <c r="O1323" s="170"/>
      <c r="P1323" s="170"/>
      <c r="Q1323" s="170"/>
    </row>
    <row r="1324" spans="1:17" s="178" customFormat="1" ht="15">
      <c r="A1324" s="186" t="s">
        <v>4869</v>
      </c>
      <c r="B1324" s="272" t="s">
        <v>7489</v>
      </c>
      <c r="C1324" s="270" t="s">
        <v>7404</v>
      </c>
      <c r="D1324" s="318">
        <v>3150</v>
      </c>
      <c r="E1324" s="131"/>
      <c r="F1324" s="40"/>
      <c r="G1324" s="40"/>
      <c r="H1324" s="40"/>
      <c r="I1324" s="173"/>
      <c r="J1324" s="170"/>
      <c r="K1324" s="170"/>
      <c r="L1324" s="170"/>
      <c r="M1324" s="170"/>
      <c r="N1324" s="170"/>
      <c r="O1324" s="170"/>
      <c r="P1324" s="170"/>
      <c r="Q1324" s="170"/>
    </row>
    <row r="1325" spans="1:17" s="178" customFormat="1" ht="30">
      <c r="A1325" s="39" t="s">
        <v>6453</v>
      </c>
      <c r="B1325" s="172" t="s">
        <v>6460</v>
      </c>
      <c r="C1325" s="191" t="s">
        <v>6454</v>
      </c>
      <c r="D1325" s="318">
        <v>3000</v>
      </c>
      <c r="E1325" s="131"/>
      <c r="F1325" s="40"/>
      <c r="G1325" s="40"/>
      <c r="H1325" s="40"/>
      <c r="I1325" s="173"/>
      <c r="J1325" s="170"/>
      <c r="K1325" s="170"/>
      <c r="L1325" s="170"/>
      <c r="M1325" s="170"/>
      <c r="N1325" s="170"/>
      <c r="O1325" s="170"/>
      <c r="P1325" s="170"/>
      <c r="Q1325" s="170"/>
    </row>
    <row r="1326" spans="1:17" s="178" customFormat="1" ht="15">
      <c r="A1326" s="269" t="s">
        <v>6538</v>
      </c>
      <c r="B1326" s="172" t="s">
        <v>6539</v>
      </c>
      <c r="C1326" s="270" t="s">
        <v>6540</v>
      </c>
      <c r="D1326" s="318">
        <v>4000</v>
      </c>
      <c r="E1326" s="131"/>
      <c r="F1326" s="40"/>
      <c r="G1326" s="40"/>
      <c r="H1326" s="40"/>
      <c r="I1326" s="173"/>
      <c r="J1326" s="170"/>
      <c r="K1326" s="170"/>
      <c r="L1326" s="170"/>
      <c r="M1326" s="170"/>
      <c r="N1326" s="170"/>
      <c r="O1326" s="170"/>
      <c r="P1326" s="170"/>
      <c r="Q1326" s="170"/>
    </row>
    <row r="1327" spans="1:17" s="178" customFormat="1" ht="15">
      <c r="A1327" s="182" t="s">
        <v>7377</v>
      </c>
      <c r="B1327" s="25"/>
      <c r="C1327" s="128"/>
      <c r="D1327" s="318"/>
      <c r="E1327" s="131"/>
      <c r="F1327" s="40"/>
      <c r="G1327" s="40"/>
      <c r="H1327" s="40"/>
      <c r="I1327" s="173"/>
      <c r="J1327" s="170"/>
      <c r="K1327" s="170"/>
      <c r="L1327" s="170"/>
      <c r="M1327" s="170"/>
      <c r="N1327" s="170"/>
      <c r="O1327" s="170"/>
      <c r="P1327" s="170"/>
      <c r="Q1327" s="170"/>
    </row>
    <row r="1328" spans="1:17" s="178" customFormat="1" ht="30">
      <c r="A1328" s="111" t="s">
        <v>6652</v>
      </c>
      <c r="B1328" s="276" t="s">
        <v>6689</v>
      </c>
      <c r="C1328" s="273" t="s">
        <v>7394</v>
      </c>
      <c r="D1328" s="318">
        <v>8600</v>
      </c>
      <c r="E1328" s="131"/>
      <c r="F1328" s="40"/>
      <c r="G1328" s="40"/>
      <c r="H1328" s="40"/>
      <c r="I1328" s="173"/>
      <c r="J1328" s="170"/>
      <c r="K1328" s="170"/>
      <c r="L1328" s="170"/>
      <c r="M1328" s="170"/>
      <c r="N1328" s="170"/>
      <c r="O1328" s="170"/>
      <c r="P1328" s="170"/>
      <c r="Q1328" s="170"/>
    </row>
    <row r="1329" spans="1:17" s="178" customFormat="1" ht="30">
      <c r="A1329" s="111" t="s">
        <v>4869</v>
      </c>
      <c r="B1329" s="276" t="s">
        <v>6704</v>
      </c>
      <c r="C1329" s="273" t="s">
        <v>7397</v>
      </c>
      <c r="D1329" s="318">
        <v>8600</v>
      </c>
      <c r="E1329" s="131"/>
      <c r="F1329" s="40"/>
      <c r="G1329" s="40"/>
      <c r="H1329" s="40"/>
      <c r="I1329" s="173"/>
      <c r="J1329" s="170"/>
      <c r="K1329" s="170"/>
      <c r="L1329" s="170"/>
      <c r="M1329" s="170"/>
      <c r="N1329" s="170"/>
      <c r="O1329" s="170"/>
      <c r="P1329" s="170"/>
      <c r="Q1329" s="170"/>
    </row>
    <row r="1330" spans="1:17" s="178" customFormat="1" ht="15">
      <c r="A1330" s="182" t="s">
        <v>7378</v>
      </c>
      <c r="B1330" s="25"/>
      <c r="C1330" s="128"/>
      <c r="D1330" s="318"/>
      <c r="E1330" s="131"/>
      <c r="F1330" s="40"/>
      <c r="G1330" s="40"/>
      <c r="H1330" s="40"/>
      <c r="I1330" s="173"/>
      <c r="J1330" s="170"/>
      <c r="K1330" s="170"/>
      <c r="L1330" s="170"/>
      <c r="M1330" s="170"/>
      <c r="N1330" s="170"/>
      <c r="O1330" s="170"/>
      <c r="P1330" s="170"/>
      <c r="Q1330" s="170"/>
    </row>
    <row r="1331" spans="1:17" s="178" customFormat="1" ht="15.75" customHeight="1">
      <c r="A1331" s="186" t="s">
        <v>4869</v>
      </c>
      <c r="B1331" s="188" t="s">
        <v>1880</v>
      </c>
      <c r="C1331" s="191" t="s">
        <v>7385</v>
      </c>
      <c r="D1331" s="318">
        <v>3250</v>
      </c>
      <c r="E1331" s="131"/>
      <c r="F1331" s="40"/>
      <c r="G1331" s="40"/>
      <c r="H1331" s="40"/>
      <c r="I1331" s="173"/>
      <c r="J1331" s="170"/>
      <c r="K1331" s="170"/>
      <c r="L1331" s="170"/>
      <c r="M1331" s="170"/>
      <c r="N1331" s="170"/>
      <c r="O1331" s="170"/>
      <c r="P1331" s="170"/>
      <c r="Q1331" s="170"/>
    </row>
    <row r="1332" spans="1:17" s="173" customFormat="1" ht="15">
      <c r="A1332" s="186" t="s">
        <v>5675</v>
      </c>
      <c r="B1332" s="188" t="s">
        <v>5446</v>
      </c>
      <c r="C1332" s="191" t="s">
        <v>5447</v>
      </c>
      <c r="D1332" s="318">
        <v>1750</v>
      </c>
      <c r="E1332" s="131"/>
      <c r="F1332" s="40"/>
      <c r="G1332" s="40"/>
      <c r="H1332" s="40"/>
      <c r="J1332" s="170"/>
      <c r="K1332" s="170"/>
      <c r="L1332" s="170"/>
      <c r="M1332" s="170"/>
      <c r="N1332" s="170"/>
      <c r="O1332" s="170"/>
      <c r="P1332" s="170"/>
      <c r="Q1332" s="170"/>
    </row>
    <row r="1333" spans="1:17" s="178" customFormat="1" ht="15">
      <c r="A1333" s="182" t="s">
        <v>7379</v>
      </c>
      <c r="B1333" s="25"/>
      <c r="C1333" s="128"/>
      <c r="D1333" s="318"/>
      <c r="E1333" s="131"/>
      <c r="F1333" s="40"/>
      <c r="G1333" s="40"/>
      <c r="H1333" s="40"/>
      <c r="I1333" s="173"/>
      <c r="J1333" s="170"/>
      <c r="K1333" s="170"/>
      <c r="L1333" s="170"/>
      <c r="M1333" s="170"/>
      <c r="N1333" s="170"/>
      <c r="O1333" s="170"/>
      <c r="P1333" s="170"/>
      <c r="Q1333" s="170"/>
    </row>
    <row r="1334" spans="1:17" s="178" customFormat="1" ht="15">
      <c r="A1334" s="111" t="s">
        <v>4869</v>
      </c>
      <c r="B1334" s="276" t="s">
        <v>6687</v>
      </c>
      <c r="C1334" s="273" t="s">
        <v>6651</v>
      </c>
      <c r="D1334" s="318">
        <v>17240</v>
      </c>
      <c r="E1334" s="131"/>
      <c r="F1334" s="40"/>
      <c r="G1334" s="40"/>
      <c r="H1334" s="40"/>
      <c r="I1334" s="173"/>
      <c r="J1334" s="170"/>
      <c r="K1334" s="170"/>
      <c r="L1334" s="170"/>
      <c r="M1334" s="170"/>
      <c r="N1334" s="170"/>
      <c r="O1334" s="170"/>
      <c r="P1334" s="170"/>
      <c r="Q1334" s="170"/>
    </row>
    <row r="1335" spans="1:17" s="178" customFormat="1" ht="90">
      <c r="A1335" s="111" t="s">
        <v>4869</v>
      </c>
      <c r="B1335" s="276" t="s">
        <v>6686</v>
      </c>
      <c r="C1335" s="273" t="s">
        <v>7392</v>
      </c>
      <c r="D1335" s="318">
        <v>17240</v>
      </c>
      <c r="E1335" s="131"/>
      <c r="F1335" s="40"/>
      <c r="G1335" s="40"/>
      <c r="H1335" s="40"/>
      <c r="I1335" s="173"/>
      <c r="J1335" s="170"/>
      <c r="K1335" s="170"/>
      <c r="L1335" s="170"/>
      <c r="M1335" s="170"/>
      <c r="N1335" s="170"/>
      <c r="O1335" s="170"/>
      <c r="P1335" s="170"/>
      <c r="Q1335" s="170"/>
    </row>
    <row r="1336" spans="1:17" s="178" customFormat="1" ht="30">
      <c r="A1336" s="192" t="s">
        <v>4869</v>
      </c>
      <c r="B1336" s="194" t="s">
        <v>6436</v>
      </c>
      <c r="C1336" s="191" t="s">
        <v>7399</v>
      </c>
      <c r="D1336" s="318">
        <v>16630</v>
      </c>
      <c r="E1336" s="131"/>
      <c r="F1336" s="40"/>
      <c r="G1336" s="40"/>
      <c r="H1336" s="40"/>
      <c r="I1336" s="173"/>
      <c r="J1336" s="170"/>
      <c r="K1336" s="170"/>
      <c r="L1336" s="170"/>
      <c r="M1336" s="170"/>
      <c r="N1336" s="170"/>
      <c r="O1336" s="170"/>
      <c r="P1336" s="170"/>
      <c r="Q1336" s="170"/>
    </row>
    <row r="1337" spans="1:17" s="178" customFormat="1" ht="30">
      <c r="A1337" s="186" t="s">
        <v>4869</v>
      </c>
      <c r="B1337" s="272" t="s">
        <v>7490</v>
      </c>
      <c r="C1337" s="270" t="s">
        <v>7406</v>
      </c>
      <c r="D1337" s="318">
        <v>12000</v>
      </c>
      <c r="E1337" s="131"/>
      <c r="F1337" s="40"/>
      <c r="G1337" s="40"/>
      <c r="H1337" s="40"/>
      <c r="I1337" s="173"/>
      <c r="J1337" s="170"/>
      <c r="K1337" s="170"/>
      <c r="L1337" s="170"/>
      <c r="M1337" s="170"/>
      <c r="N1337" s="170"/>
      <c r="O1337" s="170"/>
      <c r="P1337" s="170"/>
      <c r="Q1337" s="170"/>
    </row>
    <row r="1338" spans="1:17" s="178" customFormat="1" ht="15">
      <c r="A1338" s="182" t="s">
        <v>7380</v>
      </c>
      <c r="B1338" s="25"/>
      <c r="C1338" s="128"/>
      <c r="D1338" s="318"/>
      <c r="E1338" s="131"/>
      <c r="F1338" s="40"/>
      <c r="G1338" s="40"/>
      <c r="H1338" s="40"/>
      <c r="I1338" s="173"/>
      <c r="J1338" s="170"/>
      <c r="K1338" s="170"/>
      <c r="L1338" s="170"/>
      <c r="M1338" s="170"/>
      <c r="N1338" s="170"/>
      <c r="O1338" s="170"/>
      <c r="P1338" s="170"/>
      <c r="Q1338" s="170"/>
    </row>
    <row r="1339" spans="1:17" s="178" customFormat="1" ht="15.75" customHeight="1">
      <c r="A1339" s="186" t="s">
        <v>4869</v>
      </c>
      <c r="B1339" s="188" t="s">
        <v>1874</v>
      </c>
      <c r="C1339" s="191" t="s">
        <v>1875</v>
      </c>
      <c r="D1339" s="318">
        <v>23200</v>
      </c>
      <c r="E1339" s="131"/>
      <c r="F1339" s="40"/>
      <c r="G1339" s="40"/>
      <c r="H1339" s="40"/>
      <c r="I1339" s="173"/>
      <c r="J1339" s="170"/>
      <c r="K1339" s="170"/>
      <c r="L1339" s="170"/>
      <c r="M1339" s="170"/>
      <c r="N1339" s="170"/>
      <c r="O1339" s="170"/>
      <c r="P1339" s="170"/>
      <c r="Q1339" s="170"/>
    </row>
    <row r="1340" spans="1:17" s="178" customFormat="1" ht="15.75" customHeight="1">
      <c r="A1340" s="186" t="s">
        <v>4869</v>
      </c>
      <c r="B1340" s="188" t="s">
        <v>1876</v>
      </c>
      <c r="C1340" s="191" t="s">
        <v>6588</v>
      </c>
      <c r="D1340" s="318">
        <v>27100</v>
      </c>
      <c r="E1340" s="131"/>
      <c r="F1340" s="40"/>
      <c r="G1340" s="40"/>
      <c r="H1340" s="40"/>
      <c r="I1340" s="173"/>
      <c r="J1340" s="170"/>
      <c r="K1340" s="170"/>
      <c r="L1340" s="170"/>
      <c r="M1340" s="170"/>
      <c r="N1340" s="170"/>
      <c r="O1340" s="170"/>
      <c r="P1340" s="170"/>
      <c r="Q1340" s="170"/>
    </row>
    <row r="1341" spans="1:17" s="178" customFormat="1" ht="15">
      <c r="A1341" s="111" t="s">
        <v>4869</v>
      </c>
      <c r="B1341" s="276" t="s">
        <v>6690</v>
      </c>
      <c r="C1341" s="273" t="s">
        <v>6654</v>
      </c>
      <c r="D1341" s="318">
        <v>8600</v>
      </c>
      <c r="E1341" s="131"/>
      <c r="F1341" s="40"/>
      <c r="G1341" s="40"/>
      <c r="H1341" s="40"/>
      <c r="I1341" s="173"/>
      <c r="J1341" s="170"/>
      <c r="K1341" s="170"/>
      <c r="L1341" s="170"/>
      <c r="M1341" s="170"/>
      <c r="N1341" s="170"/>
      <c r="O1341" s="170"/>
      <c r="P1341" s="170"/>
      <c r="Q1341" s="170"/>
    </row>
    <row r="1342" spans="1:17" s="178" customFormat="1" ht="15">
      <c r="A1342" s="111" t="s">
        <v>4869</v>
      </c>
      <c r="B1342" s="276" t="s">
        <v>6692</v>
      </c>
      <c r="C1342" s="273" t="s">
        <v>6668</v>
      </c>
      <c r="D1342" s="318">
        <v>9100</v>
      </c>
      <c r="E1342" s="131"/>
      <c r="F1342" s="40"/>
      <c r="G1342" s="40"/>
      <c r="H1342" s="40"/>
      <c r="I1342" s="173"/>
      <c r="J1342" s="170"/>
      <c r="K1342" s="170"/>
      <c r="L1342" s="170"/>
      <c r="M1342" s="170"/>
      <c r="N1342" s="170"/>
      <c r="O1342" s="170"/>
      <c r="P1342" s="170"/>
      <c r="Q1342" s="170"/>
    </row>
    <row r="1343" spans="1:17" s="178" customFormat="1" ht="15.75" customHeight="1">
      <c r="A1343" s="186" t="s">
        <v>4869</v>
      </c>
      <c r="B1343" s="272" t="s">
        <v>7491</v>
      </c>
      <c r="C1343" s="270" t="s">
        <v>7407</v>
      </c>
      <c r="D1343" s="318">
        <v>8800</v>
      </c>
      <c r="E1343" s="131"/>
      <c r="F1343" s="40"/>
      <c r="G1343" s="40"/>
      <c r="H1343" s="40"/>
      <c r="I1343" s="173"/>
      <c r="J1343" s="170"/>
      <c r="K1343" s="170"/>
      <c r="L1343" s="170"/>
      <c r="M1343" s="170"/>
      <c r="N1343" s="170"/>
      <c r="O1343" s="170"/>
      <c r="P1343" s="170"/>
      <c r="Q1343" s="170"/>
    </row>
    <row r="1344" spans="1:17" s="178" customFormat="1" ht="15.75" customHeight="1">
      <c r="A1344" s="186" t="s">
        <v>4869</v>
      </c>
      <c r="B1344" s="272" t="s">
        <v>7492</v>
      </c>
      <c r="C1344" s="270" t="s">
        <v>7408</v>
      </c>
      <c r="D1344" s="318">
        <v>6700</v>
      </c>
      <c r="E1344" s="131"/>
      <c r="F1344" s="40"/>
      <c r="G1344" s="40"/>
      <c r="H1344" s="40"/>
      <c r="I1344" s="173"/>
      <c r="J1344" s="170"/>
      <c r="K1344" s="170"/>
      <c r="L1344" s="170"/>
      <c r="M1344" s="170"/>
      <c r="N1344" s="170"/>
      <c r="O1344" s="170"/>
      <c r="P1344" s="170"/>
      <c r="Q1344" s="170"/>
    </row>
    <row r="1345" spans="1:17" s="178" customFormat="1" ht="15">
      <c r="A1345" s="192" t="s">
        <v>4869</v>
      </c>
      <c r="B1345" s="194" t="s">
        <v>6434</v>
      </c>
      <c r="C1345" s="191" t="s">
        <v>7389</v>
      </c>
      <c r="D1345" s="318">
        <v>8800</v>
      </c>
      <c r="E1345" s="131"/>
      <c r="F1345" s="40"/>
      <c r="G1345" s="40"/>
      <c r="H1345" s="40"/>
      <c r="I1345" s="173"/>
      <c r="J1345" s="170"/>
      <c r="K1345" s="170"/>
      <c r="L1345" s="170"/>
      <c r="M1345" s="170"/>
      <c r="N1345" s="170"/>
      <c r="O1345" s="170"/>
      <c r="P1345" s="170"/>
      <c r="Q1345" s="170"/>
    </row>
    <row r="1346" spans="1:17" s="178" customFormat="1" ht="15">
      <c r="A1346" s="111" t="s">
        <v>4869</v>
      </c>
      <c r="B1346" s="276" t="s">
        <v>6694</v>
      </c>
      <c r="C1346" s="273" t="s">
        <v>6670</v>
      </c>
      <c r="D1346" s="318">
        <v>23700</v>
      </c>
      <c r="E1346" s="131"/>
      <c r="F1346" s="40"/>
      <c r="G1346" s="40"/>
      <c r="H1346" s="40"/>
      <c r="I1346" s="173"/>
      <c r="J1346" s="170"/>
      <c r="K1346" s="170"/>
      <c r="L1346" s="170"/>
      <c r="M1346" s="170"/>
      <c r="N1346" s="170"/>
      <c r="O1346" s="170"/>
      <c r="P1346" s="170"/>
      <c r="Q1346" s="170"/>
    </row>
    <row r="1347" spans="1:17" s="178" customFormat="1" ht="15.75" customHeight="1">
      <c r="A1347" s="186" t="s">
        <v>4869</v>
      </c>
      <c r="B1347" s="272" t="s">
        <v>7499</v>
      </c>
      <c r="C1347" s="270" t="s">
        <v>7409</v>
      </c>
      <c r="D1347" s="318">
        <v>19800</v>
      </c>
      <c r="E1347" s="131"/>
      <c r="F1347" s="40"/>
      <c r="G1347" s="40"/>
      <c r="H1347" s="40"/>
      <c r="I1347" s="173"/>
      <c r="J1347" s="170"/>
      <c r="K1347" s="170"/>
      <c r="L1347" s="170"/>
      <c r="M1347" s="170"/>
      <c r="N1347" s="170"/>
      <c r="O1347" s="170"/>
      <c r="P1347" s="170"/>
      <c r="Q1347" s="170"/>
    </row>
    <row r="1348" spans="1:17" s="178" customFormat="1" ht="15">
      <c r="A1348" s="111" t="s">
        <v>4869</v>
      </c>
      <c r="B1348" s="276" t="s">
        <v>6693</v>
      </c>
      <c r="C1348" s="273" t="s">
        <v>6669</v>
      </c>
      <c r="D1348" s="318">
        <v>23700</v>
      </c>
      <c r="E1348" s="131"/>
      <c r="F1348" s="40"/>
      <c r="G1348" s="40"/>
      <c r="H1348" s="40"/>
      <c r="I1348" s="173"/>
      <c r="J1348" s="170"/>
      <c r="K1348" s="170"/>
      <c r="L1348" s="170"/>
      <c r="M1348" s="170"/>
      <c r="N1348" s="170"/>
      <c r="O1348" s="170"/>
      <c r="P1348" s="170"/>
      <c r="Q1348" s="170"/>
    </row>
    <row r="1349" spans="1:17" s="178" customFormat="1" ht="30">
      <c r="A1349" s="186" t="s">
        <v>4869</v>
      </c>
      <c r="B1349" s="272" t="s">
        <v>7493</v>
      </c>
      <c r="C1349" s="270" t="s">
        <v>7410</v>
      </c>
      <c r="D1349" s="318">
        <v>25000</v>
      </c>
      <c r="E1349" s="131"/>
      <c r="F1349" s="40"/>
      <c r="G1349" s="40"/>
      <c r="H1349" s="40"/>
      <c r="I1349" s="173"/>
      <c r="J1349" s="170"/>
      <c r="K1349" s="170"/>
      <c r="L1349" s="170"/>
      <c r="M1349" s="170"/>
      <c r="N1349" s="170"/>
      <c r="O1349" s="170"/>
      <c r="P1349" s="170"/>
      <c r="Q1349" s="170"/>
    </row>
    <row r="1350" spans="1:17" s="178" customFormat="1" ht="15">
      <c r="A1350" s="111" t="s">
        <v>4869</v>
      </c>
      <c r="B1350" s="276" t="s">
        <v>6699</v>
      </c>
      <c r="C1350" s="273" t="s">
        <v>6660</v>
      </c>
      <c r="D1350" s="318">
        <v>25000</v>
      </c>
      <c r="E1350" s="131"/>
      <c r="F1350" s="40"/>
      <c r="G1350" s="40"/>
      <c r="H1350" s="40"/>
      <c r="I1350" s="173"/>
      <c r="J1350" s="170"/>
      <c r="K1350" s="170"/>
      <c r="L1350" s="170"/>
      <c r="M1350" s="170"/>
      <c r="N1350" s="170"/>
      <c r="O1350" s="170"/>
      <c r="P1350" s="170"/>
      <c r="Q1350" s="170"/>
    </row>
    <row r="1351" spans="1:17" s="178" customFormat="1" ht="15">
      <c r="A1351" s="111" t="s">
        <v>6655</v>
      </c>
      <c r="B1351" s="276" t="s">
        <v>6695</v>
      </c>
      <c r="C1351" s="273" t="s">
        <v>6656</v>
      </c>
      <c r="D1351" s="318">
        <v>23700</v>
      </c>
      <c r="E1351" s="131"/>
      <c r="F1351" s="40"/>
      <c r="G1351" s="40"/>
      <c r="H1351" s="40"/>
      <c r="I1351" s="173"/>
      <c r="J1351" s="170"/>
      <c r="K1351" s="170"/>
      <c r="L1351" s="170"/>
      <c r="M1351" s="170"/>
      <c r="N1351" s="170"/>
      <c r="O1351" s="170"/>
      <c r="P1351" s="170"/>
      <c r="Q1351" s="170"/>
    </row>
    <row r="1352" spans="1:17" s="178" customFormat="1" ht="15.75" customHeight="1">
      <c r="A1352" s="186" t="s">
        <v>4869</v>
      </c>
      <c r="B1352" s="272" t="s">
        <v>7495</v>
      </c>
      <c r="C1352" s="270" t="s">
        <v>7411</v>
      </c>
      <c r="D1352" s="318">
        <v>8800</v>
      </c>
      <c r="E1352" s="131"/>
      <c r="F1352" s="40"/>
      <c r="G1352" s="40"/>
      <c r="H1352" s="40"/>
      <c r="I1352" s="173"/>
      <c r="J1352" s="170"/>
      <c r="K1352" s="170"/>
      <c r="L1352" s="170"/>
      <c r="M1352" s="170"/>
      <c r="N1352" s="170"/>
      <c r="O1352" s="170"/>
      <c r="P1352" s="170"/>
      <c r="Q1352" s="170"/>
    </row>
    <row r="1353" spans="1:17" s="178" customFormat="1" ht="15.75" customHeight="1">
      <c r="A1353" s="186" t="s">
        <v>4869</v>
      </c>
      <c r="B1353" s="272" t="s">
        <v>7496</v>
      </c>
      <c r="C1353" s="270" t="s">
        <v>7412</v>
      </c>
      <c r="D1353" s="318">
        <v>8800</v>
      </c>
      <c r="E1353" s="131"/>
      <c r="F1353" s="40"/>
      <c r="G1353" s="40"/>
      <c r="H1353" s="40"/>
      <c r="I1353" s="173"/>
      <c r="J1353" s="170"/>
      <c r="K1353" s="170"/>
      <c r="L1353" s="170"/>
      <c r="M1353" s="170"/>
      <c r="N1353" s="170"/>
      <c r="O1353" s="170"/>
      <c r="P1353" s="170"/>
      <c r="Q1353" s="170"/>
    </row>
    <row r="1354" spans="1:17" s="178" customFormat="1" ht="15.75" customHeight="1">
      <c r="A1354" s="186" t="s">
        <v>4869</v>
      </c>
      <c r="B1354" s="272" t="s">
        <v>7497</v>
      </c>
      <c r="C1354" s="270" t="s">
        <v>7413</v>
      </c>
      <c r="D1354" s="318">
        <v>27100</v>
      </c>
      <c r="E1354" s="131"/>
      <c r="F1354" s="40"/>
      <c r="G1354" s="40"/>
      <c r="H1354" s="40"/>
      <c r="I1354" s="173"/>
      <c r="J1354" s="170"/>
      <c r="K1354" s="170"/>
      <c r="L1354" s="170"/>
      <c r="M1354" s="170"/>
      <c r="N1354" s="170"/>
      <c r="O1354" s="170"/>
      <c r="P1354" s="170"/>
      <c r="Q1354" s="170"/>
    </row>
    <row r="1355" spans="1:17" s="178" customFormat="1" ht="30">
      <c r="A1355" s="186" t="s">
        <v>4869</v>
      </c>
      <c r="B1355" s="272" t="s">
        <v>7498</v>
      </c>
      <c r="C1355" s="270" t="s">
        <v>7414</v>
      </c>
      <c r="D1355" s="318">
        <v>19800</v>
      </c>
      <c r="E1355" s="131"/>
      <c r="F1355" s="40"/>
      <c r="G1355" s="40"/>
      <c r="H1355" s="40"/>
      <c r="I1355" s="173"/>
      <c r="J1355" s="170"/>
      <c r="K1355" s="170"/>
      <c r="L1355" s="170"/>
      <c r="M1355" s="170"/>
      <c r="N1355" s="170"/>
      <c r="O1355" s="170"/>
      <c r="P1355" s="170"/>
      <c r="Q1355" s="170"/>
    </row>
    <row r="1356" spans="1:17" s="178" customFormat="1" ht="15">
      <c r="A1356" s="186" t="s">
        <v>4869</v>
      </c>
      <c r="B1356" s="272" t="s">
        <v>7494</v>
      </c>
      <c r="C1356" s="270" t="s">
        <v>7415</v>
      </c>
      <c r="D1356" s="318">
        <v>25000</v>
      </c>
      <c r="E1356" s="131"/>
      <c r="F1356" s="40"/>
      <c r="G1356" s="40"/>
      <c r="H1356" s="40"/>
      <c r="I1356" s="173"/>
      <c r="J1356" s="170"/>
      <c r="K1356" s="170"/>
      <c r="L1356" s="170"/>
      <c r="M1356" s="170"/>
      <c r="N1356" s="170"/>
      <c r="O1356" s="170"/>
      <c r="P1356" s="170"/>
      <c r="Q1356" s="170"/>
    </row>
    <row r="1357" spans="1:17" s="178" customFormat="1" ht="15.75" customHeight="1">
      <c r="A1357" s="111" t="s">
        <v>4869</v>
      </c>
      <c r="B1357" s="276" t="s">
        <v>7318</v>
      </c>
      <c r="C1357" s="273" t="s">
        <v>7274</v>
      </c>
      <c r="D1357" s="318">
        <v>30000</v>
      </c>
      <c r="E1357" s="131"/>
      <c r="F1357" s="40"/>
      <c r="G1357" s="40"/>
      <c r="H1357" s="40"/>
      <c r="I1357" s="173"/>
      <c r="J1357" s="170"/>
      <c r="K1357" s="170"/>
      <c r="L1357" s="170"/>
      <c r="M1357" s="170"/>
      <c r="N1357" s="170"/>
      <c r="O1357" s="170"/>
      <c r="P1357" s="170"/>
      <c r="Q1357" s="170"/>
    </row>
    <row r="1358" spans="1:17" s="178" customFormat="1" ht="15">
      <c r="A1358" s="111" t="s">
        <v>4869</v>
      </c>
      <c r="B1358" s="276" t="s">
        <v>6697</v>
      </c>
      <c r="C1358" s="273" t="s">
        <v>6658</v>
      </c>
      <c r="D1358" s="318">
        <v>23700</v>
      </c>
      <c r="E1358" s="131"/>
      <c r="F1358" s="40"/>
      <c r="G1358" s="40"/>
      <c r="H1358" s="40"/>
      <c r="I1358" s="173"/>
      <c r="J1358" s="170"/>
      <c r="K1358" s="170"/>
      <c r="L1358" s="170"/>
      <c r="M1358" s="170"/>
      <c r="N1358" s="170"/>
      <c r="O1358" s="170"/>
      <c r="P1358" s="170"/>
      <c r="Q1358" s="170"/>
    </row>
    <row r="1359" spans="1:17" s="178" customFormat="1" ht="15">
      <c r="A1359" s="186" t="s">
        <v>4869</v>
      </c>
      <c r="B1359" s="272" t="s">
        <v>7500</v>
      </c>
      <c r="C1359" s="270" t="s">
        <v>7416</v>
      </c>
      <c r="D1359" s="318">
        <v>19800</v>
      </c>
      <c r="E1359" s="131"/>
      <c r="F1359" s="40"/>
      <c r="G1359" s="40"/>
      <c r="H1359" s="40"/>
      <c r="I1359" s="173"/>
      <c r="J1359" s="170"/>
      <c r="K1359" s="170"/>
      <c r="L1359" s="170"/>
      <c r="M1359" s="170"/>
      <c r="N1359" s="170"/>
      <c r="O1359" s="170"/>
      <c r="P1359" s="170"/>
      <c r="Q1359" s="170"/>
    </row>
    <row r="1360" spans="1:17" s="178" customFormat="1" ht="15">
      <c r="A1360" s="111" t="s">
        <v>4869</v>
      </c>
      <c r="B1360" s="276" t="s">
        <v>6691</v>
      </c>
      <c r="C1360" s="273" t="s">
        <v>6667</v>
      </c>
      <c r="D1360" s="318">
        <v>9100</v>
      </c>
      <c r="E1360" s="131"/>
      <c r="F1360" s="40"/>
      <c r="G1360" s="40"/>
      <c r="H1360" s="40"/>
      <c r="I1360" s="173"/>
      <c r="J1360" s="170"/>
      <c r="K1360" s="170"/>
      <c r="L1360" s="170"/>
      <c r="M1360" s="170"/>
      <c r="N1360" s="170"/>
      <c r="O1360" s="170"/>
      <c r="P1360" s="170"/>
      <c r="Q1360" s="170"/>
    </row>
    <row r="1361" spans="1:17" s="178" customFormat="1" ht="15">
      <c r="A1361" s="111" t="s">
        <v>4869</v>
      </c>
      <c r="B1361" s="276" t="s">
        <v>6696</v>
      </c>
      <c r="C1361" s="273" t="s">
        <v>6657</v>
      </c>
      <c r="D1361" s="318">
        <v>23700</v>
      </c>
      <c r="E1361" s="131"/>
      <c r="F1361" s="40"/>
      <c r="G1361" s="40"/>
      <c r="H1361" s="40"/>
      <c r="I1361" s="173"/>
      <c r="J1361" s="170"/>
      <c r="K1361" s="170"/>
      <c r="L1361" s="170"/>
      <c r="M1361" s="170"/>
      <c r="N1361" s="170"/>
      <c r="O1361" s="170"/>
      <c r="P1361" s="170"/>
      <c r="Q1361" s="170"/>
    </row>
    <row r="1362" spans="1:17" s="178" customFormat="1" ht="15.75" customHeight="1">
      <c r="A1362" s="186" t="s">
        <v>4869</v>
      </c>
      <c r="B1362" s="272" t="s">
        <v>7501</v>
      </c>
      <c r="C1362" s="270" t="s">
        <v>7417</v>
      </c>
      <c r="D1362" s="318">
        <v>19800</v>
      </c>
      <c r="E1362" s="131"/>
      <c r="F1362" s="40"/>
      <c r="G1362" s="40"/>
      <c r="H1362" s="40"/>
      <c r="I1362" s="173"/>
      <c r="J1362" s="170"/>
      <c r="K1362" s="170"/>
      <c r="L1362" s="170"/>
      <c r="M1362" s="170"/>
      <c r="N1362" s="170"/>
      <c r="O1362" s="170"/>
      <c r="P1362" s="170"/>
      <c r="Q1362" s="170"/>
    </row>
    <row r="1363" spans="1:17" s="178" customFormat="1" ht="15.75" customHeight="1">
      <c r="A1363" s="186" t="s">
        <v>4869</v>
      </c>
      <c r="B1363" s="272" t="s">
        <v>7502</v>
      </c>
      <c r="C1363" s="270" t="s">
        <v>7418</v>
      </c>
      <c r="D1363" s="318">
        <v>27100</v>
      </c>
      <c r="E1363" s="131"/>
      <c r="F1363" s="40"/>
      <c r="G1363" s="40"/>
      <c r="H1363" s="40"/>
      <c r="I1363" s="173"/>
      <c r="J1363" s="170"/>
      <c r="K1363" s="170"/>
      <c r="L1363" s="170"/>
      <c r="M1363" s="170"/>
      <c r="N1363" s="170"/>
      <c r="O1363" s="170"/>
      <c r="P1363" s="170"/>
      <c r="Q1363" s="170"/>
    </row>
    <row r="1364" spans="1:17" s="178" customFormat="1" ht="15.75" customHeight="1">
      <c r="A1364" s="186" t="s">
        <v>4869</v>
      </c>
      <c r="B1364" s="272" t="s">
        <v>7503</v>
      </c>
      <c r="C1364" s="270" t="s">
        <v>7419</v>
      </c>
      <c r="D1364" s="318">
        <v>19800</v>
      </c>
      <c r="E1364" s="131"/>
      <c r="F1364" s="40"/>
      <c r="G1364" s="40"/>
      <c r="H1364" s="40"/>
      <c r="I1364" s="173"/>
      <c r="J1364" s="170"/>
      <c r="K1364" s="170"/>
      <c r="L1364" s="170"/>
      <c r="M1364" s="170"/>
      <c r="N1364" s="170"/>
      <c r="O1364" s="170"/>
      <c r="P1364" s="170"/>
      <c r="Q1364" s="170"/>
    </row>
    <row r="1365" spans="1:17" s="178" customFormat="1" ht="15.75" customHeight="1">
      <c r="A1365" s="186" t="s">
        <v>4869</v>
      </c>
      <c r="B1365" s="272" t="s">
        <v>7504</v>
      </c>
      <c r="C1365" s="270" t="s">
        <v>7420</v>
      </c>
      <c r="D1365" s="318">
        <v>19800</v>
      </c>
      <c r="E1365" s="131"/>
      <c r="F1365" s="40"/>
      <c r="G1365" s="40"/>
      <c r="H1365" s="40"/>
      <c r="I1365" s="173"/>
      <c r="J1365" s="170"/>
      <c r="K1365" s="170"/>
      <c r="L1365" s="170"/>
      <c r="M1365" s="170"/>
      <c r="N1365" s="170"/>
      <c r="O1365" s="170"/>
      <c r="P1365" s="170"/>
      <c r="Q1365" s="170"/>
    </row>
    <row r="1366" spans="1:17" s="178" customFormat="1" ht="15">
      <c r="A1366" s="111" t="s">
        <v>4869</v>
      </c>
      <c r="B1366" s="276" t="s">
        <v>6698</v>
      </c>
      <c r="C1366" s="273" t="s">
        <v>6659</v>
      </c>
      <c r="D1366" s="318">
        <v>25000</v>
      </c>
      <c r="E1366" s="131"/>
      <c r="F1366" s="40"/>
      <c r="G1366" s="40"/>
      <c r="H1366" s="40"/>
      <c r="I1366" s="173"/>
      <c r="J1366" s="170"/>
      <c r="K1366" s="170"/>
      <c r="L1366" s="170"/>
      <c r="M1366" s="170"/>
      <c r="N1366" s="170"/>
      <c r="O1366" s="170"/>
      <c r="P1366" s="170"/>
      <c r="Q1366" s="170"/>
    </row>
    <row r="1367" spans="1:17" s="178" customFormat="1" ht="15.75" customHeight="1">
      <c r="A1367" s="186" t="s">
        <v>4869</v>
      </c>
      <c r="B1367" s="272" t="s">
        <v>7505</v>
      </c>
      <c r="C1367" s="270" t="s">
        <v>7421</v>
      </c>
      <c r="D1367" s="318">
        <v>25000</v>
      </c>
      <c r="E1367" s="131"/>
      <c r="F1367" s="40"/>
      <c r="G1367" s="40"/>
      <c r="H1367" s="40"/>
      <c r="I1367" s="173"/>
      <c r="J1367" s="170"/>
      <c r="K1367" s="170"/>
      <c r="L1367" s="170"/>
      <c r="M1367" s="170"/>
      <c r="N1367" s="170"/>
      <c r="O1367" s="170"/>
      <c r="P1367" s="170"/>
      <c r="Q1367" s="170"/>
    </row>
    <row r="1368" spans="1:17" s="178" customFormat="1" ht="15.75" customHeight="1">
      <c r="A1368" s="111" t="s">
        <v>4869</v>
      </c>
      <c r="B1368" s="276" t="s">
        <v>7317</v>
      </c>
      <c r="C1368" s="273" t="s">
        <v>7273</v>
      </c>
      <c r="D1368" s="318">
        <v>30000</v>
      </c>
      <c r="E1368" s="131"/>
      <c r="F1368" s="40"/>
      <c r="G1368" s="40"/>
      <c r="H1368" s="40"/>
      <c r="I1368" s="173"/>
      <c r="J1368" s="170"/>
      <c r="K1368" s="170"/>
      <c r="L1368" s="170"/>
      <c r="M1368" s="170"/>
      <c r="N1368" s="170"/>
      <c r="O1368" s="170"/>
      <c r="P1368" s="170"/>
      <c r="Q1368" s="170"/>
    </row>
    <row r="1369" spans="1:17" s="178" customFormat="1" ht="15.75" customHeight="1">
      <c r="A1369" s="186" t="s">
        <v>4869</v>
      </c>
      <c r="B1369" s="272" t="s">
        <v>7506</v>
      </c>
      <c r="C1369" s="270" t="s">
        <v>7422</v>
      </c>
      <c r="D1369" s="318">
        <v>25000</v>
      </c>
      <c r="E1369" s="131"/>
      <c r="F1369" s="40"/>
      <c r="G1369" s="40"/>
      <c r="H1369" s="40"/>
      <c r="I1369" s="173"/>
      <c r="J1369" s="170"/>
      <c r="K1369" s="170"/>
      <c r="L1369" s="170"/>
      <c r="M1369" s="170"/>
      <c r="N1369" s="170"/>
      <c r="O1369" s="170"/>
      <c r="P1369" s="170"/>
      <c r="Q1369" s="170"/>
    </row>
    <row r="1370" spans="1:17" s="178" customFormat="1" ht="15.75" customHeight="1">
      <c r="A1370" s="186" t="s">
        <v>4869</v>
      </c>
      <c r="B1370" s="272" t="s">
        <v>7507</v>
      </c>
      <c r="C1370" s="270" t="s">
        <v>7423</v>
      </c>
      <c r="D1370" s="318">
        <v>19800</v>
      </c>
      <c r="E1370" s="131"/>
      <c r="F1370" s="40"/>
      <c r="G1370" s="40"/>
      <c r="H1370" s="40"/>
      <c r="I1370" s="173"/>
      <c r="J1370" s="170"/>
      <c r="K1370" s="170"/>
      <c r="L1370" s="170"/>
      <c r="M1370" s="170"/>
      <c r="N1370" s="170"/>
      <c r="O1370" s="170"/>
      <c r="P1370" s="170"/>
      <c r="Q1370" s="170"/>
    </row>
    <row r="1371" spans="1:17" s="178" customFormat="1" ht="15.75" customHeight="1">
      <c r="A1371" s="186" t="s">
        <v>4869</v>
      </c>
      <c r="B1371" s="272" t="s">
        <v>7508</v>
      </c>
      <c r="C1371" s="270" t="s">
        <v>7424</v>
      </c>
      <c r="D1371" s="318">
        <v>25000</v>
      </c>
      <c r="E1371" s="131"/>
      <c r="F1371" s="40"/>
      <c r="G1371" s="40"/>
      <c r="H1371" s="40"/>
      <c r="I1371" s="173"/>
      <c r="J1371" s="170"/>
      <c r="K1371" s="170"/>
      <c r="L1371" s="170"/>
      <c r="M1371" s="170"/>
      <c r="N1371" s="170"/>
      <c r="O1371" s="170"/>
      <c r="P1371" s="170"/>
      <c r="Q1371" s="170"/>
    </row>
    <row r="1372" spans="1:17" s="27" customFormat="1" ht="15">
      <c r="A1372" s="81" t="s">
        <v>4869</v>
      </c>
      <c r="B1372" s="82" t="s">
        <v>4875</v>
      </c>
      <c r="C1372" s="142" t="s">
        <v>7388</v>
      </c>
      <c r="D1372" s="318">
        <v>22700</v>
      </c>
      <c r="E1372" s="131"/>
      <c r="F1372" s="40"/>
      <c r="G1372" s="40"/>
      <c r="H1372" s="40"/>
      <c r="I1372" s="173"/>
      <c r="J1372" s="170"/>
      <c r="K1372" s="170"/>
      <c r="L1372" s="170"/>
      <c r="M1372" s="170"/>
      <c r="N1372" s="170"/>
      <c r="O1372" s="170"/>
      <c r="P1372" s="170"/>
      <c r="Q1372" s="170"/>
    </row>
    <row r="1373" spans="1:17" s="178" customFormat="1" ht="15.75" customHeight="1">
      <c r="A1373" s="186" t="s">
        <v>4869</v>
      </c>
      <c r="B1373" s="272" t="s">
        <v>7509</v>
      </c>
      <c r="C1373" s="270" t="s">
        <v>7425</v>
      </c>
      <c r="D1373" s="318">
        <v>19800</v>
      </c>
      <c r="E1373" s="131"/>
      <c r="F1373" s="40"/>
      <c r="G1373" s="40"/>
      <c r="H1373" s="40"/>
      <c r="I1373" s="173"/>
      <c r="J1373" s="170"/>
      <c r="K1373" s="170"/>
      <c r="L1373" s="170"/>
      <c r="M1373" s="170"/>
      <c r="N1373" s="170"/>
      <c r="O1373" s="170"/>
      <c r="P1373" s="170"/>
      <c r="Q1373" s="170"/>
    </row>
    <row r="1374" spans="1:17" s="178" customFormat="1" ht="15.75" customHeight="1">
      <c r="A1374" s="111" t="s">
        <v>6661</v>
      </c>
      <c r="B1374" s="276" t="s">
        <v>6700</v>
      </c>
      <c r="C1374" s="273" t="s">
        <v>7395</v>
      </c>
      <c r="D1374" s="318">
        <v>25000</v>
      </c>
      <c r="E1374" s="131"/>
      <c r="F1374" s="40"/>
      <c r="G1374" s="40"/>
      <c r="H1374" s="40"/>
      <c r="I1374" s="173"/>
      <c r="J1374" s="170"/>
      <c r="K1374" s="170"/>
      <c r="L1374" s="170"/>
      <c r="M1374" s="170"/>
      <c r="N1374" s="170"/>
      <c r="O1374" s="170"/>
      <c r="P1374" s="170"/>
      <c r="Q1374" s="170"/>
    </row>
    <row r="1375" spans="1:17" s="178" customFormat="1" ht="15.75" customHeight="1">
      <c r="A1375" s="186" t="s">
        <v>4869</v>
      </c>
      <c r="B1375" s="272" t="s">
        <v>7510</v>
      </c>
      <c r="C1375" s="270" t="s">
        <v>7426</v>
      </c>
      <c r="D1375" s="318">
        <v>19800</v>
      </c>
      <c r="E1375" s="131"/>
      <c r="F1375" s="40"/>
      <c r="G1375" s="40"/>
      <c r="H1375" s="40"/>
      <c r="I1375" s="173"/>
      <c r="J1375" s="170"/>
      <c r="K1375" s="170"/>
      <c r="L1375" s="170"/>
      <c r="M1375" s="170"/>
      <c r="N1375" s="170"/>
      <c r="O1375" s="170"/>
      <c r="P1375" s="170"/>
      <c r="Q1375" s="170"/>
    </row>
    <row r="1376" spans="1:17" s="178" customFormat="1" ht="15.75" customHeight="1">
      <c r="A1376" s="186" t="s">
        <v>4869</v>
      </c>
      <c r="B1376" s="272" t="s">
        <v>7511</v>
      </c>
      <c r="C1376" s="270" t="s">
        <v>7427</v>
      </c>
      <c r="D1376" s="318">
        <v>8800</v>
      </c>
      <c r="E1376" s="131"/>
      <c r="F1376" s="40"/>
      <c r="G1376" s="40"/>
      <c r="H1376" s="40"/>
      <c r="I1376" s="173"/>
      <c r="J1376" s="170"/>
      <c r="K1376" s="170"/>
      <c r="L1376" s="170"/>
      <c r="M1376" s="170"/>
      <c r="N1376" s="170"/>
      <c r="O1376" s="170"/>
      <c r="P1376" s="170"/>
      <c r="Q1376" s="170"/>
    </row>
    <row r="1377" spans="1:17" s="178" customFormat="1" ht="15.75" customHeight="1">
      <c r="A1377" s="186" t="s">
        <v>4869</v>
      </c>
      <c r="B1377" s="272" t="s">
        <v>7512</v>
      </c>
      <c r="C1377" s="270" t="s">
        <v>7428</v>
      </c>
      <c r="D1377" s="318">
        <v>27100</v>
      </c>
      <c r="E1377" s="131"/>
      <c r="F1377" s="40"/>
      <c r="G1377" s="40"/>
      <c r="H1377" s="40"/>
      <c r="I1377" s="173"/>
      <c r="J1377" s="170"/>
      <c r="K1377" s="170"/>
      <c r="L1377" s="170"/>
      <c r="M1377" s="170"/>
      <c r="N1377" s="170"/>
      <c r="O1377" s="170"/>
      <c r="P1377" s="170"/>
      <c r="Q1377" s="170"/>
    </row>
    <row r="1378" spans="1:17" s="178" customFormat="1" ht="15.75" customHeight="1">
      <c r="A1378" s="186" t="s">
        <v>4869</v>
      </c>
      <c r="B1378" s="272" t="s">
        <v>7513</v>
      </c>
      <c r="C1378" s="270" t="s">
        <v>7429</v>
      </c>
      <c r="D1378" s="318">
        <v>19800</v>
      </c>
      <c r="E1378" s="131"/>
      <c r="F1378" s="40"/>
      <c r="G1378" s="40"/>
      <c r="H1378" s="40"/>
      <c r="I1378" s="173"/>
      <c r="J1378" s="170"/>
      <c r="K1378" s="170"/>
      <c r="L1378" s="170"/>
      <c r="M1378" s="170"/>
      <c r="N1378" s="170"/>
      <c r="O1378" s="170"/>
      <c r="P1378" s="170"/>
      <c r="Q1378" s="170"/>
    </row>
    <row r="1379" spans="1:17" s="178" customFormat="1" ht="15">
      <c r="A1379" s="182" t="s">
        <v>7381</v>
      </c>
      <c r="B1379" s="25"/>
      <c r="C1379" s="128"/>
      <c r="D1379" s="318"/>
      <c r="E1379" s="131"/>
      <c r="F1379" s="40"/>
      <c r="G1379" s="40"/>
      <c r="H1379" s="40"/>
      <c r="I1379" s="173"/>
      <c r="J1379" s="170"/>
      <c r="K1379" s="170"/>
      <c r="L1379" s="170"/>
      <c r="M1379" s="170"/>
      <c r="N1379" s="170"/>
      <c r="O1379" s="170"/>
      <c r="P1379" s="170"/>
      <c r="Q1379" s="170"/>
    </row>
    <row r="1380" spans="1:17" s="178" customFormat="1" ht="15">
      <c r="A1380" s="73" t="s">
        <v>4869</v>
      </c>
      <c r="B1380" s="188" t="s">
        <v>6343</v>
      </c>
      <c r="C1380" s="73" t="s">
        <v>6344</v>
      </c>
      <c r="D1380" s="318">
        <v>119000</v>
      </c>
      <c r="E1380" s="131"/>
      <c r="F1380" s="40"/>
      <c r="G1380" s="40"/>
      <c r="H1380" s="40"/>
      <c r="I1380" s="173"/>
      <c r="J1380" s="170"/>
      <c r="K1380" s="170"/>
      <c r="L1380" s="170"/>
      <c r="M1380" s="170"/>
      <c r="N1380" s="170"/>
      <c r="O1380" s="170"/>
      <c r="P1380" s="170"/>
      <c r="Q1380" s="170"/>
    </row>
    <row r="1381" spans="1:17" s="178" customFormat="1" ht="30">
      <c r="A1381" s="186" t="s">
        <v>4869</v>
      </c>
      <c r="B1381" s="272" t="s">
        <v>7514</v>
      </c>
      <c r="C1381" s="270" t="s">
        <v>7430</v>
      </c>
      <c r="D1381" s="318">
        <v>72000</v>
      </c>
      <c r="E1381" s="131"/>
      <c r="F1381" s="40"/>
      <c r="G1381" s="40"/>
      <c r="H1381" s="40"/>
      <c r="I1381" s="173"/>
      <c r="J1381" s="170"/>
      <c r="K1381" s="170"/>
      <c r="L1381" s="170"/>
      <c r="M1381" s="170"/>
      <c r="N1381" s="170"/>
      <c r="O1381" s="170"/>
      <c r="P1381" s="170"/>
      <c r="Q1381" s="170"/>
    </row>
    <row r="1382" spans="1:17" s="178" customFormat="1" ht="15.75" customHeight="1">
      <c r="A1382" s="73" t="s">
        <v>4869</v>
      </c>
      <c r="B1382" s="188" t="s">
        <v>5978</v>
      </c>
      <c r="C1382" s="73" t="s">
        <v>7390</v>
      </c>
      <c r="D1382" s="318">
        <v>74000</v>
      </c>
      <c r="E1382" s="131"/>
      <c r="F1382" s="40"/>
      <c r="G1382" s="40"/>
      <c r="H1382" s="40"/>
      <c r="I1382" s="173"/>
      <c r="J1382" s="170"/>
      <c r="K1382" s="170"/>
      <c r="L1382" s="170"/>
      <c r="M1382" s="170"/>
      <c r="N1382" s="170"/>
      <c r="O1382" s="170"/>
      <c r="P1382" s="170"/>
      <c r="Q1382" s="170"/>
    </row>
    <row r="1383" spans="1:17" s="178" customFormat="1" ht="30">
      <c r="A1383" s="186" t="s">
        <v>4869</v>
      </c>
      <c r="B1383" s="272" t="s">
        <v>7515</v>
      </c>
      <c r="C1383" s="270" t="s">
        <v>7431</v>
      </c>
      <c r="D1383" s="318">
        <v>72000</v>
      </c>
      <c r="E1383" s="131"/>
      <c r="F1383" s="40"/>
      <c r="G1383" s="40"/>
      <c r="H1383" s="40"/>
      <c r="I1383" s="173"/>
      <c r="J1383" s="170"/>
      <c r="K1383" s="170"/>
      <c r="L1383" s="170"/>
      <c r="M1383" s="170"/>
      <c r="N1383" s="170"/>
      <c r="O1383" s="170"/>
      <c r="P1383" s="170"/>
      <c r="Q1383" s="170"/>
    </row>
    <row r="1384" spans="1:17" s="178" customFormat="1" ht="30">
      <c r="A1384" s="186" t="s">
        <v>4869</v>
      </c>
      <c r="B1384" s="272" t="s">
        <v>7516</v>
      </c>
      <c r="C1384" s="270" t="s">
        <v>7432</v>
      </c>
      <c r="D1384" s="318">
        <v>72000</v>
      </c>
      <c r="E1384" s="131"/>
      <c r="F1384" s="40"/>
      <c r="G1384" s="40"/>
      <c r="H1384" s="40"/>
      <c r="I1384" s="173"/>
      <c r="J1384" s="170"/>
      <c r="K1384" s="170"/>
      <c r="L1384" s="170"/>
      <c r="M1384" s="170"/>
      <c r="N1384" s="170"/>
      <c r="O1384" s="170"/>
      <c r="P1384" s="170"/>
      <c r="Q1384" s="170"/>
    </row>
    <row r="1385" spans="1:17" s="178" customFormat="1" ht="30">
      <c r="A1385" s="186" t="s">
        <v>4869</v>
      </c>
      <c r="B1385" s="272" t="s">
        <v>7517</v>
      </c>
      <c r="C1385" s="270" t="s">
        <v>7433</v>
      </c>
      <c r="D1385" s="318">
        <v>72000</v>
      </c>
      <c r="E1385" s="131"/>
      <c r="F1385" s="40"/>
      <c r="G1385" s="40"/>
      <c r="H1385" s="40"/>
      <c r="I1385" s="173"/>
      <c r="J1385" s="170"/>
      <c r="K1385" s="170"/>
      <c r="L1385" s="170"/>
      <c r="M1385" s="170"/>
      <c r="N1385" s="170"/>
      <c r="O1385" s="170"/>
      <c r="P1385" s="170"/>
      <c r="Q1385" s="170"/>
    </row>
    <row r="1386" spans="1:17" s="178" customFormat="1" ht="30">
      <c r="A1386" s="186" t="s">
        <v>4869</v>
      </c>
      <c r="B1386" s="272"/>
      <c r="C1386" s="270" t="s">
        <v>7434</v>
      </c>
      <c r="D1386" s="318">
        <v>72000</v>
      </c>
      <c r="E1386" s="131"/>
      <c r="F1386" s="40"/>
      <c r="G1386" s="40"/>
      <c r="H1386" s="40"/>
      <c r="I1386" s="173"/>
      <c r="J1386" s="170"/>
      <c r="K1386" s="170"/>
      <c r="L1386" s="170"/>
      <c r="M1386" s="170"/>
      <c r="N1386" s="170"/>
      <c r="O1386" s="170"/>
      <c r="P1386" s="170"/>
      <c r="Q1386" s="170"/>
    </row>
    <row r="1387" spans="1:17" s="178" customFormat="1" ht="30">
      <c r="A1387" s="111" t="s">
        <v>4869</v>
      </c>
      <c r="B1387" s="276" t="s">
        <v>7319</v>
      </c>
      <c r="C1387" s="273" t="s">
        <v>7275</v>
      </c>
      <c r="D1387" s="318">
        <v>73000</v>
      </c>
      <c r="E1387" s="131"/>
      <c r="F1387" s="40"/>
      <c r="G1387" s="40"/>
      <c r="H1387" s="40"/>
      <c r="I1387" s="173"/>
      <c r="J1387" s="170"/>
      <c r="K1387" s="170"/>
      <c r="L1387" s="170"/>
      <c r="M1387" s="170"/>
      <c r="N1387" s="170"/>
      <c r="O1387" s="170"/>
      <c r="P1387" s="170"/>
      <c r="Q1387" s="170"/>
    </row>
    <row r="1388" spans="1:17" s="178" customFormat="1" ht="15">
      <c r="A1388" s="182" t="s">
        <v>7382</v>
      </c>
      <c r="B1388" s="25"/>
      <c r="C1388" s="128"/>
      <c r="D1388" s="318"/>
      <c r="E1388" s="131"/>
      <c r="F1388" s="40"/>
      <c r="G1388" s="40"/>
      <c r="H1388" s="40"/>
      <c r="I1388" s="173"/>
      <c r="J1388" s="170"/>
      <c r="K1388" s="170"/>
      <c r="L1388" s="170"/>
      <c r="M1388" s="170"/>
      <c r="N1388" s="170"/>
      <c r="O1388" s="170"/>
      <c r="P1388" s="170"/>
      <c r="Q1388" s="170"/>
    </row>
    <row r="1389" spans="1:17" s="178" customFormat="1" ht="15.75" customHeight="1">
      <c r="A1389" s="111" t="s">
        <v>4869</v>
      </c>
      <c r="B1389" s="276" t="s">
        <v>7231</v>
      </c>
      <c r="C1389" s="273" t="s">
        <v>7234</v>
      </c>
      <c r="D1389" s="318">
        <v>3000</v>
      </c>
      <c r="E1389" s="131"/>
      <c r="F1389" s="40"/>
      <c r="G1389" s="40"/>
      <c r="H1389" s="40"/>
      <c r="I1389" s="173"/>
      <c r="J1389" s="170"/>
      <c r="K1389" s="170"/>
      <c r="L1389" s="170"/>
      <c r="M1389" s="170"/>
      <c r="N1389" s="170"/>
      <c r="O1389" s="170"/>
      <c r="P1389" s="170"/>
      <c r="Q1389" s="170"/>
    </row>
    <row r="1390" spans="1:17" s="178" customFormat="1" ht="15.75" customHeight="1">
      <c r="A1390" s="111" t="s">
        <v>4869</v>
      </c>
      <c r="B1390" s="276" t="s">
        <v>7232</v>
      </c>
      <c r="C1390" s="273" t="s">
        <v>7235</v>
      </c>
      <c r="D1390" s="318">
        <v>8000</v>
      </c>
      <c r="E1390" s="131"/>
      <c r="F1390" s="40"/>
      <c r="G1390" s="40"/>
      <c r="H1390" s="40"/>
      <c r="I1390" s="173"/>
      <c r="J1390" s="170"/>
      <c r="K1390" s="170"/>
      <c r="L1390" s="170"/>
      <c r="M1390" s="170"/>
      <c r="N1390" s="170"/>
      <c r="O1390" s="170"/>
      <c r="P1390" s="170"/>
      <c r="Q1390" s="170"/>
    </row>
    <row r="1391" spans="1:17" s="178" customFormat="1" ht="15.75" customHeight="1">
      <c r="A1391" s="111" t="s">
        <v>4869</v>
      </c>
      <c r="B1391" s="276" t="s">
        <v>7233</v>
      </c>
      <c r="C1391" s="273" t="s">
        <v>7236</v>
      </c>
      <c r="D1391" s="318">
        <v>12000</v>
      </c>
      <c r="E1391" s="131"/>
      <c r="F1391" s="40"/>
      <c r="G1391" s="40"/>
      <c r="H1391" s="40"/>
      <c r="I1391" s="173"/>
      <c r="J1391" s="170"/>
      <c r="K1391" s="170"/>
      <c r="L1391" s="170"/>
      <c r="M1391" s="170"/>
      <c r="N1391" s="170"/>
      <c r="O1391" s="170"/>
      <c r="P1391" s="170"/>
      <c r="Q1391" s="170"/>
    </row>
    <row r="1392" spans="1:17" s="178" customFormat="1" ht="15">
      <c r="A1392" s="182" t="s">
        <v>7383</v>
      </c>
      <c r="B1392" s="25"/>
      <c r="C1392" s="128"/>
      <c r="D1392" s="318"/>
      <c r="E1392" s="131"/>
      <c r="F1392" s="40"/>
      <c r="G1392" s="40"/>
      <c r="H1392" s="40"/>
      <c r="I1392" s="173"/>
      <c r="J1392" s="170"/>
      <c r="K1392" s="170"/>
      <c r="L1392" s="170"/>
      <c r="M1392" s="170"/>
      <c r="N1392" s="170"/>
      <c r="O1392" s="170"/>
      <c r="P1392" s="170"/>
      <c r="Q1392" s="170"/>
    </row>
    <row r="1393" spans="1:17" s="176" customFormat="1" ht="30">
      <c r="A1393" s="59" t="s">
        <v>6133</v>
      </c>
      <c r="B1393" s="83" t="s">
        <v>5944</v>
      </c>
      <c r="C1393" s="143" t="s">
        <v>6409</v>
      </c>
      <c r="D1393" s="318">
        <v>5150</v>
      </c>
      <c r="E1393" s="131"/>
      <c r="F1393" s="40"/>
      <c r="G1393" s="40"/>
      <c r="H1393" s="40"/>
      <c r="I1393" s="173"/>
      <c r="J1393" s="170"/>
      <c r="K1393" s="170"/>
      <c r="L1393" s="170"/>
      <c r="M1393" s="170"/>
      <c r="N1393" s="170"/>
      <c r="O1393" s="170"/>
      <c r="P1393" s="170"/>
      <c r="Q1393" s="170"/>
    </row>
    <row r="1394" spans="1:17" s="178" customFormat="1" ht="30">
      <c r="A1394" s="186" t="s">
        <v>5945</v>
      </c>
      <c r="B1394" s="188" t="s">
        <v>5946</v>
      </c>
      <c r="C1394" s="191" t="s">
        <v>6389</v>
      </c>
      <c r="D1394" s="318">
        <v>8550</v>
      </c>
      <c r="E1394" s="131"/>
      <c r="F1394" s="40"/>
      <c r="G1394" s="40"/>
      <c r="H1394" s="40"/>
      <c r="I1394" s="173"/>
      <c r="J1394" s="170"/>
      <c r="K1394" s="170"/>
      <c r="L1394" s="170"/>
      <c r="M1394" s="170"/>
      <c r="N1394" s="170"/>
      <c r="O1394" s="170"/>
      <c r="P1394" s="170"/>
      <c r="Q1394" s="170"/>
    </row>
    <row r="1395" spans="1:17" s="178" customFormat="1" ht="30">
      <c r="A1395" s="186" t="s">
        <v>5945</v>
      </c>
      <c r="B1395" s="188" t="s">
        <v>5947</v>
      </c>
      <c r="C1395" s="191" t="s">
        <v>6390</v>
      </c>
      <c r="D1395" s="318">
        <v>9100</v>
      </c>
      <c r="E1395" s="131"/>
      <c r="F1395" s="40"/>
      <c r="G1395" s="40"/>
      <c r="H1395" s="40"/>
      <c r="I1395" s="173"/>
      <c r="J1395" s="170"/>
      <c r="K1395" s="170"/>
      <c r="L1395" s="170"/>
      <c r="M1395" s="170"/>
      <c r="N1395" s="170"/>
      <c r="O1395" s="170"/>
      <c r="P1395" s="170"/>
      <c r="Q1395" s="170"/>
    </row>
    <row r="1396" spans="1:17" s="178" customFormat="1" ht="15">
      <c r="A1396" s="186" t="s">
        <v>5945</v>
      </c>
      <c r="B1396" s="188" t="s">
        <v>5948</v>
      </c>
      <c r="C1396" s="191" t="s">
        <v>6391</v>
      </c>
      <c r="D1396" s="318">
        <v>8550</v>
      </c>
      <c r="E1396" s="131"/>
      <c r="F1396" s="40"/>
      <c r="G1396" s="40"/>
      <c r="H1396" s="40"/>
      <c r="I1396" s="173"/>
      <c r="J1396" s="170"/>
      <c r="K1396" s="170"/>
      <c r="L1396" s="170"/>
      <c r="M1396" s="170"/>
      <c r="N1396" s="170"/>
      <c r="O1396" s="170"/>
      <c r="P1396" s="170"/>
      <c r="Q1396" s="170"/>
    </row>
    <row r="1397" spans="1:17" s="178" customFormat="1" ht="30">
      <c r="A1397" s="186" t="s">
        <v>5945</v>
      </c>
      <c r="B1397" s="188" t="s">
        <v>5949</v>
      </c>
      <c r="C1397" s="191" t="s">
        <v>6392</v>
      </c>
      <c r="D1397" s="318">
        <v>9100</v>
      </c>
      <c r="E1397" s="131"/>
      <c r="F1397" s="40"/>
      <c r="G1397" s="40"/>
      <c r="H1397" s="40"/>
      <c r="I1397" s="173"/>
      <c r="J1397" s="170"/>
      <c r="K1397" s="170"/>
      <c r="L1397" s="170"/>
      <c r="M1397" s="170"/>
      <c r="N1397" s="170"/>
      <c r="O1397" s="170"/>
      <c r="P1397" s="170"/>
      <c r="Q1397" s="170"/>
    </row>
    <row r="1398" spans="1:17" s="178" customFormat="1" ht="15">
      <c r="A1398" s="186" t="s">
        <v>5950</v>
      </c>
      <c r="B1398" s="188" t="s">
        <v>5951</v>
      </c>
      <c r="C1398" s="191" t="s">
        <v>5952</v>
      </c>
      <c r="D1398" s="318">
        <v>6850</v>
      </c>
      <c r="E1398" s="131"/>
      <c r="F1398" s="40"/>
      <c r="G1398" s="40"/>
      <c r="H1398" s="40"/>
      <c r="I1398" s="173"/>
      <c r="J1398" s="170"/>
      <c r="K1398" s="170"/>
      <c r="L1398" s="170"/>
      <c r="M1398" s="170"/>
      <c r="N1398" s="170"/>
      <c r="O1398" s="170"/>
      <c r="P1398" s="170"/>
      <c r="Q1398" s="170"/>
    </row>
    <row r="1399" spans="1:17" s="178" customFormat="1" ht="15">
      <c r="A1399" s="186" t="s">
        <v>5950</v>
      </c>
      <c r="B1399" s="188" t="s">
        <v>5953</v>
      </c>
      <c r="C1399" s="191" t="s">
        <v>5954</v>
      </c>
      <c r="D1399" s="318">
        <v>2350</v>
      </c>
      <c r="E1399" s="131"/>
      <c r="F1399" s="40"/>
      <c r="G1399" s="40"/>
      <c r="H1399" s="40"/>
      <c r="I1399" s="173"/>
      <c r="J1399" s="170"/>
      <c r="K1399" s="170"/>
      <c r="L1399" s="170"/>
      <c r="M1399" s="170"/>
      <c r="N1399" s="170"/>
      <c r="O1399" s="170"/>
      <c r="P1399" s="170"/>
      <c r="Q1399" s="170"/>
    </row>
    <row r="1400" spans="1:17" s="178" customFormat="1" ht="15">
      <c r="A1400" s="186" t="s">
        <v>5950</v>
      </c>
      <c r="B1400" s="188" t="s">
        <v>5955</v>
      </c>
      <c r="C1400" s="191" t="s">
        <v>5956</v>
      </c>
      <c r="D1400" s="318">
        <v>3450</v>
      </c>
      <c r="E1400" s="131"/>
      <c r="F1400" s="40"/>
      <c r="G1400" s="40"/>
      <c r="H1400" s="40"/>
      <c r="I1400" s="173"/>
      <c r="J1400" s="170"/>
      <c r="K1400" s="170"/>
      <c r="L1400" s="170"/>
      <c r="M1400" s="170"/>
      <c r="N1400" s="170"/>
      <c r="O1400" s="170"/>
      <c r="P1400" s="170"/>
      <c r="Q1400" s="170"/>
    </row>
    <row r="1401" spans="1:17" s="178" customFormat="1" ht="15.75" customHeight="1">
      <c r="A1401" s="182" t="s">
        <v>1884</v>
      </c>
      <c r="B1401" s="25"/>
      <c r="C1401" s="128"/>
      <c r="D1401" s="318"/>
      <c r="E1401" s="131"/>
      <c r="F1401" s="40"/>
      <c r="G1401" s="40"/>
      <c r="H1401" s="40"/>
      <c r="I1401" s="173"/>
      <c r="J1401" s="170"/>
      <c r="K1401" s="170"/>
      <c r="L1401" s="170"/>
      <c r="M1401" s="170"/>
      <c r="N1401" s="170"/>
      <c r="O1401" s="170"/>
      <c r="P1401" s="170"/>
      <c r="Q1401" s="170"/>
    </row>
    <row r="1402" spans="1:17" s="178" customFormat="1" ht="15.75" customHeight="1">
      <c r="A1402" s="186" t="s">
        <v>5711</v>
      </c>
      <c r="B1402" s="188" t="s">
        <v>4582</v>
      </c>
      <c r="C1402" s="191" t="s">
        <v>5476</v>
      </c>
      <c r="D1402" s="318">
        <v>1550</v>
      </c>
      <c r="E1402" s="131"/>
      <c r="F1402" s="40"/>
      <c r="G1402" s="40"/>
      <c r="H1402" s="40"/>
      <c r="I1402" s="173"/>
      <c r="J1402" s="170"/>
      <c r="K1402" s="170"/>
      <c r="L1402" s="170"/>
      <c r="M1402" s="170"/>
      <c r="N1402" s="170"/>
      <c r="O1402" s="170"/>
      <c r="P1402" s="170"/>
      <c r="Q1402" s="170"/>
    </row>
    <row r="1403" spans="1:17" s="178" customFormat="1" ht="15.75" customHeight="1">
      <c r="A1403" s="186" t="s">
        <v>5712</v>
      </c>
      <c r="B1403" s="188" t="s">
        <v>4200</v>
      </c>
      <c r="C1403" s="191" t="s">
        <v>5534</v>
      </c>
      <c r="D1403" s="318">
        <v>1600</v>
      </c>
      <c r="E1403" s="131"/>
      <c r="F1403" s="40"/>
      <c r="G1403" s="40"/>
      <c r="H1403" s="40"/>
      <c r="I1403" s="173"/>
      <c r="J1403" s="170"/>
      <c r="K1403" s="170"/>
      <c r="L1403" s="170"/>
      <c r="M1403" s="170"/>
      <c r="N1403" s="170"/>
      <c r="O1403" s="170"/>
      <c r="P1403" s="170"/>
      <c r="Q1403" s="170"/>
    </row>
    <row r="1404" spans="1:17" s="178" customFormat="1" ht="15.75" customHeight="1">
      <c r="A1404" s="186" t="s">
        <v>5713</v>
      </c>
      <c r="B1404" s="188" t="s">
        <v>4198</v>
      </c>
      <c r="C1404" s="191" t="s">
        <v>5481</v>
      </c>
      <c r="D1404" s="318">
        <v>1460</v>
      </c>
      <c r="E1404" s="131"/>
      <c r="F1404" s="40"/>
      <c r="G1404" s="40"/>
      <c r="H1404" s="40"/>
      <c r="I1404" s="173"/>
      <c r="J1404" s="170"/>
      <c r="K1404" s="170"/>
      <c r="L1404" s="170"/>
      <c r="M1404" s="170"/>
      <c r="N1404" s="170"/>
      <c r="O1404" s="170"/>
      <c r="P1404" s="170"/>
      <c r="Q1404" s="170"/>
    </row>
    <row r="1405" spans="1:17" s="178" customFormat="1" ht="15.75" customHeight="1">
      <c r="A1405" s="186" t="s">
        <v>5714</v>
      </c>
      <c r="B1405" s="188" t="s">
        <v>4196</v>
      </c>
      <c r="C1405" s="191" t="s">
        <v>5480</v>
      </c>
      <c r="D1405" s="318">
        <v>1340</v>
      </c>
      <c r="E1405" s="131"/>
      <c r="F1405" s="40"/>
      <c r="G1405" s="40"/>
      <c r="H1405" s="40"/>
      <c r="I1405" s="173"/>
      <c r="J1405" s="170"/>
      <c r="K1405" s="170"/>
      <c r="L1405" s="170"/>
      <c r="M1405" s="170"/>
      <c r="N1405" s="170"/>
      <c r="O1405" s="170"/>
      <c r="P1405" s="170"/>
      <c r="Q1405" s="170"/>
    </row>
    <row r="1406" spans="1:17" s="176" customFormat="1" ht="15.75" customHeight="1">
      <c r="A1406" s="186" t="s">
        <v>5715</v>
      </c>
      <c r="B1406" s="188" t="s">
        <v>4197</v>
      </c>
      <c r="C1406" s="191" t="s">
        <v>5577</v>
      </c>
      <c r="D1406" s="318">
        <v>1200</v>
      </c>
      <c r="E1406" s="131"/>
      <c r="F1406" s="40"/>
      <c r="G1406" s="40"/>
      <c r="H1406" s="40"/>
      <c r="I1406" s="173"/>
      <c r="J1406" s="170"/>
      <c r="K1406" s="170"/>
      <c r="L1406" s="170"/>
      <c r="M1406" s="170"/>
      <c r="N1406" s="170"/>
      <c r="O1406" s="170"/>
      <c r="P1406" s="170"/>
      <c r="Q1406" s="170"/>
    </row>
    <row r="1407" spans="1:17" s="176" customFormat="1" ht="15.75" customHeight="1">
      <c r="A1407" s="186" t="s">
        <v>5716</v>
      </c>
      <c r="B1407" s="188" t="s">
        <v>4199</v>
      </c>
      <c r="C1407" s="191" t="s">
        <v>5479</v>
      </c>
      <c r="D1407" s="318">
        <v>1600</v>
      </c>
      <c r="E1407" s="131"/>
      <c r="F1407" s="40"/>
      <c r="G1407" s="40"/>
      <c r="H1407" s="40"/>
      <c r="I1407" s="173"/>
      <c r="J1407" s="170"/>
      <c r="K1407" s="170"/>
      <c r="L1407" s="170"/>
      <c r="M1407" s="170"/>
      <c r="N1407" s="170"/>
      <c r="O1407" s="170"/>
      <c r="P1407" s="170"/>
      <c r="Q1407" s="170"/>
    </row>
    <row r="1408" spans="1:17" s="173" customFormat="1" ht="15.75" customHeight="1">
      <c r="A1408" s="186" t="s">
        <v>4183</v>
      </c>
      <c r="B1408" s="188" t="s">
        <v>4184</v>
      </c>
      <c r="C1408" s="191" t="s">
        <v>4364</v>
      </c>
      <c r="D1408" s="318">
        <v>1490</v>
      </c>
      <c r="E1408" s="131"/>
      <c r="F1408" s="40"/>
      <c r="G1408" s="40"/>
      <c r="H1408" s="40"/>
      <c r="J1408" s="170"/>
      <c r="K1408" s="170"/>
      <c r="L1408" s="170"/>
      <c r="M1408" s="170"/>
      <c r="N1408" s="170"/>
      <c r="O1408" s="170"/>
      <c r="P1408" s="170"/>
      <c r="Q1408" s="170"/>
    </row>
    <row r="1409" spans="1:17" s="173" customFormat="1" ht="15.75" customHeight="1">
      <c r="A1409" s="186" t="s">
        <v>5717</v>
      </c>
      <c r="B1409" s="188" t="s">
        <v>4203</v>
      </c>
      <c r="C1409" s="191" t="s">
        <v>4365</v>
      </c>
      <c r="D1409" s="318">
        <v>1600</v>
      </c>
      <c r="E1409" s="131"/>
      <c r="F1409" s="40"/>
      <c r="G1409" s="40"/>
      <c r="H1409" s="40"/>
      <c r="J1409" s="170"/>
      <c r="K1409" s="170"/>
      <c r="L1409" s="170"/>
      <c r="M1409" s="170"/>
      <c r="N1409" s="170"/>
      <c r="O1409" s="170"/>
      <c r="P1409" s="170"/>
      <c r="Q1409" s="170"/>
    </row>
    <row r="1410" spans="1:17" s="173" customFormat="1" ht="15.75" customHeight="1">
      <c r="A1410" s="186" t="s">
        <v>5628</v>
      </c>
      <c r="B1410" s="188" t="s">
        <v>4204</v>
      </c>
      <c r="C1410" s="191" t="s">
        <v>4205</v>
      </c>
      <c r="D1410" s="318">
        <v>1600</v>
      </c>
      <c r="E1410" s="131"/>
      <c r="F1410" s="40"/>
      <c r="G1410" s="40"/>
      <c r="H1410" s="40"/>
      <c r="J1410" s="170"/>
      <c r="K1410" s="170"/>
      <c r="L1410" s="170"/>
      <c r="M1410" s="170"/>
      <c r="N1410" s="170"/>
      <c r="O1410" s="170"/>
      <c r="P1410" s="170"/>
      <c r="Q1410" s="170"/>
    </row>
    <row r="1411" spans="1:17" s="176" customFormat="1" ht="15.75" customHeight="1">
      <c r="A1411" s="186" t="s">
        <v>4185</v>
      </c>
      <c r="B1411" s="188" t="s">
        <v>4186</v>
      </c>
      <c r="C1411" s="191" t="s">
        <v>5535</v>
      </c>
      <c r="D1411" s="318">
        <v>1400</v>
      </c>
      <c r="E1411" s="131"/>
      <c r="F1411" s="40"/>
      <c r="G1411" s="40"/>
      <c r="H1411" s="40"/>
      <c r="I1411" s="173"/>
      <c r="J1411" s="170"/>
      <c r="K1411" s="170"/>
      <c r="L1411" s="170"/>
      <c r="M1411" s="170"/>
      <c r="N1411" s="170"/>
      <c r="O1411" s="170"/>
      <c r="P1411" s="170"/>
      <c r="Q1411" s="170"/>
    </row>
    <row r="1412" spans="1:17" s="173" customFormat="1" ht="15.75" customHeight="1">
      <c r="A1412" s="186" t="s">
        <v>5718</v>
      </c>
      <c r="B1412" s="188" t="s">
        <v>4206</v>
      </c>
      <c r="C1412" s="191" t="s">
        <v>4207</v>
      </c>
      <c r="D1412" s="318">
        <v>3550</v>
      </c>
      <c r="E1412" s="131"/>
      <c r="F1412" s="40"/>
      <c r="G1412" s="40"/>
      <c r="H1412" s="40"/>
      <c r="J1412" s="170"/>
      <c r="K1412" s="170"/>
      <c r="L1412" s="170"/>
      <c r="M1412" s="170"/>
      <c r="N1412" s="170"/>
      <c r="O1412" s="170"/>
      <c r="P1412" s="170"/>
      <c r="Q1412" s="170"/>
    </row>
    <row r="1413" spans="1:17" s="173" customFormat="1" ht="15.75" customHeight="1">
      <c r="A1413" s="186" t="s">
        <v>4507</v>
      </c>
      <c r="B1413" s="188" t="s">
        <v>1886</v>
      </c>
      <c r="C1413" s="191" t="s">
        <v>5578</v>
      </c>
      <c r="D1413" s="318">
        <v>1170</v>
      </c>
      <c r="E1413" s="131"/>
      <c r="F1413" s="40"/>
      <c r="G1413" s="40"/>
      <c r="H1413" s="40"/>
      <c r="J1413" s="170"/>
      <c r="K1413" s="170"/>
      <c r="L1413" s="170"/>
      <c r="M1413" s="170"/>
      <c r="N1413" s="170"/>
      <c r="O1413" s="170"/>
      <c r="P1413" s="170"/>
      <c r="Q1413" s="170"/>
    </row>
    <row r="1414" spans="1:17" s="173" customFormat="1" ht="15.75" customHeight="1">
      <c r="A1414" s="186" t="s">
        <v>1885</v>
      </c>
      <c r="B1414" s="188" t="s">
        <v>1887</v>
      </c>
      <c r="C1414" s="191" t="s">
        <v>1888</v>
      </c>
      <c r="D1414" s="318">
        <v>1630</v>
      </c>
      <c r="E1414" s="131"/>
      <c r="F1414" s="40"/>
      <c r="G1414" s="40"/>
      <c r="H1414" s="40"/>
      <c r="J1414" s="170"/>
      <c r="K1414" s="170"/>
      <c r="L1414" s="170"/>
      <c r="M1414" s="170"/>
      <c r="N1414" s="170"/>
      <c r="O1414" s="170"/>
      <c r="P1414" s="170"/>
      <c r="Q1414" s="170"/>
    </row>
    <row r="1415" spans="1:17" s="173" customFormat="1" ht="15.75" customHeight="1">
      <c r="A1415" s="186" t="s">
        <v>1675</v>
      </c>
      <c r="B1415" s="188" t="s">
        <v>4181</v>
      </c>
      <c r="C1415" s="191" t="s">
        <v>5536</v>
      </c>
      <c r="D1415" s="318">
        <v>1270</v>
      </c>
      <c r="E1415" s="131"/>
      <c r="F1415" s="40"/>
      <c r="G1415" s="40"/>
      <c r="H1415" s="40"/>
      <c r="J1415" s="170"/>
      <c r="K1415" s="170"/>
      <c r="L1415" s="170"/>
      <c r="M1415" s="170"/>
      <c r="N1415" s="170"/>
      <c r="O1415" s="170"/>
      <c r="P1415" s="170"/>
      <c r="Q1415" s="170"/>
    </row>
    <row r="1416" spans="1:17" s="173" customFormat="1" ht="15.75" customHeight="1">
      <c r="A1416" s="186" t="s">
        <v>1678</v>
      </c>
      <c r="B1416" s="188" t="s">
        <v>4182</v>
      </c>
      <c r="C1416" s="191" t="s">
        <v>5477</v>
      </c>
      <c r="D1416" s="318">
        <v>1270</v>
      </c>
      <c r="E1416" s="131"/>
      <c r="F1416" s="40"/>
      <c r="G1416" s="40"/>
      <c r="H1416" s="40"/>
      <c r="J1416" s="170"/>
      <c r="K1416" s="170"/>
      <c r="L1416" s="170"/>
      <c r="M1416" s="170"/>
      <c r="N1416" s="170"/>
      <c r="O1416" s="170"/>
      <c r="P1416" s="170"/>
      <c r="Q1416" s="170"/>
    </row>
    <row r="1417" spans="1:17" s="173" customFormat="1" ht="15.75" customHeight="1">
      <c r="A1417" s="186" t="s">
        <v>1885</v>
      </c>
      <c r="B1417" s="188" t="s">
        <v>1889</v>
      </c>
      <c r="C1417" s="191" t="s">
        <v>1890</v>
      </c>
      <c r="D1417" s="318">
        <v>1100</v>
      </c>
      <c r="E1417" s="131"/>
      <c r="F1417" s="40"/>
      <c r="G1417" s="40"/>
      <c r="H1417" s="40"/>
      <c r="J1417" s="170"/>
      <c r="K1417" s="170"/>
      <c r="L1417" s="170"/>
      <c r="M1417" s="170"/>
      <c r="N1417" s="170"/>
      <c r="O1417" s="170"/>
      <c r="P1417" s="170"/>
      <c r="Q1417" s="170"/>
    </row>
    <row r="1418" spans="1:17" s="173" customFormat="1" ht="15.75" customHeight="1">
      <c r="A1418" s="186" t="s">
        <v>4342</v>
      </c>
      <c r="B1418" s="188" t="s">
        <v>1893</v>
      </c>
      <c r="C1418" s="191" t="s">
        <v>1894</v>
      </c>
      <c r="D1418" s="318">
        <v>1500</v>
      </c>
      <c r="E1418" s="131"/>
      <c r="F1418" s="40"/>
      <c r="G1418" s="40"/>
      <c r="H1418" s="40"/>
      <c r="J1418" s="170"/>
      <c r="K1418" s="170"/>
      <c r="L1418" s="170"/>
      <c r="M1418" s="170"/>
      <c r="N1418" s="170"/>
      <c r="O1418" s="170"/>
      <c r="P1418" s="170"/>
      <c r="Q1418" s="170"/>
    </row>
    <row r="1419" spans="1:17" s="173" customFormat="1" ht="15.75" customHeight="1">
      <c r="A1419" s="186" t="s">
        <v>1891</v>
      </c>
      <c r="B1419" s="188" t="s">
        <v>1892</v>
      </c>
      <c r="C1419" s="191" t="s">
        <v>5478</v>
      </c>
      <c r="D1419" s="318">
        <v>1100</v>
      </c>
      <c r="E1419" s="131"/>
      <c r="F1419" s="40"/>
      <c r="G1419" s="40"/>
      <c r="H1419" s="40"/>
      <c r="J1419" s="170"/>
      <c r="K1419" s="170"/>
      <c r="L1419" s="170"/>
      <c r="M1419" s="170"/>
      <c r="N1419" s="170"/>
      <c r="O1419" s="170"/>
      <c r="P1419" s="170"/>
      <c r="Q1419" s="170"/>
    </row>
    <row r="1420" spans="1:17" s="173" customFormat="1" ht="15.75" customHeight="1">
      <c r="A1420" s="186" t="s">
        <v>1895</v>
      </c>
      <c r="B1420" s="188" t="s">
        <v>1896</v>
      </c>
      <c r="C1420" s="191" t="s">
        <v>1897</v>
      </c>
      <c r="D1420" s="318">
        <v>1100</v>
      </c>
      <c r="E1420" s="131"/>
      <c r="F1420" s="40"/>
      <c r="G1420" s="40"/>
      <c r="H1420" s="40"/>
      <c r="J1420" s="170"/>
      <c r="K1420" s="170"/>
      <c r="L1420" s="170"/>
      <c r="M1420" s="170"/>
      <c r="N1420" s="170"/>
      <c r="O1420" s="170"/>
      <c r="P1420" s="170"/>
      <c r="Q1420" s="170"/>
    </row>
    <row r="1421" spans="1:17" s="173" customFormat="1" ht="15.75" customHeight="1">
      <c r="A1421" s="186" t="s">
        <v>1898</v>
      </c>
      <c r="B1421" s="188" t="s">
        <v>1899</v>
      </c>
      <c r="C1421" s="191" t="s">
        <v>4343</v>
      </c>
      <c r="D1421" s="318">
        <v>1100</v>
      </c>
      <c r="E1421" s="131"/>
      <c r="F1421" s="40"/>
      <c r="G1421" s="40"/>
      <c r="H1421" s="40"/>
      <c r="J1421" s="170"/>
      <c r="K1421" s="170"/>
      <c r="L1421" s="170"/>
      <c r="M1421" s="170"/>
      <c r="N1421" s="170"/>
      <c r="O1421" s="170"/>
      <c r="P1421" s="170"/>
      <c r="Q1421" s="170"/>
    </row>
    <row r="1422" spans="1:17" s="176" customFormat="1" ht="15.75" customHeight="1">
      <c r="A1422" s="186" t="s">
        <v>5719</v>
      </c>
      <c r="B1422" s="188" t="s">
        <v>4201</v>
      </c>
      <c r="C1422" s="191" t="s">
        <v>4202</v>
      </c>
      <c r="D1422" s="318">
        <v>1630</v>
      </c>
      <c r="E1422" s="131"/>
      <c r="F1422" s="40"/>
      <c r="G1422" s="40"/>
      <c r="H1422" s="40"/>
      <c r="I1422" s="173"/>
      <c r="J1422" s="170"/>
      <c r="K1422" s="170"/>
      <c r="L1422" s="170"/>
      <c r="M1422" s="170"/>
      <c r="N1422" s="170"/>
      <c r="O1422" s="170"/>
      <c r="P1422" s="170"/>
      <c r="Q1422" s="170"/>
    </row>
    <row r="1423" spans="1:17" s="173" customFormat="1" ht="15.75" customHeight="1">
      <c r="A1423" s="186" t="s">
        <v>5610</v>
      </c>
      <c r="B1423" s="188" t="s">
        <v>5611</v>
      </c>
      <c r="C1423" s="191" t="s">
        <v>5612</v>
      </c>
      <c r="D1423" s="318">
        <v>2290</v>
      </c>
      <c r="E1423" s="131"/>
      <c r="F1423" s="40"/>
      <c r="G1423" s="40"/>
      <c r="H1423" s="40"/>
      <c r="J1423" s="170"/>
      <c r="K1423" s="170"/>
      <c r="L1423" s="170"/>
      <c r="M1423" s="170"/>
      <c r="N1423" s="170"/>
      <c r="O1423" s="170"/>
      <c r="P1423" s="170"/>
      <c r="Q1423" s="170"/>
    </row>
    <row r="1424" spans="1:17" s="173" customFormat="1" ht="15.75" customHeight="1">
      <c r="A1424" s="186" t="s">
        <v>5613</v>
      </c>
      <c r="B1424" s="188" t="s">
        <v>5614</v>
      </c>
      <c r="C1424" s="191" t="s">
        <v>5615</v>
      </c>
      <c r="D1424" s="318">
        <v>2290</v>
      </c>
      <c r="E1424" s="131"/>
      <c r="F1424" s="40"/>
      <c r="G1424" s="40"/>
      <c r="H1424" s="40"/>
      <c r="J1424" s="170"/>
      <c r="K1424" s="170"/>
      <c r="L1424" s="170"/>
      <c r="M1424" s="170"/>
      <c r="N1424" s="170"/>
      <c r="O1424" s="170"/>
      <c r="P1424" s="170"/>
      <c r="Q1424" s="170"/>
    </row>
    <row r="1425" spans="1:17" s="173" customFormat="1" ht="15.75" customHeight="1">
      <c r="A1425" s="186" t="s">
        <v>5616</v>
      </c>
      <c r="B1425" s="188" t="s">
        <v>5617</v>
      </c>
      <c r="C1425" s="191" t="s">
        <v>5618</v>
      </c>
      <c r="D1425" s="318">
        <v>2290</v>
      </c>
      <c r="E1425" s="131"/>
      <c r="F1425" s="40"/>
      <c r="G1425" s="40"/>
      <c r="H1425" s="40"/>
      <c r="J1425" s="170"/>
      <c r="K1425" s="170"/>
      <c r="L1425" s="170"/>
      <c r="M1425" s="170"/>
      <c r="N1425" s="170"/>
      <c r="O1425" s="170"/>
      <c r="P1425" s="170"/>
      <c r="Q1425" s="170"/>
    </row>
    <row r="1426" spans="1:17" s="173" customFormat="1" ht="15.75" customHeight="1">
      <c r="A1426" s="186" t="s">
        <v>6001</v>
      </c>
      <c r="B1426" s="188" t="s">
        <v>6002</v>
      </c>
      <c r="C1426" s="191" t="s">
        <v>6003</v>
      </c>
      <c r="D1426" s="318">
        <v>1750</v>
      </c>
      <c r="E1426" s="131"/>
      <c r="F1426" s="40"/>
      <c r="G1426" s="40"/>
      <c r="H1426" s="40"/>
      <c r="J1426" s="170"/>
      <c r="K1426" s="170"/>
      <c r="L1426" s="170"/>
      <c r="M1426" s="170"/>
      <c r="N1426" s="170"/>
      <c r="O1426" s="170"/>
      <c r="P1426" s="170"/>
      <c r="Q1426" s="170"/>
    </row>
    <row r="1427" spans="1:17" s="173" customFormat="1" ht="15.75" customHeight="1">
      <c r="A1427" s="186" t="s">
        <v>5619</v>
      </c>
      <c r="B1427" s="188" t="s">
        <v>5620</v>
      </c>
      <c r="C1427" s="191" t="s">
        <v>5621</v>
      </c>
      <c r="D1427" s="318">
        <v>2290</v>
      </c>
      <c r="E1427" s="131"/>
      <c r="F1427" s="40"/>
      <c r="G1427" s="40"/>
      <c r="H1427" s="40"/>
      <c r="J1427" s="170"/>
      <c r="K1427" s="170"/>
      <c r="L1427" s="170"/>
      <c r="M1427" s="170"/>
      <c r="N1427" s="170"/>
      <c r="O1427" s="170"/>
      <c r="P1427" s="170"/>
      <c r="Q1427" s="170"/>
    </row>
    <row r="1428" spans="1:17" s="173" customFormat="1" ht="15.75" customHeight="1">
      <c r="A1428" s="186" t="s">
        <v>5610</v>
      </c>
      <c r="B1428" s="188" t="s">
        <v>6149</v>
      </c>
      <c r="C1428" s="192" t="s">
        <v>6150</v>
      </c>
      <c r="D1428" s="318">
        <v>2500</v>
      </c>
      <c r="E1428" s="131"/>
      <c r="F1428" s="40"/>
      <c r="G1428" s="40"/>
      <c r="H1428" s="40"/>
      <c r="J1428" s="170"/>
      <c r="K1428" s="170"/>
      <c r="L1428" s="170"/>
      <c r="M1428" s="170"/>
      <c r="N1428" s="170"/>
      <c r="O1428" s="170"/>
      <c r="P1428" s="170"/>
      <c r="Q1428" s="170"/>
    </row>
    <row r="1429" spans="1:17" s="173" customFormat="1" ht="15.75" customHeight="1">
      <c r="A1429" s="182" t="s">
        <v>6182</v>
      </c>
      <c r="B1429" s="25"/>
      <c r="C1429" s="128"/>
      <c r="D1429" s="318"/>
      <c r="E1429" s="131"/>
      <c r="F1429" s="40"/>
      <c r="G1429" s="40"/>
      <c r="H1429" s="40"/>
      <c r="J1429" s="170"/>
      <c r="K1429" s="170"/>
      <c r="L1429" s="170"/>
      <c r="M1429" s="170"/>
      <c r="N1429" s="170"/>
      <c r="O1429" s="170"/>
      <c r="P1429" s="170"/>
      <c r="Q1429" s="170"/>
    </row>
    <row r="1430" spans="1:17" s="173" customFormat="1" ht="15.75" customHeight="1">
      <c r="A1430" s="182" t="s">
        <v>1900</v>
      </c>
      <c r="B1430" s="25"/>
      <c r="C1430" s="128"/>
      <c r="D1430" s="318"/>
      <c r="E1430" s="131"/>
      <c r="F1430" s="40"/>
      <c r="G1430" s="40"/>
      <c r="H1430" s="40"/>
      <c r="J1430" s="170"/>
      <c r="K1430" s="170"/>
      <c r="L1430" s="170"/>
      <c r="M1430" s="170"/>
      <c r="N1430" s="170"/>
      <c r="O1430" s="170"/>
      <c r="P1430" s="170"/>
      <c r="Q1430" s="170"/>
    </row>
    <row r="1431" spans="1:17" s="173" customFormat="1" ht="15.75" customHeight="1">
      <c r="A1431" s="171" t="s">
        <v>4848</v>
      </c>
      <c r="B1431" s="172" t="s">
        <v>1904</v>
      </c>
      <c r="C1431" s="191" t="s">
        <v>1905</v>
      </c>
      <c r="D1431" s="318">
        <v>760</v>
      </c>
      <c r="E1431" s="131"/>
      <c r="F1431" s="40"/>
      <c r="G1431" s="40"/>
      <c r="H1431" s="40"/>
      <c r="J1431" s="170"/>
      <c r="K1431" s="170"/>
      <c r="L1431" s="170"/>
      <c r="M1431" s="170"/>
      <c r="N1431" s="170"/>
      <c r="O1431" s="170"/>
      <c r="P1431" s="170"/>
      <c r="Q1431" s="170"/>
    </row>
    <row r="1432" spans="1:17" s="173" customFormat="1" ht="15.75" customHeight="1">
      <c r="A1432" s="171" t="s">
        <v>4849</v>
      </c>
      <c r="B1432" s="172" t="s">
        <v>1906</v>
      </c>
      <c r="C1432" s="191" t="s">
        <v>1907</v>
      </c>
      <c r="D1432" s="318">
        <v>620</v>
      </c>
      <c r="E1432" s="131"/>
      <c r="F1432" s="40"/>
      <c r="G1432" s="40"/>
      <c r="H1432" s="40"/>
      <c r="J1432" s="170"/>
      <c r="K1432" s="170"/>
      <c r="L1432" s="170"/>
      <c r="M1432" s="170"/>
      <c r="N1432" s="170"/>
      <c r="O1432" s="170"/>
      <c r="P1432" s="170"/>
      <c r="Q1432" s="170"/>
    </row>
    <row r="1433" spans="1:17" s="173" customFormat="1" ht="15.75" customHeight="1">
      <c r="A1433" s="171" t="s">
        <v>4850</v>
      </c>
      <c r="B1433" s="172" t="s">
        <v>1902</v>
      </c>
      <c r="C1433" s="191" t="s">
        <v>1903</v>
      </c>
      <c r="D1433" s="318">
        <v>600</v>
      </c>
      <c r="E1433" s="131"/>
      <c r="F1433" s="40"/>
      <c r="G1433" s="40"/>
      <c r="H1433" s="40"/>
      <c r="J1433" s="170"/>
      <c r="K1433" s="170"/>
      <c r="L1433" s="170"/>
      <c r="M1433" s="170"/>
      <c r="N1433" s="170"/>
      <c r="O1433" s="170"/>
      <c r="P1433" s="170"/>
      <c r="Q1433" s="170"/>
    </row>
    <row r="1434" spans="1:17" s="173" customFormat="1" ht="15.75" customHeight="1">
      <c r="A1434" s="182" t="s">
        <v>1908</v>
      </c>
      <c r="B1434" s="25"/>
      <c r="C1434" s="128"/>
      <c r="D1434" s="318"/>
      <c r="E1434" s="131"/>
      <c r="F1434" s="40"/>
      <c r="G1434" s="40"/>
      <c r="H1434" s="40"/>
      <c r="J1434" s="170"/>
      <c r="K1434" s="170"/>
      <c r="L1434" s="170"/>
      <c r="M1434" s="170"/>
      <c r="N1434" s="170"/>
      <c r="O1434" s="170"/>
      <c r="P1434" s="170"/>
      <c r="Q1434" s="170"/>
    </row>
    <row r="1435" spans="1:17" s="173" customFormat="1" ht="15.75" customHeight="1">
      <c r="A1435" s="168" t="s">
        <v>5720</v>
      </c>
      <c r="B1435" s="172" t="s">
        <v>1909</v>
      </c>
      <c r="C1435" s="191" t="s">
        <v>4321</v>
      </c>
      <c r="D1435" s="318">
        <v>790</v>
      </c>
      <c r="E1435" s="131"/>
      <c r="F1435" s="40"/>
      <c r="G1435" s="40"/>
      <c r="H1435" s="40"/>
      <c r="J1435" s="170"/>
      <c r="K1435" s="170"/>
      <c r="L1435" s="170"/>
      <c r="M1435" s="170"/>
      <c r="N1435" s="170"/>
      <c r="O1435" s="170"/>
      <c r="P1435" s="170"/>
      <c r="Q1435" s="170"/>
    </row>
    <row r="1436" spans="1:17" s="173" customFormat="1" ht="15.75" customHeight="1">
      <c r="A1436" s="168" t="s">
        <v>5721</v>
      </c>
      <c r="B1436" s="172" t="s">
        <v>1910</v>
      </c>
      <c r="C1436" s="191" t="s">
        <v>5482</v>
      </c>
      <c r="D1436" s="318">
        <v>1140</v>
      </c>
      <c r="E1436" s="131"/>
      <c r="F1436" s="40"/>
      <c r="G1436" s="40"/>
      <c r="H1436" s="40"/>
      <c r="J1436" s="170"/>
      <c r="K1436" s="170"/>
      <c r="L1436" s="170"/>
      <c r="M1436" s="170"/>
      <c r="N1436" s="170"/>
      <c r="O1436" s="170"/>
      <c r="P1436" s="170"/>
      <c r="Q1436" s="170"/>
    </row>
    <row r="1437" spans="1:17" s="173" customFormat="1" ht="15.75" customHeight="1">
      <c r="A1437" s="168" t="s">
        <v>1911</v>
      </c>
      <c r="B1437" s="172" t="s">
        <v>1912</v>
      </c>
      <c r="C1437" s="191" t="s">
        <v>5537</v>
      </c>
      <c r="D1437" s="318">
        <v>740</v>
      </c>
      <c r="E1437" s="131"/>
      <c r="F1437" s="40"/>
      <c r="G1437" s="40"/>
      <c r="H1437" s="40"/>
      <c r="J1437" s="170"/>
      <c r="K1437" s="170"/>
      <c r="L1437" s="170"/>
      <c r="M1437" s="170"/>
      <c r="N1437" s="170"/>
      <c r="O1437" s="170"/>
      <c r="P1437" s="170"/>
      <c r="Q1437" s="170"/>
    </row>
    <row r="1438" spans="1:17" s="173" customFormat="1" ht="15.75" customHeight="1">
      <c r="A1438" s="171" t="s">
        <v>1913</v>
      </c>
      <c r="B1438" s="172" t="s">
        <v>1914</v>
      </c>
      <c r="C1438" s="191" t="s">
        <v>4327</v>
      </c>
      <c r="D1438" s="318">
        <v>520</v>
      </c>
      <c r="E1438" s="131"/>
      <c r="F1438" s="40"/>
      <c r="G1438" s="40"/>
      <c r="H1438" s="40"/>
      <c r="J1438" s="170"/>
      <c r="K1438" s="170"/>
      <c r="L1438" s="170"/>
      <c r="M1438" s="170"/>
      <c r="N1438" s="170"/>
      <c r="O1438" s="170"/>
      <c r="P1438" s="170"/>
      <c r="Q1438" s="170"/>
    </row>
    <row r="1439" spans="1:17" s="173" customFormat="1" ht="15.75" customHeight="1">
      <c r="A1439" s="171" t="s">
        <v>4647</v>
      </c>
      <c r="B1439" s="172" t="s">
        <v>4648</v>
      </c>
      <c r="C1439" s="191" t="s">
        <v>4649</v>
      </c>
      <c r="D1439" s="318">
        <v>860</v>
      </c>
      <c r="E1439" s="131"/>
      <c r="F1439" s="40"/>
      <c r="G1439" s="40"/>
      <c r="H1439" s="40"/>
      <c r="J1439" s="170"/>
      <c r="K1439" s="170"/>
      <c r="L1439" s="170"/>
      <c r="M1439" s="170"/>
      <c r="N1439" s="170"/>
      <c r="O1439" s="170"/>
      <c r="P1439" s="170"/>
      <c r="Q1439" s="170"/>
    </row>
    <row r="1440" spans="1:17" s="176" customFormat="1" ht="15.75" customHeight="1">
      <c r="A1440" s="168" t="s">
        <v>5722</v>
      </c>
      <c r="B1440" s="172" t="s">
        <v>1916</v>
      </c>
      <c r="C1440" s="191" t="s">
        <v>1917</v>
      </c>
      <c r="D1440" s="318">
        <v>3570</v>
      </c>
      <c r="E1440" s="131"/>
      <c r="F1440" s="40"/>
      <c r="G1440" s="40"/>
      <c r="H1440" s="40"/>
      <c r="I1440" s="173"/>
      <c r="J1440" s="170"/>
      <c r="K1440" s="170"/>
      <c r="L1440" s="170"/>
      <c r="M1440" s="170"/>
      <c r="N1440" s="170"/>
      <c r="O1440" s="170"/>
      <c r="P1440" s="170"/>
      <c r="Q1440" s="170"/>
    </row>
    <row r="1441" spans="1:17" s="173" customFormat="1" ht="15.75" customHeight="1">
      <c r="A1441" s="168" t="s">
        <v>5723</v>
      </c>
      <c r="B1441" s="172" t="s">
        <v>1918</v>
      </c>
      <c r="C1441" s="191" t="s">
        <v>1919</v>
      </c>
      <c r="D1441" s="318">
        <v>2650</v>
      </c>
      <c r="E1441" s="131"/>
      <c r="F1441" s="40"/>
      <c r="G1441" s="40"/>
      <c r="H1441" s="40"/>
      <c r="J1441" s="170"/>
      <c r="K1441" s="170"/>
      <c r="L1441" s="170"/>
      <c r="M1441" s="170"/>
      <c r="N1441" s="170"/>
      <c r="O1441" s="170"/>
      <c r="P1441" s="170"/>
      <c r="Q1441" s="170"/>
    </row>
    <row r="1442" spans="1:17" s="173" customFormat="1" ht="15.75" customHeight="1">
      <c r="A1442" s="171" t="s">
        <v>4851</v>
      </c>
      <c r="B1442" s="172" t="s">
        <v>1920</v>
      </c>
      <c r="C1442" s="191" t="s">
        <v>4322</v>
      </c>
      <c r="D1442" s="318">
        <v>600</v>
      </c>
      <c r="E1442" s="131"/>
      <c r="F1442" s="40"/>
      <c r="G1442" s="40"/>
      <c r="H1442" s="40"/>
      <c r="J1442" s="170"/>
      <c r="K1442" s="170"/>
      <c r="L1442" s="170"/>
      <c r="M1442" s="170"/>
      <c r="N1442" s="170"/>
      <c r="O1442" s="170"/>
      <c r="P1442" s="170"/>
      <c r="Q1442" s="170"/>
    </row>
    <row r="1443" spans="1:17" s="173" customFormat="1" ht="15.75" customHeight="1">
      <c r="A1443" s="168" t="s">
        <v>5724</v>
      </c>
      <c r="B1443" s="172" t="s">
        <v>5099</v>
      </c>
      <c r="C1443" s="191" t="s">
        <v>5538</v>
      </c>
      <c r="D1443" s="318">
        <v>4050</v>
      </c>
      <c r="E1443" s="131"/>
      <c r="F1443" s="40"/>
      <c r="G1443" s="40"/>
      <c r="H1443" s="40"/>
      <c r="J1443" s="170"/>
      <c r="K1443" s="170"/>
      <c r="L1443" s="170"/>
      <c r="M1443" s="170"/>
      <c r="N1443" s="170"/>
      <c r="O1443" s="170"/>
      <c r="P1443" s="170"/>
      <c r="Q1443" s="170"/>
    </row>
    <row r="1444" spans="1:17" s="173" customFormat="1" ht="15.75" customHeight="1">
      <c r="A1444" s="171" t="s">
        <v>4180</v>
      </c>
      <c r="B1444" s="172" t="s">
        <v>4179</v>
      </c>
      <c r="C1444" s="191" t="s">
        <v>5539</v>
      </c>
      <c r="D1444" s="318">
        <v>1520</v>
      </c>
      <c r="E1444" s="131"/>
      <c r="F1444" s="40"/>
      <c r="G1444" s="40"/>
      <c r="H1444" s="40"/>
      <c r="J1444" s="170"/>
      <c r="K1444" s="170"/>
      <c r="L1444" s="170"/>
      <c r="M1444" s="170"/>
      <c r="N1444" s="170"/>
      <c r="O1444" s="170"/>
      <c r="P1444" s="170"/>
      <c r="Q1444" s="170"/>
    </row>
    <row r="1445" spans="1:17" s="173" customFormat="1" ht="15.75" customHeight="1">
      <c r="A1445" s="182" t="s">
        <v>1921</v>
      </c>
      <c r="B1445" s="25"/>
      <c r="C1445" s="128"/>
      <c r="D1445" s="318"/>
      <c r="E1445" s="131"/>
      <c r="F1445" s="40"/>
      <c r="G1445" s="40"/>
      <c r="H1445" s="40"/>
      <c r="J1445" s="170"/>
      <c r="K1445" s="170"/>
      <c r="L1445" s="170"/>
      <c r="M1445" s="170"/>
      <c r="N1445" s="170"/>
      <c r="O1445" s="170"/>
      <c r="P1445" s="170"/>
      <c r="Q1445" s="170"/>
    </row>
    <row r="1446" spans="1:17" s="173" customFormat="1" ht="15.75" customHeight="1">
      <c r="A1446" s="171" t="s">
        <v>1922</v>
      </c>
      <c r="B1446" s="172" t="s">
        <v>1923</v>
      </c>
      <c r="C1446" s="191" t="s">
        <v>1924</v>
      </c>
      <c r="D1446" s="318">
        <v>1500</v>
      </c>
      <c r="E1446" s="131"/>
      <c r="F1446" s="40"/>
      <c r="G1446" s="40"/>
      <c r="H1446" s="40"/>
      <c r="J1446" s="170"/>
      <c r="K1446" s="170"/>
      <c r="L1446" s="170"/>
      <c r="M1446" s="170"/>
      <c r="N1446" s="170"/>
      <c r="O1446" s="170"/>
      <c r="P1446" s="170"/>
      <c r="Q1446" s="170"/>
    </row>
    <row r="1447" spans="1:17" s="173" customFormat="1" ht="15.75" customHeight="1">
      <c r="A1447" s="168" t="s">
        <v>5725</v>
      </c>
      <c r="B1447" s="172" t="s">
        <v>1925</v>
      </c>
      <c r="C1447" s="191" t="s">
        <v>1926</v>
      </c>
      <c r="D1447" s="318">
        <v>1000</v>
      </c>
      <c r="E1447" s="131"/>
      <c r="F1447" s="40"/>
      <c r="G1447" s="40"/>
      <c r="H1447" s="40"/>
      <c r="J1447" s="170"/>
      <c r="K1447" s="170"/>
      <c r="L1447" s="170"/>
      <c r="M1447" s="170"/>
      <c r="N1447" s="170"/>
      <c r="O1447" s="170"/>
      <c r="P1447" s="170"/>
      <c r="Q1447" s="170"/>
    </row>
    <row r="1448" spans="1:17" s="30" customFormat="1" ht="15.75" customHeight="1">
      <c r="A1448" s="168" t="s">
        <v>5726</v>
      </c>
      <c r="B1448" s="172" t="s">
        <v>1930</v>
      </c>
      <c r="C1448" s="191" t="s">
        <v>1931</v>
      </c>
      <c r="D1448" s="318">
        <v>1760</v>
      </c>
      <c r="E1448" s="131"/>
      <c r="F1448" s="40"/>
      <c r="G1448" s="40"/>
      <c r="H1448" s="40"/>
      <c r="I1448" s="173"/>
      <c r="J1448" s="170"/>
      <c r="K1448" s="170"/>
      <c r="L1448" s="170"/>
      <c r="M1448" s="170"/>
      <c r="N1448" s="170"/>
      <c r="O1448" s="170"/>
      <c r="P1448" s="170"/>
      <c r="Q1448" s="170"/>
    </row>
    <row r="1449" spans="1:17" s="62" customFormat="1" ht="15.75" customHeight="1">
      <c r="A1449" s="168" t="s">
        <v>5665</v>
      </c>
      <c r="B1449" s="172" t="s">
        <v>1932</v>
      </c>
      <c r="C1449" s="191" t="s">
        <v>1933</v>
      </c>
      <c r="D1449" s="318">
        <v>1510</v>
      </c>
      <c r="E1449" s="131"/>
      <c r="F1449" s="40"/>
      <c r="G1449" s="40"/>
      <c r="H1449" s="40"/>
      <c r="I1449" s="173"/>
      <c r="J1449" s="170"/>
      <c r="K1449" s="170"/>
      <c r="L1449" s="170"/>
      <c r="M1449" s="170"/>
      <c r="N1449" s="170"/>
      <c r="O1449" s="170"/>
      <c r="P1449" s="170"/>
      <c r="Q1449" s="170"/>
    </row>
    <row r="1450" spans="1:17" s="62" customFormat="1" ht="15.75" customHeight="1">
      <c r="A1450" s="168" t="s">
        <v>5727</v>
      </c>
      <c r="B1450" s="172" t="s">
        <v>1934</v>
      </c>
      <c r="C1450" s="191" t="s">
        <v>5540</v>
      </c>
      <c r="D1450" s="318">
        <v>2020</v>
      </c>
      <c r="E1450" s="131"/>
      <c r="F1450" s="40"/>
      <c r="G1450" s="40"/>
      <c r="H1450" s="40"/>
      <c r="I1450" s="173"/>
      <c r="J1450" s="170"/>
      <c r="K1450" s="170"/>
      <c r="L1450" s="170"/>
      <c r="M1450" s="170"/>
      <c r="N1450" s="170"/>
      <c r="O1450" s="170"/>
      <c r="P1450" s="170"/>
      <c r="Q1450" s="170"/>
    </row>
    <row r="1451" spans="1:17" s="62" customFormat="1" ht="15.75" customHeight="1">
      <c r="A1451" s="171" t="s">
        <v>1939</v>
      </c>
      <c r="B1451" s="172" t="s">
        <v>1940</v>
      </c>
      <c r="C1451" s="191" t="s">
        <v>1941</v>
      </c>
      <c r="D1451" s="318">
        <v>850</v>
      </c>
      <c r="E1451" s="131"/>
      <c r="F1451" s="40"/>
      <c r="G1451" s="40"/>
      <c r="H1451" s="40"/>
      <c r="I1451" s="173"/>
      <c r="J1451" s="170"/>
      <c r="K1451" s="170"/>
      <c r="L1451" s="170"/>
      <c r="M1451" s="170"/>
      <c r="N1451" s="170"/>
      <c r="O1451" s="170"/>
      <c r="P1451" s="170"/>
      <c r="Q1451" s="170"/>
    </row>
    <row r="1452" spans="1:17" s="62" customFormat="1" ht="15.75" customHeight="1">
      <c r="A1452" s="171" t="s">
        <v>1942</v>
      </c>
      <c r="B1452" s="172" t="s">
        <v>1943</v>
      </c>
      <c r="C1452" s="191" t="s">
        <v>1944</v>
      </c>
      <c r="D1452" s="318">
        <v>1090</v>
      </c>
      <c r="E1452" s="131"/>
      <c r="F1452" s="40"/>
      <c r="G1452" s="40"/>
      <c r="H1452" s="40"/>
      <c r="I1452" s="173"/>
      <c r="J1452" s="170"/>
      <c r="K1452" s="170"/>
      <c r="L1452" s="170"/>
      <c r="M1452" s="170"/>
      <c r="N1452" s="170"/>
      <c r="O1452" s="170"/>
      <c r="P1452" s="170"/>
      <c r="Q1452" s="170"/>
    </row>
    <row r="1453" spans="1:17" s="62" customFormat="1" ht="15.75" customHeight="1">
      <c r="A1453" s="171" t="s">
        <v>1945</v>
      </c>
      <c r="B1453" s="172" t="s">
        <v>1946</v>
      </c>
      <c r="C1453" s="191" t="s">
        <v>4323</v>
      </c>
      <c r="D1453" s="318">
        <v>680</v>
      </c>
      <c r="E1453" s="131"/>
      <c r="F1453" s="40"/>
      <c r="G1453" s="40"/>
      <c r="H1453" s="40"/>
      <c r="I1453" s="173"/>
      <c r="J1453" s="170"/>
      <c r="K1453" s="170"/>
      <c r="L1453" s="170"/>
      <c r="M1453" s="170"/>
      <c r="N1453" s="170"/>
      <c r="O1453" s="170"/>
      <c r="P1453" s="170"/>
      <c r="Q1453" s="170"/>
    </row>
    <row r="1454" spans="1:17" s="62" customFormat="1" ht="15.75" customHeight="1">
      <c r="A1454" s="171" t="s">
        <v>5081</v>
      </c>
      <c r="B1454" s="172" t="s">
        <v>1947</v>
      </c>
      <c r="C1454" s="191" t="s">
        <v>4324</v>
      </c>
      <c r="D1454" s="318">
        <v>550</v>
      </c>
      <c r="E1454" s="131"/>
      <c r="F1454" s="40"/>
      <c r="G1454" s="40"/>
      <c r="H1454" s="40"/>
      <c r="I1454" s="173"/>
      <c r="J1454" s="170"/>
      <c r="K1454" s="170"/>
      <c r="L1454" s="170"/>
      <c r="M1454" s="170"/>
      <c r="N1454" s="170"/>
      <c r="O1454" s="170"/>
      <c r="P1454" s="170"/>
      <c r="Q1454" s="170"/>
    </row>
    <row r="1455" spans="1:17" s="176" customFormat="1" ht="15.75" customHeight="1">
      <c r="A1455" s="171" t="s">
        <v>4852</v>
      </c>
      <c r="B1455" s="172" t="s">
        <v>1948</v>
      </c>
      <c r="C1455" s="191" t="s">
        <v>4325</v>
      </c>
      <c r="D1455" s="318">
        <v>610</v>
      </c>
      <c r="E1455" s="131"/>
      <c r="F1455" s="40"/>
      <c r="G1455" s="40"/>
      <c r="H1455" s="40"/>
      <c r="I1455" s="173"/>
      <c r="J1455" s="170"/>
      <c r="K1455" s="170"/>
      <c r="L1455" s="170"/>
      <c r="M1455" s="170"/>
      <c r="N1455" s="170"/>
      <c r="O1455" s="170"/>
      <c r="P1455" s="170"/>
      <c r="Q1455" s="170"/>
    </row>
    <row r="1456" spans="1:17" s="173" customFormat="1" ht="15.75" customHeight="1">
      <c r="A1456" s="171" t="s">
        <v>1949</v>
      </c>
      <c r="B1456" s="172" t="s">
        <v>1950</v>
      </c>
      <c r="C1456" s="191" t="s">
        <v>1951</v>
      </c>
      <c r="D1456" s="318">
        <v>2920</v>
      </c>
      <c r="E1456" s="131"/>
      <c r="F1456" s="40"/>
      <c r="G1456" s="40"/>
      <c r="H1456" s="40"/>
      <c r="J1456" s="170"/>
      <c r="K1456" s="170"/>
      <c r="L1456" s="170"/>
      <c r="M1456" s="170"/>
      <c r="N1456" s="170"/>
      <c r="O1456" s="170"/>
      <c r="P1456" s="170"/>
      <c r="Q1456" s="170"/>
    </row>
    <row r="1457" spans="1:17" s="173" customFormat="1" ht="15.75" customHeight="1">
      <c r="A1457" s="168" t="s">
        <v>5728</v>
      </c>
      <c r="B1457" s="172" t="s">
        <v>1954</v>
      </c>
      <c r="C1457" s="191" t="s">
        <v>5541</v>
      </c>
      <c r="D1457" s="318">
        <v>2920</v>
      </c>
      <c r="E1457" s="131"/>
      <c r="F1457" s="40"/>
      <c r="G1457" s="40"/>
      <c r="H1457" s="40"/>
      <c r="J1457" s="170"/>
      <c r="K1457" s="170"/>
      <c r="L1457" s="170"/>
      <c r="M1457" s="170"/>
      <c r="N1457" s="170"/>
      <c r="O1457" s="170"/>
      <c r="P1457" s="170"/>
      <c r="Q1457" s="170"/>
    </row>
    <row r="1458" spans="1:17" s="173" customFormat="1" ht="15.75" customHeight="1">
      <c r="A1458" s="168" t="s">
        <v>4853</v>
      </c>
      <c r="B1458" s="172" t="s">
        <v>1955</v>
      </c>
      <c r="C1458" s="191" t="s">
        <v>4326</v>
      </c>
      <c r="D1458" s="318">
        <v>1500</v>
      </c>
      <c r="E1458" s="131"/>
      <c r="F1458" s="40"/>
      <c r="G1458" s="40"/>
      <c r="H1458" s="40"/>
      <c r="J1458" s="170"/>
      <c r="K1458" s="170"/>
      <c r="L1458" s="170"/>
      <c r="M1458" s="170"/>
      <c r="N1458" s="170"/>
      <c r="O1458" s="170"/>
      <c r="P1458" s="170"/>
      <c r="Q1458" s="170"/>
    </row>
    <row r="1459" spans="1:17" s="173" customFormat="1" ht="15.75" customHeight="1">
      <c r="A1459" s="168" t="s">
        <v>5579</v>
      </c>
      <c r="B1459" s="172" t="s">
        <v>1956</v>
      </c>
      <c r="C1459" s="191" t="s">
        <v>1957</v>
      </c>
      <c r="D1459" s="318">
        <v>1500</v>
      </c>
      <c r="E1459" s="131"/>
      <c r="F1459" s="40"/>
      <c r="G1459" s="40"/>
      <c r="H1459" s="40"/>
      <c r="J1459" s="170"/>
      <c r="K1459" s="170"/>
      <c r="L1459" s="170"/>
      <c r="M1459" s="170"/>
      <c r="N1459" s="170"/>
      <c r="O1459" s="170"/>
      <c r="P1459" s="170"/>
      <c r="Q1459" s="170"/>
    </row>
    <row r="1460" spans="1:17" s="173" customFormat="1" ht="15.75" customHeight="1">
      <c r="A1460" s="168" t="s">
        <v>5729</v>
      </c>
      <c r="B1460" s="172" t="s">
        <v>1958</v>
      </c>
      <c r="C1460" s="191" t="s">
        <v>1959</v>
      </c>
      <c r="D1460" s="318">
        <v>1900</v>
      </c>
      <c r="E1460" s="131"/>
      <c r="F1460" s="40"/>
      <c r="G1460" s="40"/>
      <c r="H1460" s="40"/>
      <c r="J1460" s="170"/>
      <c r="K1460" s="170"/>
      <c r="L1460" s="170"/>
      <c r="M1460" s="170"/>
      <c r="N1460" s="170"/>
      <c r="O1460" s="170"/>
      <c r="P1460" s="170"/>
      <c r="Q1460" s="170"/>
    </row>
    <row r="1461" spans="1:17" s="173" customFormat="1" ht="15.75" customHeight="1">
      <c r="A1461" s="168" t="s">
        <v>5730</v>
      </c>
      <c r="B1461" s="172" t="s">
        <v>1964</v>
      </c>
      <c r="C1461" s="191" t="s">
        <v>1965</v>
      </c>
      <c r="D1461" s="318">
        <v>990</v>
      </c>
      <c r="E1461" s="131"/>
      <c r="F1461" s="40"/>
      <c r="G1461" s="40"/>
      <c r="H1461" s="40"/>
      <c r="J1461" s="170"/>
      <c r="K1461" s="170"/>
      <c r="L1461" s="170"/>
      <c r="M1461" s="170"/>
      <c r="N1461" s="170"/>
      <c r="O1461" s="170"/>
      <c r="P1461" s="170"/>
      <c r="Q1461" s="170"/>
    </row>
    <row r="1462" spans="1:17" s="173" customFormat="1" ht="15.75" customHeight="1">
      <c r="A1462" s="168" t="s">
        <v>5731</v>
      </c>
      <c r="B1462" s="172" t="s">
        <v>1969</v>
      </c>
      <c r="C1462" s="191" t="s">
        <v>1970</v>
      </c>
      <c r="D1462" s="318">
        <v>1780</v>
      </c>
      <c r="E1462" s="131"/>
      <c r="F1462" s="40"/>
      <c r="G1462" s="40"/>
      <c r="H1462" s="40"/>
      <c r="J1462" s="170"/>
      <c r="K1462" s="170"/>
      <c r="L1462" s="170"/>
      <c r="M1462" s="170"/>
      <c r="N1462" s="170"/>
      <c r="O1462" s="170"/>
      <c r="P1462" s="170"/>
      <c r="Q1462" s="170"/>
    </row>
    <row r="1463" spans="1:17" s="173" customFormat="1" ht="15.75" customHeight="1">
      <c r="A1463" s="39" t="s">
        <v>6455</v>
      </c>
      <c r="B1463" s="172" t="s">
        <v>6462</v>
      </c>
      <c r="C1463" s="191" t="s">
        <v>6456</v>
      </c>
      <c r="D1463" s="318">
        <v>270</v>
      </c>
      <c r="E1463" s="131"/>
      <c r="F1463" s="40"/>
      <c r="G1463" s="40"/>
      <c r="H1463" s="40"/>
      <c r="J1463" s="170"/>
      <c r="K1463" s="170"/>
      <c r="L1463" s="170"/>
      <c r="M1463" s="170"/>
      <c r="N1463" s="170"/>
      <c r="O1463" s="170"/>
      <c r="P1463" s="170"/>
      <c r="Q1463" s="170"/>
    </row>
    <row r="1464" spans="1:17" s="173" customFormat="1" ht="15.75" customHeight="1">
      <c r="A1464" s="182" t="s">
        <v>1971</v>
      </c>
      <c r="B1464" s="25"/>
      <c r="C1464" s="128"/>
      <c r="D1464" s="318"/>
      <c r="E1464" s="131"/>
      <c r="F1464" s="40"/>
      <c r="G1464" s="40"/>
      <c r="H1464" s="40"/>
      <c r="J1464" s="170"/>
      <c r="K1464" s="170"/>
      <c r="L1464" s="170"/>
      <c r="M1464" s="170"/>
      <c r="N1464" s="170"/>
      <c r="O1464" s="170"/>
      <c r="P1464" s="170"/>
      <c r="Q1464" s="170"/>
    </row>
    <row r="1465" spans="1:17" s="173" customFormat="1" ht="15.75" customHeight="1">
      <c r="A1465" s="168" t="s">
        <v>1974</v>
      </c>
      <c r="B1465" s="172" t="s">
        <v>4568</v>
      </c>
      <c r="C1465" s="191" t="s">
        <v>1982</v>
      </c>
      <c r="D1465" s="318">
        <v>500</v>
      </c>
      <c r="E1465" s="131"/>
      <c r="F1465" s="40"/>
      <c r="G1465" s="40"/>
      <c r="H1465" s="40"/>
      <c r="J1465" s="170"/>
      <c r="K1465" s="170"/>
      <c r="L1465" s="170"/>
      <c r="M1465" s="170"/>
      <c r="N1465" s="170"/>
      <c r="O1465" s="170"/>
      <c r="P1465" s="170"/>
      <c r="Q1465" s="170"/>
    </row>
    <row r="1466" spans="1:17" s="173" customFormat="1" ht="15.75" customHeight="1">
      <c r="A1466" s="38" t="s">
        <v>6520</v>
      </c>
      <c r="B1466" s="265" t="s">
        <v>6521</v>
      </c>
      <c r="C1466" s="192" t="s">
        <v>6522</v>
      </c>
      <c r="D1466" s="318">
        <v>800</v>
      </c>
      <c r="E1466" s="131"/>
      <c r="F1466" s="40"/>
      <c r="G1466" s="40"/>
      <c r="H1466" s="40"/>
      <c r="J1466" s="170"/>
      <c r="K1466" s="170"/>
      <c r="L1466" s="170"/>
      <c r="M1466" s="170"/>
      <c r="N1466" s="170"/>
      <c r="O1466" s="170"/>
      <c r="P1466" s="170"/>
      <c r="Q1466" s="170"/>
    </row>
    <row r="1467" spans="1:17" s="173" customFormat="1" ht="15.75" customHeight="1">
      <c r="A1467" s="168" t="s">
        <v>1974</v>
      </c>
      <c r="B1467" s="172" t="s">
        <v>4569</v>
      </c>
      <c r="C1467" s="191" t="s">
        <v>1977</v>
      </c>
      <c r="D1467" s="318">
        <v>520</v>
      </c>
      <c r="E1467" s="131"/>
      <c r="F1467" s="40"/>
      <c r="G1467" s="40"/>
      <c r="H1467" s="40"/>
      <c r="J1467" s="170"/>
      <c r="K1467" s="170"/>
      <c r="L1467" s="170"/>
      <c r="M1467" s="170"/>
      <c r="N1467" s="170"/>
      <c r="O1467" s="170"/>
      <c r="P1467" s="170"/>
      <c r="Q1467" s="170"/>
    </row>
    <row r="1468" spans="1:17" s="173" customFormat="1" ht="15.75" customHeight="1">
      <c r="A1468" s="171" t="s">
        <v>1974</v>
      </c>
      <c r="B1468" s="172" t="s">
        <v>4570</v>
      </c>
      <c r="C1468" s="191" t="s">
        <v>1978</v>
      </c>
      <c r="D1468" s="318">
        <v>520</v>
      </c>
      <c r="E1468" s="131"/>
      <c r="F1468" s="40"/>
      <c r="G1468" s="40"/>
      <c r="H1468" s="40"/>
      <c r="J1468" s="170"/>
      <c r="K1468" s="170"/>
      <c r="L1468" s="170"/>
      <c r="M1468" s="170"/>
      <c r="N1468" s="170"/>
      <c r="O1468" s="170"/>
      <c r="P1468" s="170"/>
      <c r="Q1468" s="170"/>
    </row>
    <row r="1469" spans="1:17" s="173" customFormat="1" ht="15.75" customHeight="1">
      <c r="A1469" s="171" t="s">
        <v>1974</v>
      </c>
      <c r="B1469" s="172" t="s">
        <v>4571</v>
      </c>
      <c r="C1469" s="191" t="s">
        <v>1979</v>
      </c>
      <c r="D1469" s="318">
        <v>730</v>
      </c>
      <c r="E1469" s="131"/>
      <c r="F1469" s="40"/>
      <c r="G1469" s="40"/>
      <c r="H1469" s="40"/>
      <c r="J1469" s="170"/>
      <c r="K1469" s="170"/>
      <c r="L1469" s="170"/>
      <c r="M1469" s="170"/>
      <c r="N1469" s="170"/>
      <c r="O1469" s="170"/>
      <c r="P1469" s="170"/>
      <c r="Q1469" s="170"/>
    </row>
    <row r="1470" spans="1:17" s="173" customFormat="1" ht="15.75" customHeight="1">
      <c r="A1470" s="171" t="s">
        <v>1974</v>
      </c>
      <c r="B1470" s="172" t="s">
        <v>1975</v>
      </c>
      <c r="C1470" s="191" t="s">
        <v>1976</v>
      </c>
      <c r="D1470" s="318">
        <v>750</v>
      </c>
      <c r="E1470" s="131"/>
      <c r="F1470" s="40"/>
      <c r="G1470" s="40"/>
      <c r="H1470" s="40"/>
      <c r="J1470" s="170"/>
      <c r="K1470" s="170"/>
      <c r="L1470" s="170"/>
      <c r="M1470" s="170"/>
      <c r="N1470" s="170"/>
      <c r="O1470" s="170"/>
      <c r="P1470" s="170"/>
      <c r="Q1470" s="170"/>
    </row>
    <row r="1471" spans="1:17" s="173" customFormat="1" ht="15.75" customHeight="1">
      <c r="A1471" s="171" t="s">
        <v>1974</v>
      </c>
      <c r="B1471" s="172" t="s">
        <v>1972</v>
      </c>
      <c r="C1471" s="191" t="s">
        <v>1973</v>
      </c>
      <c r="D1471" s="318">
        <v>770</v>
      </c>
      <c r="E1471" s="131"/>
      <c r="F1471" s="40"/>
      <c r="G1471" s="40"/>
      <c r="H1471" s="40"/>
      <c r="J1471" s="170"/>
      <c r="K1471" s="170"/>
      <c r="L1471" s="170"/>
      <c r="M1471" s="170"/>
      <c r="N1471" s="170"/>
      <c r="O1471" s="170"/>
      <c r="P1471" s="170"/>
      <c r="Q1471" s="170"/>
    </row>
    <row r="1472" spans="1:17" s="173" customFormat="1" ht="15.75" customHeight="1">
      <c r="A1472" s="171" t="s">
        <v>1974</v>
      </c>
      <c r="B1472" s="172" t="s">
        <v>1980</v>
      </c>
      <c r="C1472" s="191" t="s">
        <v>1981</v>
      </c>
      <c r="D1472" s="318">
        <v>770</v>
      </c>
      <c r="E1472" s="131"/>
      <c r="F1472" s="40"/>
      <c r="G1472" s="40"/>
      <c r="H1472" s="40"/>
      <c r="J1472" s="170"/>
      <c r="K1472" s="170"/>
      <c r="L1472" s="170"/>
      <c r="M1472" s="170"/>
      <c r="N1472" s="170"/>
      <c r="O1472" s="170"/>
      <c r="P1472" s="170"/>
      <c r="Q1472" s="170"/>
    </row>
    <row r="1473" spans="1:17" s="173" customFormat="1" ht="15.75" customHeight="1">
      <c r="A1473" s="171" t="s">
        <v>5839</v>
      </c>
      <c r="B1473" s="172" t="s">
        <v>5840</v>
      </c>
      <c r="C1473" s="191" t="s">
        <v>5841</v>
      </c>
      <c r="D1473" s="318">
        <v>2000</v>
      </c>
      <c r="E1473" s="131"/>
      <c r="F1473" s="40"/>
      <c r="G1473" s="40"/>
      <c r="H1473" s="40"/>
      <c r="J1473" s="170"/>
      <c r="K1473" s="170"/>
      <c r="L1473" s="170"/>
      <c r="M1473" s="170"/>
      <c r="N1473" s="170"/>
      <c r="O1473" s="170"/>
      <c r="P1473" s="170"/>
      <c r="Q1473" s="170"/>
    </row>
    <row r="1474" spans="1:17" s="173" customFormat="1" ht="15.75" customHeight="1">
      <c r="A1474" s="60" t="s">
        <v>5842</v>
      </c>
      <c r="B1474" s="188" t="s">
        <v>5843</v>
      </c>
      <c r="C1474" s="191" t="s">
        <v>5844</v>
      </c>
      <c r="D1474" s="318">
        <v>9300</v>
      </c>
      <c r="E1474" s="131"/>
      <c r="F1474" s="40"/>
      <c r="G1474" s="40"/>
      <c r="H1474" s="40"/>
      <c r="J1474" s="170"/>
      <c r="K1474" s="170"/>
      <c r="L1474" s="170"/>
      <c r="M1474" s="170"/>
      <c r="N1474" s="170"/>
      <c r="O1474" s="170"/>
      <c r="P1474" s="170"/>
      <c r="Q1474" s="170"/>
    </row>
    <row r="1475" spans="1:17" s="173" customFormat="1" ht="15.75" customHeight="1">
      <c r="A1475" s="60" t="s">
        <v>5845</v>
      </c>
      <c r="B1475" s="188" t="s">
        <v>5846</v>
      </c>
      <c r="C1475" s="191" t="s">
        <v>5847</v>
      </c>
      <c r="D1475" s="318">
        <v>2100</v>
      </c>
      <c r="E1475" s="131"/>
      <c r="F1475" s="40"/>
      <c r="G1475" s="40"/>
      <c r="H1475" s="40"/>
      <c r="J1475" s="170"/>
      <c r="K1475" s="170"/>
      <c r="L1475" s="170"/>
      <c r="M1475" s="170"/>
      <c r="N1475" s="170"/>
      <c r="O1475" s="170"/>
      <c r="P1475" s="170"/>
      <c r="Q1475" s="170"/>
    </row>
    <row r="1476" spans="1:17" s="173" customFormat="1" ht="15.75" customHeight="1">
      <c r="A1476" s="60" t="s">
        <v>5845</v>
      </c>
      <c r="B1476" s="188" t="s">
        <v>5848</v>
      </c>
      <c r="C1476" s="191" t="s">
        <v>6393</v>
      </c>
      <c r="D1476" s="318">
        <v>3700</v>
      </c>
      <c r="E1476" s="131"/>
      <c r="F1476" s="40"/>
      <c r="G1476" s="40"/>
      <c r="H1476" s="40"/>
      <c r="J1476" s="170"/>
      <c r="K1476" s="170"/>
      <c r="L1476" s="170"/>
      <c r="M1476" s="170"/>
      <c r="N1476" s="170"/>
      <c r="O1476" s="170"/>
      <c r="P1476" s="170"/>
      <c r="Q1476" s="170"/>
    </row>
    <row r="1477" spans="1:17" s="173" customFormat="1" ht="15.75" customHeight="1">
      <c r="A1477" s="60" t="s">
        <v>5849</v>
      </c>
      <c r="B1477" s="188" t="s">
        <v>5850</v>
      </c>
      <c r="C1477" s="191" t="s">
        <v>5851</v>
      </c>
      <c r="D1477" s="318">
        <v>2100</v>
      </c>
      <c r="E1477" s="131"/>
      <c r="F1477" s="40"/>
      <c r="G1477" s="40"/>
      <c r="H1477" s="40"/>
      <c r="J1477" s="170"/>
      <c r="K1477" s="170"/>
      <c r="L1477" s="170"/>
      <c r="M1477" s="170"/>
      <c r="N1477" s="170"/>
      <c r="O1477" s="170"/>
      <c r="P1477" s="170"/>
      <c r="Q1477" s="170"/>
    </row>
    <row r="1478" spans="1:17" s="173" customFormat="1" ht="15.75" customHeight="1">
      <c r="A1478" s="60" t="s">
        <v>5845</v>
      </c>
      <c r="B1478" s="188" t="s">
        <v>5852</v>
      </c>
      <c r="C1478" s="191" t="s">
        <v>5853</v>
      </c>
      <c r="D1478" s="318">
        <v>2000</v>
      </c>
      <c r="E1478" s="131"/>
      <c r="F1478" s="40"/>
      <c r="G1478" s="40"/>
      <c r="H1478" s="40"/>
      <c r="J1478" s="170"/>
      <c r="K1478" s="170"/>
      <c r="L1478" s="170"/>
      <c r="M1478" s="170"/>
      <c r="N1478" s="170"/>
      <c r="O1478" s="170"/>
      <c r="P1478" s="170"/>
      <c r="Q1478" s="170"/>
    </row>
    <row r="1479" spans="1:17" s="173" customFormat="1" ht="15.75" customHeight="1">
      <c r="A1479" s="182" t="s">
        <v>1983</v>
      </c>
      <c r="B1479" s="25"/>
      <c r="C1479" s="128"/>
      <c r="D1479" s="318"/>
      <c r="E1479" s="131"/>
      <c r="F1479" s="40"/>
      <c r="G1479" s="40"/>
      <c r="H1479" s="40"/>
      <c r="J1479" s="170"/>
      <c r="K1479" s="170"/>
      <c r="L1479" s="170"/>
      <c r="M1479" s="170"/>
      <c r="N1479" s="170"/>
      <c r="O1479" s="170"/>
      <c r="P1479" s="170"/>
      <c r="Q1479" s="170"/>
    </row>
    <row r="1480" spans="1:17" s="173" customFormat="1" ht="15.75" customHeight="1">
      <c r="A1480" s="168" t="s">
        <v>1997</v>
      </c>
      <c r="B1480" s="172" t="s">
        <v>1998</v>
      </c>
      <c r="C1480" s="191" t="s">
        <v>1999</v>
      </c>
      <c r="D1480" s="318">
        <v>1950</v>
      </c>
      <c r="E1480" s="131"/>
      <c r="F1480" s="40"/>
      <c r="G1480" s="40"/>
      <c r="H1480" s="40"/>
      <c r="J1480" s="170"/>
      <c r="K1480" s="170"/>
      <c r="L1480" s="170"/>
      <c r="M1480" s="170"/>
      <c r="N1480" s="170"/>
      <c r="O1480" s="170"/>
      <c r="P1480" s="170"/>
      <c r="Q1480" s="170"/>
    </row>
    <row r="1481" spans="1:17" s="173" customFormat="1" ht="15.75" customHeight="1">
      <c r="A1481" s="168" t="s">
        <v>1997</v>
      </c>
      <c r="B1481" s="172" t="s">
        <v>2000</v>
      </c>
      <c r="C1481" s="191" t="s">
        <v>2001</v>
      </c>
      <c r="D1481" s="318">
        <v>3100</v>
      </c>
      <c r="E1481" s="131"/>
      <c r="F1481" s="40"/>
      <c r="G1481" s="40"/>
      <c r="H1481" s="40"/>
      <c r="J1481" s="170"/>
      <c r="K1481" s="170"/>
      <c r="L1481" s="170"/>
      <c r="M1481" s="170"/>
      <c r="N1481" s="170"/>
      <c r="O1481" s="170"/>
      <c r="P1481" s="170"/>
      <c r="Q1481" s="170"/>
    </row>
    <row r="1482" spans="1:17" s="173" customFormat="1" ht="15.75" customHeight="1">
      <c r="A1482" s="168" t="s">
        <v>1986</v>
      </c>
      <c r="B1482" s="172" t="s">
        <v>1987</v>
      </c>
      <c r="C1482" s="191" t="s">
        <v>1988</v>
      </c>
      <c r="D1482" s="318">
        <v>1200</v>
      </c>
      <c r="E1482" s="131"/>
      <c r="F1482" s="40"/>
      <c r="G1482" s="40"/>
      <c r="H1482" s="40"/>
      <c r="J1482" s="170"/>
      <c r="K1482" s="170"/>
      <c r="L1482" s="170"/>
      <c r="M1482" s="170"/>
      <c r="N1482" s="170"/>
      <c r="O1482" s="170"/>
      <c r="P1482" s="170"/>
      <c r="Q1482" s="170"/>
    </row>
    <row r="1483" spans="1:17" s="173" customFormat="1" ht="15.75" customHeight="1">
      <c r="A1483" s="168" t="s">
        <v>1986</v>
      </c>
      <c r="B1483" s="172" t="s">
        <v>1989</v>
      </c>
      <c r="C1483" s="191" t="s">
        <v>1990</v>
      </c>
      <c r="D1483" s="318">
        <v>1300</v>
      </c>
      <c r="E1483" s="131"/>
      <c r="F1483" s="40"/>
      <c r="G1483" s="40"/>
      <c r="H1483" s="40"/>
      <c r="J1483" s="170"/>
      <c r="K1483" s="170"/>
      <c r="L1483" s="170"/>
      <c r="M1483" s="170"/>
      <c r="N1483" s="170"/>
      <c r="O1483" s="170"/>
      <c r="P1483" s="170"/>
      <c r="Q1483" s="170"/>
    </row>
    <row r="1484" spans="1:17" s="173" customFormat="1" ht="15.75" customHeight="1">
      <c r="A1484" s="168" t="s">
        <v>1986</v>
      </c>
      <c r="B1484" s="172" t="s">
        <v>1991</v>
      </c>
      <c r="C1484" s="191" t="s">
        <v>1992</v>
      </c>
      <c r="D1484" s="318">
        <v>1460</v>
      </c>
      <c r="E1484" s="131"/>
      <c r="F1484" s="40"/>
      <c r="G1484" s="40"/>
      <c r="H1484" s="40"/>
      <c r="J1484" s="170"/>
      <c r="K1484" s="170"/>
      <c r="L1484" s="170"/>
      <c r="M1484" s="170"/>
      <c r="N1484" s="170"/>
      <c r="O1484" s="170"/>
      <c r="P1484" s="170"/>
      <c r="Q1484" s="170"/>
    </row>
    <row r="1485" spans="1:17" s="173" customFormat="1" ht="15.75" customHeight="1">
      <c r="A1485" s="168" t="s">
        <v>1986</v>
      </c>
      <c r="B1485" s="172" t="s">
        <v>1993</v>
      </c>
      <c r="C1485" s="191" t="s">
        <v>1994</v>
      </c>
      <c r="D1485" s="318">
        <v>1800</v>
      </c>
      <c r="E1485" s="131"/>
      <c r="F1485" s="40"/>
      <c r="G1485" s="40"/>
      <c r="H1485" s="40"/>
      <c r="J1485" s="170"/>
      <c r="K1485" s="170"/>
      <c r="L1485" s="170"/>
      <c r="M1485" s="170"/>
      <c r="N1485" s="170"/>
      <c r="O1485" s="170"/>
      <c r="P1485" s="170"/>
      <c r="Q1485" s="170"/>
    </row>
    <row r="1486" spans="1:17" s="176" customFormat="1" ht="15.75" customHeight="1">
      <c r="A1486" s="168" t="s">
        <v>1986</v>
      </c>
      <c r="B1486" s="172" t="s">
        <v>1995</v>
      </c>
      <c r="C1486" s="191" t="s">
        <v>1996</v>
      </c>
      <c r="D1486" s="318">
        <v>2100</v>
      </c>
      <c r="E1486" s="131"/>
      <c r="F1486" s="40"/>
      <c r="G1486" s="40"/>
      <c r="H1486" s="40"/>
      <c r="I1486" s="173"/>
      <c r="J1486" s="170"/>
      <c r="K1486" s="170"/>
      <c r="L1486" s="170"/>
      <c r="M1486" s="170"/>
      <c r="N1486" s="170"/>
      <c r="O1486" s="170"/>
      <c r="P1486" s="170"/>
      <c r="Q1486" s="170"/>
    </row>
    <row r="1487" spans="1:17" s="178" customFormat="1" ht="15.75" customHeight="1">
      <c r="A1487" s="168" t="s">
        <v>2011</v>
      </c>
      <c r="B1487" s="172" t="s">
        <v>2012</v>
      </c>
      <c r="C1487" s="191" t="s">
        <v>2013</v>
      </c>
      <c r="D1487" s="318">
        <v>1200</v>
      </c>
      <c r="E1487" s="131"/>
      <c r="F1487" s="40"/>
      <c r="G1487" s="40"/>
      <c r="H1487" s="40"/>
      <c r="I1487" s="173"/>
      <c r="J1487" s="170"/>
      <c r="K1487" s="170"/>
      <c r="L1487" s="170"/>
      <c r="M1487" s="170"/>
      <c r="N1487" s="170"/>
      <c r="O1487" s="170"/>
      <c r="P1487" s="170"/>
      <c r="Q1487" s="170"/>
    </row>
    <row r="1488" spans="1:17" s="178" customFormat="1" ht="15.75" customHeight="1">
      <c r="A1488" s="168" t="s">
        <v>2011</v>
      </c>
      <c r="B1488" s="172" t="s">
        <v>2014</v>
      </c>
      <c r="C1488" s="191" t="s">
        <v>2015</v>
      </c>
      <c r="D1488" s="318">
        <v>1700</v>
      </c>
      <c r="E1488" s="131"/>
      <c r="F1488" s="40"/>
      <c r="G1488" s="40"/>
      <c r="H1488" s="40"/>
      <c r="I1488" s="173"/>
      <c r="J1488" s="170"/>
      <c r="K1488" s="170"/>
      <c r="L1488" s="170"/>
      <c r="M1488" s="170"/>
      <c r="N1488" s="170"/>
      <c r="O1488" s="170"/>
      <c r="P1488" s="170"/>
      <c r="Q1488" s="170"/>
    </row>
    <row r="1489" spans="1:17" s="178" customFormat="1" ht="15.75" customHeight="1">
      <c r="A1489" s="168" t="s">
        <v>2011</v>
      </c>
      <c r="B1489" s="172" t="s">
        <v>2019</v>
      </c>
      <c r="C1489" s="191" t="s">
        <v>2020</v>
      </c>
      <c r="D1489" s="318">
        <v>1700</v>
      </c>
      <c r="E1489" s="131"/>
      <c r="F1489" s="40"/>
      <c r="G1489" s="40"/>
      <c r="H1489" s="40"/>
      <c r="I1489" s="173"/>
      <c r="J1489" s="170"/>
      <c r="K1489" s="170"/>
      <c r="L1489" s="170"/>
      <c r="M1489" s="170"/>
      <c r="N1489" s="170"/>
      <c r="O1489" s="170"/>
      <c r="P1489" s="170"/>
      <c r="Q1489" s="170"/>
    </row>
    <row r="1490" spans="1:17" s="178" customFormat="1" ht="15.75" customHeight="1">
      <c r="A1490" s="168" t="s">
        <v>2011</v>
      </c>
      <c r="B1490" s="172" t="s">
        <v>2021</v>
      </c>
      <c r="C1490" s="191" t="s">
        <v>2022</v>
      </c>
      <c r="D1490" s="318">
        <v>1700</v>
      </c>
      <c r="E1490" s="131"/>
      <c r="F1490" s="40"/>
      <c r="G1490" s="40"/>
      <c r="H1490" s="40"/>
      <c r="I1490" s="173"/>
      <c r="J1490" s="170"/>
      <c r="K1490" s="170"/>
      <c r="L1490" s="170"/>
      <c r="M1490" s="170"/>
      <c r="N1490" s="170"/>
      <c r="O1490" s="170"/>
      <c r="P1490" s="170"/>
      <c r="Q1490" s="170"/>
    </row>
    <row r="1491" spans="1:17" s="178" customFormat="1" ht="15.75" customHeight="1">
      <c r="A1491" s="168" t="s">
        <v>2005</v>
      </c>
      <c r="B1491" s="172" t="s">
        <v>2006</v>
      </c>
      <c r="C1491" s="191" t="s">
        <v>2007</v>
      </c>
      <c r="D1491" s="318">
        <v>1700</v>
      </c>
      <c r="E1491" s="131"/>
      <c r="F1491" s="40"/>
      <c r="G1491" s="40"/>
      <c r="H1491" s="40"/>
      <c r="I1491" s="173"/>
      <c r="J1491" s="170"/>
      <c r="K1491" s="170"/>
      <c r="L1491" s="170"/>
      <c r="M1491" s="170"/>
      <c r="N1491" s="170"/>
      <c r="O1491" s="170"/>
      <c r="P1491" s="170"/>
      <c r="Q1491" s="170"/>
    </row>
    <row r="1492" spans="1:17" s="178" customFormat="1" ht="15.75" customHeight="1">
      <c r="A1492" s="168" t="s">
        <v>2008</v>
      </c>
      <c r="B1492" s="172" t="s">
        <v>2009</v>
      </c>
      <c r="C1492" s="191" t="s">
        <v>2010</v>
      </c>
      <c r="D1492" s="318">
        <v>1700</v>
      </c>
      <c r="E1492" s="131"/>
      <c r="F1492" s="40"/>
      <c r="G1492" s="40"/>
      <c r="H1492" s="40"/>
      <c r="I1492" s="173"/>
      <c r="J1492" s="170"/>
      <c r="K1492" s="170"/>
      <c r="L1492" s="170"/>
      <c r="M1492" s="170"/>
      <c r="N1492" s="170"/>
      <c r="O1492" s="170"/>
      <c r="P1492" s="170"/>
      <c r="Q1492" s="170"/>
    </row>
    <row r="1493" spans="1:17" s="178" customFormat="1" ht="15.75" customHeight="1">
      <c r="A1493" s="168"/>
      <c r="B1493" s="172" t="s">
        <v>1984</v>
      </c>
      <c r="C1493" s="191" t="s">
        <v>1985</v>
      </c>
      <c r="D1493" s="318">
        <v>9450</v>
      </c>
      <c r="E1493" s="131"/>
      <c r="F1493" s="40"/>
      <c r="G1493" s="40"/>
      <c r="H1493" s="40"/>
      <c r="I1493" s="173"/>
      <c r="J1493" s="170"/>
      <c r="K1493" s="170"/>
      <c r="L1493" s="170"/>
      <c r="M1493" s="170"/>
      <c r="N1493" s="170"/>
      <c r="O1493" s="170"/>
      <c r="P1493" s="170"/>
      <c r="Q1493" s="170"/>
    </row>
    <row r="1494" spans="1:17" s="178" customFormat="1" ht="15.75" customHeight="1">
      <c r="A1494" s="168" t="s">
        <v>2008</v>
      </c>
      <c r="B1494" s="172" t="s">
        <v>2017</v>
      </c>
      <c r="C1494" s="191" t="s">
        <v>2018</v>
      </c>
      <c r="D1494" s="318">
        <v>4200</v>
      </c>
      <c r="E1494" s="131"/>
      <c r="F1494" s="40"/>
      <c r="G1494" s="40"/>
      <c r="H1494" s="40"/>
      <c r="I1494" s="173"/>
      <c r="J1494" s="170"/>
      <c r="K1494" s="170"/>
      <c r="L1494" s="170"/>
      <c r="M1494" s="170"/>
      <c r="N1494" s="170"/>
      <c r="O1494" s="170"/>
      <c r="P1494" s="170"/>
      <c r="Q1494" s="170"/>
    </row>
    <row r="1495" spans="1:17" s="178" customFormat="1" ht="15.75" customHeight="1">
      <c r="A1495" s="168" t="s">
        <v>2002</v>
      </c>
      <c r="B1495" s="172" t="s">
        <v>2003</v>
      </c>
      <c r="C1495" s="191" t="s">
        <v>2004</v>
      </c>
      <c r="D1495" s="318">
        <v>1700</v>
      </c>
      <c r="E1495" s="131"/>
      <c r="F1495" s="40"/>
      <c r="G1495" s="40"/>
      <c r="H1495" s="40"/>
      <c r="I1495" s="173"/>
      <c r="J1495" s="170"/>
      <c r="K1495" s="170"/>
      <c r="L1495" s="170"/>
      <c r="M1495" s="170"/>
      <c r="N1495" s="170"/>
      <c r="O1495" s="170"/>
      <c r="P1495" s="170"/>
      <c r="Q1495" s="170"/>
    </row>
    <row r="1496" spans="1:17" s="178" customFormat="1" ht="15.75" customHeight="1">
      <c r="A1496" s="168" t="s">
        <v>2023</v>
      </c>
      <c r="B1496" s="172" t="s">
        <v>2024</v>
      </c>
      <c r="C1496" s="191" t="s">
        <v>2025</v>
      </c>
      <c r="D1496" s="318">
        <v>1700</v>
      </c>
      <c r="E1496" s="131"/>
      <c r="F1496" s="40"/>
      <c r="G1496" s="40"/>
      <c r="H1496" s="40"/>
      <c r="I1496" s="173"/>
      <c r="J1496" s="170"/>
      <c r="K1496" s="170"/>
      <c r="L1496" s="170"/>
      <c r="M1496" s="170"/>
      <c r="N1496" s="170"/>
      <c r="O1496" s="170"/>
      <c r="P1496" s="170"/>
      <c r="Q1496" s="170"/>
    </row>
    <row r="1497" spans="1:17" s="62" customFormat="1" ht="15.75" customHeight="1">
      <c r="A1497" s="168" t="s">
        <v>2029</v>
      </c>
      <c r="B1497" s="172" t="s">
        <v>2030</v>
      </c>
      <c r="C1497" s="191" t="s">
        <v>2031</v>
      </c>
      <c r="D1497" s="318">
        <v>1700</v>
      </c>
      <c r="E1497" s="131"/>
      <c r="F1497" s="40"/>
      <c r="G1497" s="40"/>
      <c r="H1497" s="40"/>
      <c r="I1497" s="173"/>
      <c r="J1497" s="170"/>
      <c r="K1497" s="170"/>
      <c r="L1497" s="170"/>
      <c r="M1497" s="170"/>
      <c r="N1497" s="170"/>
      <c r="O1497" s="170"/>
      <c r="P1497" s="170"/>
      <c r="Q1497" s="170"/>
    </row>
    <row r="1498" spans="1:17" s="62" customFormat="1" ht="15.75" customHeight="1">
      <c r="A1498" s="168" t="s">
        <v>2032</v>
      </c>
      <c r="B1498" s="172" t="s">
        <v>2033</v>
      </c>
      <c r="C1498" s="191" t="s">
        <v>2034</v>
      </c>
      <c r="D1498" s="318">
        <v>2900</v>
      </c>
      <c r="E1498" s="131"/>
      <c r="F1498" s="40"/>
      <c r="G1498" s="40"/>
      <c r="H1498" s="40"/>
      <c r="I1498" s="173"/>
      <c r="J1498" s="170"/>
      <c r="K1498" s="170"/>
      <c r="L1498" s="170"/>
      <c r="M1498" s="170"/>
      <c r="N1498" s="170"/>
      <c r="O1498" s="170"/>
      <c r="P1498" s="170"/>
      <c r="Q1498" s="170"/>
    </row>
    <row r="1499" spans="1:17" s="62" customFormat="1" ht="15.75" customHeight="1">
      <c r="A1499" s="168" t="s">
        <v>2035</v>
      </c>
      <c r="B1499" s="172" t="s">
        <v>2036</v>
      </c>
      <c r="C1499" s="191" t="s">
        <v>2037</v>
      </c>
      <c r="D1499" s="318">
        <v>2200</v>
      </c>
      <c r="E1499" s="131"/>
      <c r="F1499" s="40"/>
      <c r="G1499" s="40"/>
      <c r="H1499" s="40"/>
      <c r="I1499" s="173"/>
      <c r="J1499" s="170"/>
      <c r="K1499" s="170"/>
      <c r="L1499" s="170"/>
      <c r="M1499" s="170"/>
      <c r="N1499" s="170"/>
      <c r="O1499" s="170"/>
      <c r="P1499" s="170"/>
      <c r="Q1499" s="170"/>
    </row>
    <row r="1500" spans="1:17" s="62" customFormat="1" ht="15.75" customHeight="1">
      <c r="A1500" s="168" t="s">
        <v>2035</v>
      </c>
      <c r="B1500" s="172" t="s">
        <v>2038</v>
      </c>
      <c r="C1500" s="191" t="s">
        <v>2039</v>
      </c>
      <c r="D1500" s="318">
        <v>2700</v>
      </c>
      <c r="E1500" s="131"/>
      <c r="F1500" s="40"/>
      <c r="G1500" s="40"/>
      <c r="H1500" s="40"/>
      <c r="I1500" s="173"/>
      <c r="J1500" s="170"/>
      <c r="K1500" s="170"/>
      <c r="L1500" s="170"/>
      <c r="M1500" s="170"/>
      <c r="N1500" s="170"/>
      <c r="O1500" s="170"/>
      <c r="P1500" s="170"/>
      <c r="Q1500" s="170"/>
    </row>
    <row r="1501" spans="1:17" s="176" customFormat="1" ht="15.75" customHeight="1">
      <c r="A1501" s="168" t="s">
        <v>2040</v>
      </c>
      <c r="B1501" s="172" t="s">
        <v>2041</v>
      </c>
      <c r="C1501" s="191" t="s">
        <v>2042</v>
      </c>
      <c r="D1501" s="318">
        <v>2700</v>
      </c>
      <c r="E1501" s="131"/>
      <c r="F1501" s="40"/>
      <c r="G1501" s="40"/>
      <c r="H1501" s="40"/>
      <c r="I1501" s="173"/>
      <c r="J1501" s="170"/>
      <c r="K1501" s="170"/>
      <c r="L1501" s="170"/>
      <c r="M1501" s="170"/>
      <c r="N1501" s="170"/>
      <c r="O1501" s="170"/>
      <c r="P1501" s="170"/>
      <c r="Q1501" s="170"/>
    </row>
    <row r="1502" spans="1:17" s="173" customFormat="1" ht="15.75" customHeight="1">
      <c r="A1502" s="168" t="s">
        <v>2043</v>
      </c>
      <c r="B1502" s="172" t="s">
        <v>2044</v>
      </c>
      <c r="C1502" s="191" t="s">
        <v>2045</v>
      </c>
      <c r="D1502" s="318">
        <v>6250</v>
      </c>
      <c r="E1502" s="131"/>
      <c r="F1502" s="40"/>
      <c r="G1502" s="40"/>
      <c r="H1502" s="40"/>
      <c r="J1502" s="170"/>
      <c r="K1502" s="170"/>
      <c r="L1502" s="170"/>
      <c r="M1502" s="170"/>
      <c r="N1502" s="170"/>
      <c r="O1502" s="170"/>
      <c r="P1502" s="170"/>
      <c r="Q1502" s="170"/>
    </row>
    <row r="1503" spans="1:17" s="173" customFormat="1" ht="15.75" customHeight="1">
      <c r="A1503" s="168" t="s">
        <v>2046</v>
      </c>
      <c r="B1503" s="172" t="s">
        <v>2047</v>
      </c>
      <c r="C1503" s="191" t="s">
        <v>2048</v>
      </c>
      <c r="D1503" s="318">
        <v>4200</v>
      </c>
      <c r="E1503" s="131"/>
      <c r="F1503" s="40"/>
      <c r="G1503" s="40"/>
      <c r="H1503" s="40"/>
      <c r="J1503" s="170"/>
      <c r="K1503" s="170"/>
      <c r="L1503" s="170"/>
      <c r="M1503" s="170"/>
      <c r="N1503" s="170"/>
      <c r="O1503" s="170"/>
      <c r="P1503" s="170"/>
      <c r="Q1503" s="170"/>
    </row>
    <row r="1504" spans="1:17" s="173" customFormat="1" ht="15.75" customHeight="1">
      <c r="A1504" s="168" t="s">
        <v>2049</v>
      </c>
      <c r="B1504" s="172" t="s">
        <v>2050</v>
      </c>
      <c r="C1504" s="191" t="s">
        <v>2051</v>
      </c>
      <c r="D1504" s="318">
        <v>2200</v>
      </c>
      <c r="E1504" s="131"/>
      <c r="F1504" s="40"/>
      <c r="G1504" s="40"/>
      <c r="H1504" s="40"/>
      <c r="J1504" s="170"/>
      <c r="K1504" s="170"/>
      <c r="L1504" s="170"/>
      <c r="M1504" s="170"/>
      <c r="N1504" s="170"/>
      <c r="O1504" s="170"/>
      <c r="P1504" s="170"/>
      <c r="Q1504" s="170"/>
    </row>
    <row r="1505" spans="1:17" s="173" customFormat="1" ht="15.75" customHeight="1">
      <c r="A1505" s="168" t="s">
        <v>2052</v>
      </c>
      <c r="B1505" s="172" t="s">
        <v>2053</v>
      </c>
      <c r="C1505" s="191" t="s">
        <v>2054</v>
      </c>
      <c r="D1505" s="318">
        <v>3150</v>
      </c>
      <c r="E1505" s="131"/>
      <c r="F1505" s="40"/>
      <c r="G1505" s="40"/>
      <c r="H1505" s="40"/>
      <c r="J1505" s="170"/>
      <c r="K1505" s="170"/>
      <c r="L1505" s="170"/>
      <c r="M1505" s="170"/>
      <c r="N1505" s="170"/>
      <c r="O1505" s="170"/>
      <c r="P1505" s="170"/>
      <c r="Q1505" s="170"/>
    </row>
    <row r="1506" spans="1:17" s="29" customFormat="1" ht="15.75" customHeight="1">
      <c r="A1506" s="168" t="s">
        <v>2055</v>
      </c>
      <c r="B1506" s="172" t="s">
        <v>2056</v>
      </c>
      <c r="C1506" s="191" t="s">
        <v>2057</v>
      </c>
      <c r="D1506" s="318">
        <v>5200</v>
      </c>
      <c r="E1506" s="131"/>
      <c r="F1506" s="40"/>
      <c r="G1506" s="40"/>
      <c r="H1506" s="40"/>
      <c r="I1506" s="173"/>
      <c r="J1506" s="170"/>
      <c r="K1506" s="170"/>
      <c r="L1506" s="170"/>
      <c r="M1506" s="170"/>
      <c r="N1506" s="170"/>
      <c r="O1506" s="170"/>
      <c r="P1506" s="170"/>
      <c r="Q1506" s="170"/>
    </row>
    <row r="1507" spans="1:17" s="29" customFormat="1" ht="15.75" customHeight="1">
      <c r="A1507" s="168" t="s">
        <v>2026</v>
      </c>
      <c r="B1507" s="172" t="s">
        <v>2058</v>
      </c>
      <c r="C1507" s="191" t="s">
        <v>2059</v>
      </c>
      <c r="D1507" s="318">
        <v>11800</v>
      </c>
      <c r="E1507" s="131"/>
      <c r="F1507" s="40"/>
      <c r="G1507" s="40"/>
      <c r="H1507" s="40"/>
      <c r="I1507" s="173"/>
      <c r="J1507" s="170"/>
      <c r="K1507" s="170"/>
      <c r="L1507" s="170"/>
      <c r="M1507" s="170"/>
      <c r="N1507" s="170"/>
      <c r="O1507" s="170"/>
      <c r="P1507" s="170"/>
      <c r="Q1507" s="170"/>
    </row>
    <row r="1508" spans="1:17" s="178" customFormat="1" ht="15.75" customHeight="1">
      <c r="A1508" s="168" t="s">
        <v>1997</v>
      </c>
      <c r="B1508" s="172" t="s">
        <v>5302</v>
      </c>
      <c r="C1508" s="191" t="s">
        <v>5303</v>
      </c>
      <c r="D1508" s="318">
        <v>9400</v>
      </c>
      <c r="E1508" s="131"/>
      <c r="F1508" s="40"/>
      <c r="G1508" s="40"/>
      <c r="H1508" s="40"/>
      <c r="I1508" s="173"/>
      <c r="J1508" s="170"/>
      <c r="K1508" s="170"/>
      <c r="L1508" s="170"/>
      <c r="M1508" s="170"/>
      <c r="N1508" s="170"/>
      <c r="O1508" s="170"/>
      <c r="P1508" s="170"/>
      <c r="Q1508" s="170"/>
    </row>
    <row r="1509" spans="1:17" s="178" customFormat="1" ht="15.75" customHeight="1">
      <c r="A1509" s="182" t="s">
        <v>2060</v>
      </c>
      <c r="B1509" s="25"/>
      <c r="C1509" s="128"/>
      <c r="D1509" s="318"/>
      <c r="E1509" s="131"/>
      <c r="F1509" s="40"/>
      <c r="G1509" s="40"/>
      <c r="H1509" s="40"/>
      <c r="I1509" s="173"/>
      <c r="J1509" s="170"/>
      <c r="K1509" s="170"/>
      <c r="L1509" s="170"/>
      <c r="M1509" s="170"/>
      <c r="N1509" s="170"/>
      <c r="O1509" s="170"/>
      <c r="P1509" s="170"/>
      <c r="Q1509" s="170"/>
    </row>
    <row r="1510" spans="1:17" s="178" customFormat="1" ht="15.75" customHeight="1">
      <c r="A1510" s="186" t="s">
        <v>2061</v>
      </c>
      <c r="B1510" s="188" t="s">
        <v>2062</v>
      </c>
      <c r="C1510" s="191" t="s">
        <v>2063</v>
      </c>
      <c r="D1510" s="318">
        <v>2800</v>
      </c>
      <c r="E1510" s="131"/>
      <c r="F1510" s="40"/>
      <c r="G1510" s="40"/>
      <c r="H1510" s="40"/>
      <c r="I1510" s="173"/>
      <c r="J1510" s="170"/>
      <c r="K1510" s="170"/>
      <c r="L1510" s="170"/>
      <c r="M1510" s="170"/>
      <c r="N1510" s="170"/>
      <c r="O1510" s="170"/>
      <c r="P1510" s="170"/>
      <c r="Q1510" s="170"/>
    </row>
    <row r="1511" spans="1:17" s="178" customFormat="1" ht="15.75" customHeight="1">
      <c r="A1511" s="186" t="s">
        <v>2064</v>
      </c>
      <c r="B1511" s="188" t="s">
        <v>2065</v>
      </c>
      <c r="C1511" s="191" t="s">
        <v>2066</v>
      </c>
      <c r="D1511" s="318">
        <v>3100</v>
      </c>
      <c r="E1511" s="131"/>
      <c r="F1511" s="40"/>
      <c r="G1511" s="40"/>
      <c r="H1511" s="40"/>
      <c r="I1511" s="173"/>
      <c r="J1511" s="170"/>
      <c r="K1511" s="170"/>
      <c r="L1511" s="170"/>
      <c r="M1511" s="170"/>
      <c r="N1511" s="170"/>
      <c r="O1511" s="170"/>
      <c r="P1511" s="170"/>
      <c r="Q1511" s="170"/>
    </row>
    <row r="1512" spans="1:17" s="178" customFormat="1" ht="15.75" customHeight="1">
      <c r="A1512" s="186" t="s">
        <v>2064</v>
      </c>
      <c r="B1512" s="188" t="s">
        <v>2067</v>
      </c>
      <c r="C1512" s="191" t="s">
        <v>2068</v>
      </c>
      <c r="D1512" s="318">
        <v>1300</v>
      </c>
      <c r="E1512" s="131"/>
      <c r="F1512" s="40"/>
      <c r="G1512" s="40"/>
      <c r="H1512" s="40"/>
      <c r="I1512" s="173"/>
      <c r="J1512" s="170"/>
      <c r="K1512" s="170"/>
      <c r="L1512" s="170"/>
      <c r="M1512" s="170"/>
      <c r="N1512" s="170"/>
      <c r="O1512" s="170"/>
      <c r="P1512" s="170"/>
      <c r="Q1512" s="170"/>
    </row>
    <row r="1513" spans="1:17" s="178" customFormat="1" ht="15.75" customHeight="1">
      <c r="A1513" s="186" t="s">
        <v>2064</v>
      </c>
      <c r="B1513" s="188" t="s">
        <v>2069</v>
      </c>
      <c r="C1513" s="191" t="s">
        <v>2070</v>
      </c>
      <c r="D1513" s="318">
        <v>1300</v>
      </c>
      <c r="E1513" s="131"/>
      <c r="F1513" s="40"/>
      <c r="G1513" s="40"/>
      <c r="H1513" s="40"/>
      <c r="I1513" s="173"/>
      <c r="J1513" s="170"/>
      <c r="K1513" s="170"/>
      <c r="L1513" s="170"/>
      <c r="M1513" s="170"/>
      <c r="N1513" s="170"/>
      <c r="O1513" s="170"/>
      <c r="P1513" s="170"/>
      <c r="Q1513" s="170"/>
    </row>
    <row r="1514" spans="1:17" s="178" customFormat="1" ht="15.75" customHeight="1">
      <c r="A1514" s="186" t="s">
        <v>2064</v>
      </c>
      <c r="B1514" s="188" t="s">
        <v>2071</v>
      </c>
      <c r="C1514" s="191" t="s">
        <v>2072</v>
      </c>
      <c r="D1514" s="318">
        <v>1300</v>
      </c>
      <c r="E1514" s="131"/>
      <c r="F1514" s="40"/>
      <c r="G1514" s="40"/>
      <c r="H1514" s="40"/>
      <c r="I1514" s="173"/>
      <c r="J1514" s="170"/>
      <c r="K1514" s="170"/>
      <c r="L1514" s="170"/>
      <c r="M1514" s="170"/>
      <c r="N1514" s="170"/>
      <c r="O1514" s="170"/>
      <c r="P1514" s="170"/>
      <c r="Q1514" s="170"/>
    </row>
    <row r="1515" spans="1:17" s="178" customFormat="1" ht="15.75" customHeight="1">
      <c r="A1515" s="186" t="s">
        <v>2064</v>
      </c>
      <c r="B1515" s="188" t="s">
        <v>2073</v>
      </c>
      <c r="C1515" s="191" t="s">
        <v>2074</v>
      </c>
      <c r="D1515" s="318">
        <v>1300</v>
      </c>
      <c r="E1515" s="131"/>
      <c r="F1515" s="40"/>
      <c r="G1515" s="40"/>
      <c r="H1515" s="40"/>
      <c r="I1515" s="173"/>
      <c r="J1515" s="170"/>
      <c r="K1515" s="170"/>
      <c r="L1515" s="170"/>
      <c r="M1515" s="170"/>
      <c r="N1515" s="170"/>
      <c r="O1515" s="170"/>
      <c r="P1515" s="170"/>
      <c r="Q1515" s="170"/>
    </row>
    <row r="1516" spans="1:17" s="178" customFormat="1" ht="15.75" customHeight="1">
      <c r="A1516" s="186" t="s">
        <v>2064</v>
      </c>
      <c r="B1516" s="188" t="s">
        <v>2075</v>
      </c>
      <c r="C1516" s="191" t="s">
        <v>2076</v>
      </c>
      <c r="D1516" s="318">
        <v>1300</v>
      </c>
      <c r="E1516" s="131"/>
      <c r="F1516" s="40"/>
      <c r="G1516" s="40"/>
      <c r="H1516" s="40"/>
      <c r="I1516" s="173"/>
      <c r="J1516" s="170"/>
      <c r="K1516" s="170"/>
      <c r="L1516" s="170"/>
      <c r="M1516" s="170"/>
      <c r="N1516" s="170"/>
      <c r="O1516" s="170"/>
      <c r="P1516" s="170"/>
      <c r="Q1516" s="170"/>
    </row>
    <row r="1517" spans="1:17" s="178" customFormat="1" ht="15.75" customHeight="1">
      <c r="A1517" s="186" t="s">
        <v>2064</v>
      </c>
      <c r="B1517" s="188" t="s">
        <v>2077</v>
      </c>
      <c r="C1517" s="191" t="s">
        <v>2078</v>
      </c>
      <c r="D1517" s="318">
        <v>1300</v>
      </c>
      <c r="E1517" s="131"/>
      <c r="F1517" s="40"/>
      <c r="G1517" s="40"/>
      <c r="H1517" s="40"/>
      <c r="I1517" s="173"/>
      <c r="J1517" s="170"/>
      <c r="K1517" s="170"/>
      <c r="L1517" s="170"/>
      <c r="M1517" s="170"/>
      <c r="N1517" s="170"/>
      <c r="O1517" s="170"/>
      <c r="P1517" s="170"/>
      <c r="Q1517" s="170"/>
    </row>
    <row r="1518" spans="1:17" s="178" customFormat="1" ht="15.75" customHeight="1">
      <c r="A1518" s="186" t="s">
        <v>2064</v>
      </c>
      <c r="B1518" s="188" t="s">
        <v>2079</v>
      </c>
      <c r="C1518" s="191" t="s">
        <v>2080</v>
      </c>
      <c r="D1518" s="318">
        <v>1300</v>
      </c>
      <c r="E1518" s="131"/>
      <c r="F1518" s="40"/>
      <c r="G1518" s="40"/>
      <c r="H1518" s="40"/>
      <c r="I1518" s="173"/>
      <c r="J1518" s="170"/>
      <c r="K1518" s="170"/>
      <c r="L1518" s="170"/>
      <c r="M1518" s="170"/>
      <c r="N1518" s="170"/>
      <c r="O1518" s="170"/>
      <c r="P1518" s="170"/>
      <c r="Q1518" s="170"/>
    </row>
    <row r="1519" spans="1:17" s="178" customFormat="1" ht="15.75" customHeight="1">
      <c r="A1519" s="186" t="s">
        <v>2064</v>
      </c>
      <c r="B1519" s="188" t="s">
        <v>2081</v>
      </c>
      <c r="C1519" s="191" t="s">
        <v>2082</v>
      </c>
      <c r="D1519" s="318">
        <v>1300</v>
      </c>
      <c r="E1519" s="131"/>
      <c r="F1519" s="40"/>
      <c r="G1519" s="40"/>
      <c r="H1519" s="40"/>
      <c r="I1519" s="173"/>
      <c r="J1519" s="170"/>
      <c r="K1519" s="170"/>
      <c r="L1519" s="170"/>
      <c r="M1519" s="170"/>
      <c r="N1519" s="170"/>
      <c r="O1519" s="170"/>
      <c r="P1519" s="170"/>
      <c r="Q1519" s="170"/>
    </row>
    <row r="1520" spans="1:17" s="178" customFormat="1" ht="15.75" customHeight="1">
      <c r="A1520" s="186" t="s">
        <v>2064</v>
      </c>
      <c r="B1520" s="188" t="s">
        <v>2083</v>
      </c>
      <c r="C1520" s="191" t="s">
        <v>2084</v>
      </c>
      <c r="D1520" s="318">
        <v>1300</v>
      </c>
      <c r="E1520" s="131"/>
      <c r="F1520" s="40"/>
      <c r="G1520" s="40"/>
      <c r="H1520" s="40"/>
      <c r="I1520" s="173"/>
      <c r="J1520" s="170"/>
      <c r="K1520" s="170"/>
      <c r="L1520" s="170"/>
      <c r="M1520" s="170"/>
      <c r="N1520" s="170"/>
      <c r="O1520" s="170"/>
      <c r="P1520" s="170"/>
      <c r="Q1520" s="170"/>
    </row>
    <row r="1521" spans="1:17" s="178" customFormat="1" ht="15.75" customHeight="1">
      <c r="A1521" s="186" t="s">
        <v>2064</v>
      </c>
      <c r="B1521" s="188" t="s">
        <v>5832</v>
      </c>
      <c r="C1521" s="191" t="s">
        <v>5991</v>
      </c>
      <c r="D1521" s="318">
        <v>20000</v>
      </c>
      <c r="E1521" s="131"/>
      <c r="F1521" s="40"/>
      <c r="G1521" s="40"/>
      <c r="H1521" s="40"/>
      <c r="I1521" s="173"/>
      <c r="J1521" s="170"/>
      <c r="K1521" s="170"/>
      <c r="L1521" s="170"/>
      <c r="M1521" s="170"/>
      <c r="N1521" s="170"/>
      <c r="O1521" s="170"/>
      <c r="P1521" s="170"/>
      <c r="Q1521" s="170"/>
    </row>
    <row r="1522" spans="1:17" s="176" customFormat="1" ht="15.75" customHeight="1">
      <c r="A1522" s="186" t="s">
        <v>5833</v>
      </c>
      <c r="B1522" s="188" t="s">
        <v>5834</v>
      </c>
      <c r="C1522" s="191" t="s">
        <v>6402</v>
      </c>
      <c r="D1522" s="318">
        <v>32000</v>
      </c>
      <c r="E1522" s="131"/>
      <c r="F1522" s="40"/>
      <c r="G1522" s="40"/>
      <c r="H1522" s="40"/>
      <c r="I1522" s="173"/>
      <c r="J1522" s="170"/>
      <c r="K1522" s="170"/>
      <c r="L1522" s="170"/>
      <c r="M1522" s="170"/>
      <c r="N1522" s="170"/>
      <c r="O1522" s="170"/>
      <c r="P1522" s="170"/>
      <c r="Q1522" s="170"/>
    </row>
    <row r="1523" spans="1:17" s="178" customFormat="1" ht="15.75" customHeight="1">
      <c r="A1523" s="186" t="s">
        <v>5835</v>
      </c>
      <c r="B1523" s="188" t="s">
        <v>5858</v>
      </c>
      <c r="C1523" s="191" t="s">
        <v>5992</v>
      </c>
      <c r="D1523" s="318">
        <v>17000</v>
      </c>
      <c r="E1523" s="131"/>
      <c r="F1523" s="40"/>
      <c r="G1523" s="40"/>
      <c r="H1523" s="40"/>
      <c r="I1523" s="173"/>
      <c r="J1523" s="170"/>
      <c r="K1523" s="170"/>
      <c r="L1523" s="170"/>
      <c r="M1523" s="170"/>
      <c r="N1523" s="170"/>
      <c r="O1523" s="170"/>
      <c r="P1523" s="170"/>
      <c r="Q1523" s="170"/>
    </row>
    <row r="1524" spans="1:17" s="178" customFormat="1" ht="15.75" customHeight="1">
      <c r="A1524" s="186" t="s">
        <v>5836</v>
      </c>
      <c r="B1524" s="188" t="s">
        <v>5837</v>
      </c>
      <c r="C1524" s="191" t="s">
        <v>5838</v>
      </c>
      <c r="D1524" s="318">
        <v>4000</v>
      </c>
      <c r="E1524" s="131"/>
      <c r="F1524" s="40"/>
      <c r="G1524" s="40"/>
      <c r="H1524" s="40"/>
      <c r="I1524" s="173"/>
      <c r="J1524" s="170"/>
      <c r="K1524" s="170"/>
      <c r="L1524" s="170"/>
      <c r="M1524" s="170"/>
      <c r="N1524" s="170"/>
      <c r="O1524" s="170"/>
      <c r="P1524" s="170"/>
      <c r="Q1524" s="170"/>
    </row>
    <row r="1525" spans="1:17" s="178" customFormat="1" ht="15.75" customHeight="1">
      <c r="A1525" s="182" t="s">
        <v>2085</v>
      </c>
      <c r="B1525" s="25"/>
      <c r="C1525" s="128"/>
      <c r="D1525" s="318"/>
      <c r="E1525" s="131"/>
      <c r="F1525" s="40"/>
      <c r="G1525" s="40"/>
      <c r="H1525" s="40"/>
      <c r="I1525" s="173"/>
      <c r="J1525" s="170"/>
      <c r="K1525" s="170"/>
      <c r="L1525" s="170"/>
      <c r="M1525" s="170"/>
      <c r="N1525" s="170"/>
      <c r="O1525" s="170"/>
      <c r="P1525" s="170"/>
      <c r="Q1525" s="170"/>
    </row>
    <row r="1526" spans="1:17" s="178" customFormat="1" ht="15.75" customHeight="1">
      <c r="A1526" s="168" t="s">
        <v>1986</v>
      </c>
      <c r="B1526" s="172" t="s">
        <v>2086</v>
      </c>
      <c r="C1526" s="191" t="s">
        <v>2087</v>
      </c>
      <c r="D1526" s="318">
        <v>850</v>
      </c>
      <c r="E1526" s="131"/>
      <c r="F1526" s="40"/>
      <c r="G1526" s="40"/>
      <c r="H1526" s="40"/>
      <c r="I1526" s="173"/>
      <c r="J1526" s="170"/>
      <c r="K1526" s="170"/>
      <c r="L1526" s="170"/>
      <c r="M1526" s="170"/>
      <c r="N1526" s="170"/>
      <c r="O1526" s="170"/>
      <c r="P1526" s="170"/>
      <c r="Q1526" s="170"/>
    </row>
    <row r="1527" spans="1:17" s="178" customFormat="1" ht="15">
      <c r="A1527" s="168" t="s">
        <v>1986</v>
      </c>
      <c r="B1527" s="172" t="s">
        <v>2088</v>
      </c>
      <c r="C1527" s="191" t="s">
        <v>2089</v>
      </c>
      <c r="D1527" s="318">
        <v>850</v>
      </c>
      <c r="E1527" s="131"/>
      <c r="F1527" s="40"/>
      <c r="G1527" s="40"/>
      <c r="H1527" s="40"/>
      <c r="I1527" s="173"/>
      <c r="J1527" s="170"/>
      <c r="K1527" s="170"/>
      <c r="L1527" s="170"/>
      <c r="M1527" s="170"/>
      <c r="N1527" s="170"/>
      <c r="O1527" s="170"/>
      <c r="P1527" s="170"/>
      <c r="Q1527" s="170"/>
    </row>
    <row r="1528" spans="1:17" s="178" customFormat="1" ht="15.75" customHeight="1">
      <c r="A1528" s="168" t="s">
        <v>1986</v>
      </c>
      <c r="B1528" s="172" t="s">
        <v>2090</v>
      </c>
      <c r="C1528" s="191" t="s">
        <v>2091</v>
      </c>
      <c r="D1528" s="318">
        <v>850</v>
      </c>
      <c r="E1528" s="131"/>
      <c r="F1528" s="40"/>
      <c r="G1528" s="40"/>
      <c r="H1528" s="40"/>
      <c r="I1528" s="173"/>
      <c r="J1528" s="170"/>
      <c r="K1528" s="170"/>
      <c r="L1528" s="170"/>
      <c r="M1528" s="170"/>
      <c r="N1528" s="170"/>
      <c r="O1528" s="170"/>
      <c r="P1528" s="170"/>
      <c r="Q1528" s="170"/>
    </row>
    <row r="1529" spans="1:17" s="178" customFormat="1" ht="15.75" customHeight="1">
      <c r="A1529" s="168" t="s">
        <v>1986</v>
      </c>
      <c r="B1529" s="172" t="s">
        <v>2092</v>
      </c>
      <c r="C1529" s="191" t="s">
        <v>2093</v>
      </c>
      <c r="D1529" s="318">
        <v>850</v>
      </c>
      <c r="E1529" s="131"/>
      <c r="F1529" s="40"/>
      <c r="G1529" s="40"/>
      <c r="H1529" s="40"/>
      <c r="I1529" s="173"/>
      <c r="J1529" s="170"/>
      <c r="K1529" s="170"/>
      <c r="L1529" s="170"/>
      <c r="M1529" s="170"/>
      <c r="N1529" s="170"/>
      <c r="O1529" s="170"/>
      <c r="P1529" s="170"/>
      <c r="Q1529" s="170"/>
    </row>
    <row r="1530" spans="1:17" s="178" customFormat="1" ht="15.75" customHeight="1">
      <c r="A1530" s="76" t="s">
        <v>5625</v>
      </c>
      <c r="B1530" s="77"/>
      <c r="C1530" s="128"/>
      <c r="D1530" s="318"/>
      <c r="E1530" s="131"/>
      <c r="F1530" s="40"/>
      <c r="G1530" s="40"/>
      <c r="H1530" s="40"/>
      <c r="I1530" s="173"/>
      <c r="J1530" s="170"/>
      <c r="K1530" s="170"/>
      <c r="L1530" s="170"/>
      <c r="M1530" s="170"/>
      <c r="N1530" s="170"/>
      <c r="O1530" s="170"/>
      <c r="P1530" s="170"/>
      <c r="Q1530" s="170"/>
    </row>
    <row r="1531" spans="1:17" s="178" customFormat="1" ht="15.75" customHeight="1">
      <c r="A1531" s="55" t="s">
        <v>5626</v>
      </c>
      <c r="B1531" s="33"/>
      <c r="C1531" s="145"/>
      <c r="D1531" s="318"/>
      <c r="E1531" s="131"/>
      <c r="F1531" s="40"/>
      <c r="G1531" s="40"/>
      <c r="H1531" s="40"/>
      <c r="I1531" s="173"/>
      <c r="J1531" s="170"/>
      <c r="K1531" s="170"/>
      <c r="L1531" s="170"/>
      <c r="M1531" s="170"/>
      <c r="N1531" s="170"/>
      <c r="O1531" s="170"/>
      <c r="P1531" s="170"/>
      <c r="Q1531" s="170"/>
    </row>
    <row r="1532" spans="1:17" s="178" customFormat="1" ht="15.75" customHeight="1">
      <c r="A1532" s="186" t="s">
        <v>1986</v>
      </c>
      <c r="B1532" s="188" t="s">
        <v>2096</v>
      </c>
      <c r="C1532" s="191" t="s">
        <v>2097</v>
      </c>
      <c r="D1532" s="318">
        <v>920</v>
      </c>
      <c r="E1532" s="131"/>
      <c r="F1532" s="40"/>
      <c r="G1532" s="40"/>
      <c r="H1532" s="40"/>
      <c r="I1532" s="173"/>
      <c r="J1532" s="170"/>
      <c r="K1532" s="170"/>
      <c r="L1532" s="170"/>
      <c r="M1532" s="170"/>
      <c r="N1532" s="170"/>
      <c r="O1532" s="170"/>
      <c r="P1532" s="170"/>
      <c r="Q1532" s="170"/>
    </row>
    <row r="1533" spans="1:17" s="178" customFormat="1" ht="15.75" customHeight="1">
      <c r="A1533" s="186" t="s">
        <v>1986</v>
      </c>
      <c r="B1533" s="188" t="s">
        <v>2106</v>
      </c>
      <c r="C1533" s="191" t="s">
        <v>2107</v>
      </c>
      <c r="D1533" s="318">
        <v>920</v>
      </c>
      <c r="E1533" s="131"/>
      <c r="F1533" s="40"/>
      <c r="G1533" s="40"/>
      <c r="H1533" s="40"/>
      <c r="I1533" s="173"/>
      <c r="J1533" s="170"/>
      <c r="K1533" s="170"/>
      <c r="L1533" s="170"/>
      <c r="M1533" s="170"/>
      <c r="N1533" s="170"/>
      <c r="O1533" s="170"/>
      <c r="P1533" s="170"/>
      <c r="Q1533" s="170"/>
    </row>
    <row r="1534" spans="1:17" s="178" customFormat="1" ht="15.75" customHeight="1">
      <c r="A1534" s="186" t="s">
        <v>1986</v>
      </c>
      <c r="B1534" s="188" t="s">
        <v>2108</v>
      </c>
      <c r="C1534" s="191" t="s">
        <v>2109</v>
      </c>
      <c r="D1534" s="318">
        <v>920</v>
      </c>
      <c r="E1534" s="131"/>
      <c r="F1534" s="40"/>
      <c r="G1534" s="40"/>
      <c r="H1534" s="40"/>
      <c r="I1534" s="173"/>
      <c r="J1534" s="170"/>
      <c r="K1534" s="170"/>
      <c r="L1534" s="170"/>
      <c r="M1534" s="170"/>
      <c r="N1534" s="170"/>
      <c r="O1534" s="170"/>
      <c r="P1534" s="170"/>
      <c r="Q1534" s="170"/>
    </row>
    <row r="1535" spans="1:17" s="178" customFormat="1" ht="15.75" customHeight="1">
      <c r="A1535" s="186" t="s">
        <v>1986</v>
      </c>
      <c r="B1535" s="188" t="s">
        <v>2098</v>
      </c>
      <c r="C1535" s="191" t="s">
        <v>2099</v>
      </c>
      <c r="D1535" s="318">
        <v>920</v>
      </c>
      <c r="E1535" s="131"/>
      <c r="F1535" s="40"/>
      <c r="G1535" s="40"/>
      <c r="H1535" s="40"/>
      <c r="I1535" s="173"/>
      <c r="J1535" s="170"/>
      <c r="K1535" s="170"/>
      <c r="L1535" s="170"/>
      <c r="M1535" s="170"/>
      <c r="N1535" s="170"/>
      <c r="O1535" s="170"/>
      <c r="P1535" s="170"/>
      <c r="Q1535" s="170"/>
    </row>
    <row r="1536" spans="1:17" s="178" customFormat="1" ht="15.75" customHeight="1">
      <c r="A1536" s="186" t="s">
        <v>1986</v>
      </c>
      <c r="B1536" s="188" t="s">
        <v>2100</v>
      </c>
      <c r="C1536" s="191" t="s">
        <v>2101</v>
      </c>
      <c r="D1536" s="318">
        <v>920</v>
      </c>
      <c r="E1536" s="131"/>
      <c r="F1536" s="40"/>
      <c r="G1536" s="40"/>
      <c r="H1536" s="40"/>
      <c r="I1536" s="173"/>
      <c r="J1536" s="170"/>
      <c r="K1536" s="170"/>
      <c r="L1536" s="170"/>
      <c r="M1536" s="170"/>
      <c r="N1536" s="170"/>
      <c r="O1536" s="170"/>
      <c r="P1536" s="170"/>
      <c r="Q1536" s="170"/>
    </row>
    <row r="1537" spans="1:17" s="178" customFormat="1" ht="15.75" customHeight="1">
      <c r="A1537" s="186" t="s">
        <v>1986</v>
      </c>
      <c r="B1537" s="188" t="s">
        <v>2104</v>
      </c>
      <c r="C1537" s="191" t="s">
        <v>2105</v>
      </c>
      <c r="D1537" s="318">
        <v>920</v>
      </c>
      <c r="E1537" s="131"/>
      <c r="F1537" s="40"/>
      <c r="G1537" s="40"/>
      <c r="H1537" s="40"/>
      <c r="I1537" s="173"/>
      <c r="J1537" s="170"/>
      <c r="K1537" s="170"/>
      <c r="L1537" s="170"/>
      <c r="M1537" s="170"/>
      <c r="N1537" s="170"/>
      <c r="O1537" s="170"/>
      <c r="P1537" s="170"/>
      <c r="Q1537" s="170"/>
    </row>
    <row r="1538" spans="1:17" s="178" customFormat="1" ht="15.75" customHeight="1">
      <c r="A1538" s="186" t="s">
        <v>1986</v>
      </c>
      <c r="B1538" s="188" t="s">
        <v>2102</v>
      </c>
      <c r="C1538" s="191" t="s">
        <v>2103</v>
      </c>
      <c r="D1538" s="318">
        <v>920</v>
      </c>
      <c r="E1538" s="131"/>
      <c r="F1538" s="40"/>
      <c r="G1538" s="40"/>
      <c r="H1538" s="40"/>
      <c r="I1538" s="173"/>
      <c r="J1538" s="170"/>
      <c r="K1538" s="170"/>
      <c r="L1538" s="170"/>
      <c r="M1538" s="170"/>
      <c r="N1538" s="170"/>
      <c r="O1538" s="170"/>
      <c r="P1538" s="170"/>
      <c r="Q1538" s="170"/>
    </row>
    <row r="1539" spans="1:17" s="178" customFormat="1" ht="15.75" customHeight="1">
      <c r="A1539" s="186" t="s">
        <v>2110</v>
      </c>
      <c r="B1539" s="188" t="s">
        <v>2111</v>
      </c>
      <c r="C1539" s="191" t="s">
        <v>2112</v>
      </c>
      <c r="D1539" s="318">
        <v>920</v>
      </c>
      <c r="E1539" s="131"/>
      <c r="F1539" s="40"/>
      <c r="G1539" s="40"/>
      <c r="H1539" s="40"/>
      <c r="I1539" s="173"/>
      <c r="J1539" s="170"/>
      <c r="K1539" s="170"/>
      <c r="L1539" s="170"/>
      <c r="M1539" s="170"/>
      <c r="N1539" s="170"/>
      <c r="O1539" s="170"/>
      <c r="P1539" s="170"/>
      <c r="Q1539" s="170"/>
    </row>
    <row r="1540" spans="1:17" s="178" customFormat="1" ht="15.75" customHeight="1">
      <c r="A1540" s="191" t="s">
        <v>1986</v>
      </c>
      <c r="B1540" s="234" t="s">
        <v>2094</v>
      </c>
      <c r="C1540" s="191" t="s">
        <v>2095</v>
      </c>
      <c r="D1540" s="318">
        <v>920</v>
      </c>
      <c r="E1540" s="131"/>
      <c r="F1540" s="40"/>
      <c r="G1540" s="40"/>
      <c r="H1540" s="40"/>
      <c r="I1540" s="173"/>
      <c r="J1540" s="170"/>
      <c r="K1540" s="170"/>
      <c r="L1540" s="170"/>
      <c r="M1540" s="170"/>
      <c r="N1540" s="170"/>
      <c r="O1540" s="170"/>
      <c r="P1540" s="170"/>
      <c r="Q1540" s="170"/>
    </row>
    <row r="1541" spans="1:17" s="178" customFormat="1" ht="15.75" customHeight="1">
      <c r="A1541" s="186" t="s">
        <v>2113</v>
      </c>
      <c r="B1541" s="188" t="s">
        <v>2114</v>
      </c>
      <c r="C1541" s="191" t="s">
        <v>2115</v>
      </c>
      <c r="D1541" s="318">
        <v>1050</v>
      </c>
      <c r="E1541" s="131"/>
      <c r="F1541" s="40"/>
      <c r="G1541" s="40"/>
      <c r="H1541" s="40"/>
      <c r="I1541" s="173"/>
      <c r="J1541" s="170"/>
      <c r="K1541" s="170"/>
      <c r="L1541" s="170"/>
      <c r="M1541" s="170"/>
      <c r="N1541" s="170"/>
      <c r="O1541" s="170"/>
      <c r="P1541" s="170"/>
      <c r="Q1541" s="170"/>
    </row>
    <row r="1542" spans="1:17" s="178" customFormat="1" ht="15.75" customHeight="1">
      <c r="A1542" s="186" t="s">
        <v>2113</v>
      </c>
      <c r="B1542" s="188" t="s">
        <v>5452</v>
      </c>
      <c r="C1542" s="191" t="s">
        <v>5542</v>
      </c>
      <c r="D1542" s="318">
        <v>920</v>
      </c>
      <c r="E1542" s="131"/>
      <c r="F1542" s="40"/>
      <c r="G1542" s="40"/>
      <c r="H1542" s="40"/>
      <c r="I1542" s="173"/>
      <c r="J1542" s="170"/>
      <c r="K1542" s="170"/>
      <c r="L1542" s="170"/>
      <c r="M1542" s="170"/>
      <c r="N1542" s="170"/>
      <c r="O1542" s="170"/>
      <c r="P1542" s="170"/>
      <c r="Q1542" s="170"/>
    </row>
    <row r="1543" spans="1:17" s="178" customFormat="1" ht="15.75" customHeight="1">
      <c r="A1543" s="186" t="s">
        <v>2113</v>
      </c>
      <c r="B1543" s="188" t="s">
        <v>5453</v>
      </c>
      <c r="C1543" s="191" t="s">
        <v>5443</v>
      </c>
      <c r="D1543" s="318">
        <v>920</v>
      </c>
      <c r="E1543" s="131"/>
      <c r="F1543" s="40"/>
      <c r="G1543" s="40"/>
      <c r="H1543" s="40"/>
      <c r="I1543" s="173"/>
      <c r="J1543" s="170"/>
      <c r="K1543" s="170"/>
      <c r="L1543" s="170"/>
      <c r="M1543" s="170"/>
      <c r="N1543" s="170"/>
      <c r="O1543" s="170"/>
      <c r="P1543" s="170"/>
      <c r="Q1543" s="170"/>
    </row>
    <row r="1544" spans="1:17" s="176" customFormat="1" ht="15.75" customHeight="1">
      <c r="A1544" s="186" t="s">
        <v>2113</v>
      </c>
      <c r="B1544" s="188" t="s">
        <v>5454</v>
      </c>
      <c r="C1544" s="191" t="s">
        <v>5543</v>
      </c>
      <c r="D1544" s="318">
        <v>920</v>
      </c>
      <c r="E1544" s="131"/>
      <c r="F1544" s="40"/>
      <c r="G1544" s="40"/>
      <c r="H1544" s="40"/>
      <c r="I1544" s="173"/>
      <c r="J1544" s="170"/>
      <c r="K1544" s="170"/>
      <c r="L1544" s="170"/>
      <c r="M1544" s="170"/>
      <c r="N1544" s="170"/>
      <c r="O1544" s="170"/>
      <c r="P1544" s="170"/>
      <c r="Q1544" s="170"/>
    </row>
    <row r="1545" spans="1:17" s="173" customFormat="1" ht="15.75" customHeight="1">
      <c r="A1545" s="186" t="s">
        <v>2113</v>
      </c>
      <c r="B1545" s="188" t="s">
        <v>5455</v>
      </c>
      <c r="C1545" s="191" t="s">
        <v>5544</v>
      </c>
      <c r="D1545" s="318">
        <v>920</v>
      </c>
      <c r="E1545" s="131"/>
      <c r="F1545" s="40"/>
      <c r="G1545" s="40"/>
      <c r="H1545" s="40"/>
      <c r="J1545" s="170"/>
      <c r="K1545" s="170"/>
      <c r="L1545" s="170"/>
      <c r="M1545" s="170"/>
      <c r="N1545" s="170"/>
      <c r="O1545" s="170"/>
      <c r="P1545" s="170"/>
      <c r="Q1545" s="170"/>
    </row>
    <row r="1546" spans="1:17" s="173" customFormat="1" ht="15.75" customHeight="1">
      <c r="A1546" s="182" t="s">
        <v>2120</v>
      </c>
      <c r="B1546" s="25"/>
      <c r="C1546" s="128"/>
      <c r="D1546" s="318"/>
      <c r="E1546" s="131"/>
      <c r="F1546" s="40"/>
      <c r="G1546" s="40"/>
      <c r="H1546" s="40"/>
      <c r="J1546" s="170"/>
      <c r="K1546" s="170"/>
      <c r="L1546" s="170"/>
      <c r="M1546" s="170"/>
      <c r="N1546" s="170"/>
      <c r="O1546" s="170"/>
      <c r="P1546" s="170"/>
      <c r="Q1546" s="170"/>
    </row>
    <row r="1547" spans="1:17" s="173" customFormat="1" ht="15.75" customHeight="1">
      <c r="A1547" s="186" t="s">
        <v>2121</v>
      </c>
      <c r="B1547" s="188" t="s">
        <v>2122</v>
      </c>
      <c r="C1547" s="191" t="s">
        <v>2123</v>
      </c>
      <c r="D1547" s="318">
        <v>1350</v>
      </c>
      <c r="E1547" s="131"/>
      <c r="F1547" s="40"/>
      <c r="G1547" s="40"/>
      <c r="H1547" s="40"/>
      <c r="J1547" s="170"/>
      <c r="K1547" s="170"/>
      <c r="L1547" s="170"/>
      <c r="M1547" s="170"/>
      <c r="N1547" s="170"/>
      <c r="O1547" s="170"/>
      <c r="P1547" s="170"/>
      <c r="Q1547" s="170"/>
    </row>
    <row r="1548" spans="1:17" s="173" customFormat="1" ht="15.75" customHeight="1">
      <c r="A1548" s="186" t="s">
        <v>1901</v>
      </c>
      <c r="B1548" s="188" t="s">
        <v>2124</v>
      </c>
      <c r="C1548" s="191" t="s">
        <v>2125</v>
      </c>
      <c r="D1548" s="318">
        <v>1550</v>
      </c>
      <c r="E1548" s="131"/>
      <c r="F1548" s="40"/>
      <c r="G1548" s="40"/>
      <c r="H1548" s="40"/>
      <c r="J1548" s="170"/>
      <c r="K1548" s="170"/>
      <c r="L1548" s="170"/>
      <c r="M1548" s="170"/>
      <c r="N1548" s="170"/>
      <c r="O1548" s="170"/>
      <c r="P1548" s="170"/>
      <c r="Q1548" s="170"/>
    </row>
    <row r="1549" spans="1:17" s="173" customFormat="1" ht="15.75" customHeight="1">
      <c r="A1549" s="186" t="s">
        <v>1915</v>
      </c>
      <c r="B1549" s="188" t="s">
        <v>2150</v>
      </c>
      <c r="C1549" s="191" t="s">
        <v>5609</v>
      </c>
      <c r="D1549" s="318">
        <v>2950</v>
      </c>
      <c r="E1549" s="131"/>
      <c r="F1549" s="40"/>
      <c r="G1549" s="40"/>
      <c r="H1549" s="40"/>
      <c r="J1549" s="170"/>
      <c r="K1549" s="170"/>
      <c r="L1549" s="170"/>
      <c r="M1549" s="170"/>
      <c r="N1549" s="170"/>
      <c r="O1549" s="170"/>
      <c r="P1549" s="170"/>
      <c r="Q1549" s="170"/>
    </row>
    <row r="1550" spans="1:17" ht="15.75" customHeight="1">
      <c r="A1550" s="186" t="s">
        <v>1915</v>
      </c>
      <c r="B1550" s="188" t="s">
        <v>2153</v>
      </c>
      <c r="C1550" s="191" t="s">
        <v>2154</v>
      </c>
      <c r="D1550" s="318">
        <v>2950</v>
      </c>
    </row>
    <row r="1551" spans="1:17" ht="15.75" customHeight="1">
      <c r="A1551" s="186" t="s">
        <v>1915</v>
      </c>
      <c r="B1551" s="188" t="s">
        <v>2155</v>
      </c>
      <c r="C1551" s="191" t="s">
        <v>2156</v>
      </c>
      <c r="D1551" s="318">
        <v>2950</v>
      </c>
    </row>
    <row r="1552" spans="1:17" s="173" customFormat="1" ht="15.75" customHeight="1">
      <c r="A1552" s="186" t="s">
        <v>1915</v>
      </c>
      <c r="B1552" s="188" t="s">
        <v>2151</v>
      </c>
      <c r="C1552" s="191" t="s">
        <v>2152</v>
      </c>
      <c r="D1552" s="318">
        <v>1150</v>
      </c>
      <c r="E1552" s="131"/>
      <c r="F1552" s="40"/>
      <c r="G1552" s="40"/>
      <c r="H1552" s="40"/>
      <c r="J1552" s="170"/>
      <c r="K1552" s="170"/>
      <c r="L1552" s="170"/>
      <c r="M1552" s="170"/>
      <c r="N1552" s="170"/>
      <c r="O1552" s="170"/>
      <c r="P1552" s="170"/>
      <c r="Q1552" s="170"/>
    </row>
    <row r="1553" spans="1:17" s="173" customFormat="1" ht="15.75" customHeight="1">
      <c r="A1553" s="186" t="s">
        <v>1901</v>
      </c>
      <c r="B1553" s="188" t="s">
        <v>2142</v>
      </c>
      <c r="C1553" s="191" t="s">
        <v>2143</v>
      </c>
      <c r="D1553" s="318">
        <v>2950</v>
      </c>
      <c r="E1553" s="131"/>
      <c r="F1553" s="40"/>
      <c r="G1553" s="40"/>
      <c r="H1553" s="40"/>
      <c r="J1553" s="170"/>
      <c r="K1553" s="170"/>
      <c r="L1553" s="170"/>
      <c r="M1553" s="170"/>
      <c r="N1553" s="170"/>
      <c r="O1553" s="170"/>
      <c r="P1553" s="170"/>
      <c r="Q1553" s="170"/>
    </row>
    <row r="1554" spans="1:17" s="173" customFormat="1" ht="15.75" customHeight="1">
      <c r="A1554" s="186" t="s">
        <v>1901</v>
      </c>
      <c r="B1554" s="188" t="s">
        <v>2128</v>
      </c>
      <c r="C1554" s="191" t="s">
        <v>2129</v>
      </c>
      <c r="D1554" s="318">
        <v>2950</v>
      </c>
      <c r="E1554" s="131"/>
      <c r="F1554" s="40"/>
      <c r="G1554" s="40"/>
      <c r="H1554" s="40"/>
      <c r="J1554" s="170"/>
      <c r="K1554" s="170"/>
      <c r="L1554" s="170"/>
      <c r="M1554" s="170"/>
      <c r="N1554" s="170"/>
      <c r="O1554" s="170"/>
      <c r="P1554" s="170"/>
      <c r="Q1554" s="170"/>
    </row>
    <row r="1555" spans="1:17" ht="15.75" customHeight="1">
      <c r="A1555" s="186" t="s">
        <v>1901</v>
      </c>
      <c r="B1555" s="188" t="s">
        <v>2126</v>
      </c>
      <c r="C1555" s="191" t="s">
        <v>2127</v>
      </c>
      <c r="D1555" s="318">
        <v>2950</v>
      </c>
    </row>
    <row r="1556" spans="1:17" s="178" customFormat="1" ht="15.75" customHeight="1">
      <c r="A1556" s="186" t="s">
        <v>1901</v>
      </c>
      <c r="B1556" s="188" t="s">
        <v>2130</v>
      </c>
      <c r="C1556" s="191" t="s">
        <v>2131</v>
      </c>
      <c r="D1556" s="318">
        <v>1500</v>
      </c>
      <c r="E1556" s="131"/>
      <c r="F1556" s="40"/>
      <c r="G1556" s="40"/>
      <c r="H1556" s="40"/>
      <c r="I1556" s="173"/>
      <c r="J1556" s="170"/>
      <c r="K1556" s="170"/>
      <c r="L1556" s="170"/>
      <c r="M1556" s="170"/>
      <c r="N1556" s="170"/>
      <c r="O1556" s="170"/>
      <c r="P1556" s="170"/>
      <c r="Q1556" s="170"/>
    </row>
    <row r="1557" spans="1:17" s="178" customFormat="1" ht="15.75" customHeight="1">
      <c r="A1557" s="186" t="s">
        <v>1901</v>
      </c>
      <c r="B1557" s="188" t="s">
        <v>2132</v>
      </c>
      <c r="C1557" s="191" t="s">
        <v>2133</v>
      </c>
      <c r="D1557" s="318">
        <v>1500</v>
      </c>
      <c r="E1557" s="131"/>
      <c r="F1557" s="40"/>
      <c r="G1557" s="40"/>
      <c r="H1557" s="40"/>
      <c r="I1557" s="173"/>
      <c r="J1557" s="170"/>
      <c r="K1557" s="170"/>
      <c r="L1557" s="170"/>
      <c r="M1557" s="170"/>
      <c r="N1557" s="170"/>
      <c r="O1557" s="170"/>
      <c r="P1557" s="170"/>
      <c r="Q1557" s="170"/>
    </row>
    <row r="1558" spans="1:17" s="178" customFormat="1" ht="15.75" customHeight="1">
      <c r="A1558" s="186" t="s">
        <v>1901</v>
      </c>
      <c r="B1558" s="188" t="s">
        <v>2134</v>
      </c>
      <c r="C1558" s="191" t="s">
        <v>2135</v>
      </c>
      <c r="D1558" s="318">
        <v>1500</v>
      </c>
      <c r="E1558" s="131"/>
      <c r="F1558" s="40"/>
      <c r="G1558" s="40"/>
      <c r="H1558" s="40"/>
      <c r="I1558" s="173"/>
      <c r="J1558" s="170"/>
      <c r="K1558" s="170"/>
      <c r="L1558" s="170"/>
      <c r="M1558" s="170"/>
      <c r="N1558" s="170"/>
      <c r="O1558" s="170"/>
      <c r="P1558" s="170"/>
      <c r="Q1558" s="170"/>
    </row>
    <row r="1559" spans="1:17" s="178" customFormat="1" ht="15.75" customHeight="1">
      <c r="A1559" s="186" t="s">
        <v>1901</v>
      </c>
      <c r="B1559" s="188" t="s">
        <v>2136</v>
      </c>
      <c r="C1559" s="191" t="s">
        <v>2137</v>
      </c>
      <c r="D1559" s="318">
        <v>1500</v>
      </c>
      <c r="E1559" s="131"/>
      <c r="F1559" s="40"/>
      <c r="G1559" s="40"/>
      <c r="H1559" s="40"/>
      <c r="I1559" s="173"/>
      <c r="J1559" s="170"/>
      <c r="K1559" s="170"/>
      <c r="L1559" s="170"/>
      <c r="M1559" s="170"/>
      <c r="N1559" s="170"/>
      <c r="O1559" s="170"/>
      <c r="P1559" s="170"/>
      <c r="Q1559" s="170"/>
    </row>
    <row r="1560" spans="1:17" s="178" customFormat="1" ht="15.75" customHeight="1">
      <c r="A1560" s="186" t="s">
        <v>1901</v>
      </c>
      <c r="B1560" s="188" t="s">
        <v>2138</v>
      </c>
      <c r="C1560" s="191" t="s">
        <v>2139</v>
      </c>
      <c r="D1560" s="318">
        <v>1500</v>
      </c>
      <c r="E1560" s="131"/>
      <c r="F1560" s="40"/>
      <c r="G1560" s="40"/>
      <c r="H1560" s="40"/>
      <c r="I1560" s="173"/>
      <c r="J1560" s="170"/>
      <c r="K1560" s="170"/>
      <c r="L1560" s="170"/>
      <c r="M1560" s="170"/>
      <c r="N1560" s="170"/>
      <c r="O1560" s="170"/>
      <c r="P1560" s="170"/>
      <c r="Q1560" s="170"/>
    </row>
    <row r="1561" spans="1:17" s="178" customFormat="1" ht="15.75" customHeight="1">
      <c r="A1561" s="186" t="s">
        <v>1901</v>
      </c>
      <c r="B1561" s="188" t="s">
        <v>2140</v>
      </c>
      <c r="C1561" s="191" t="s">
        <v>2141</v>
      </c>
      <c r="D1561" s="318">
        <v>1500</v>
      </c>
      <c r="E1561" s="131"/>
      <c r="F1561" s="40"/>
      <c r="G1561" s="40"/>
      <c r="H1561" s="40"/>
      <c r="I1561" s="173"/>
      <c r="J1561" s="170"/>
      <c r="K1561" s="170"/>
      <c r="L1561" s="170"/>
      <c r="M1561" s="170"/>
      <c r="N1561" s="170"/>
      <c r="O1561" s="170"/>
      <c r="P1561" s="170"/>
      <c r="Q1561" s="170"/>
    </row>
    <row r="1562" spans="1:17" s="178" customFormat="1" ht="15.75" customHeight="1">
      <c r="A1562" s="186" t="s">
        <v>1901</v>
      </c>
      <c r="B1562" s="188" t="s">
        <v>2146</v>
      </c>
      <c r="C1562" s="191" t="s">
        <v>2147</v>
      </c>
      <c r="D1562" s="318">
        <v>3400</v>
      </c>
      <c r="E1562" s="131"/>
      <c r="F1562" s="40"/>
      <c r="G1562" s="40"/>
      <c r="H1562" s="40"/>
      <c r="I1562" s="173"/>
      <c r="J1562" s="170"/>
      <c r="K1562" s="170"/>
      <c r="L1562" s="170"/>
      <c r="M1562" s="170"/>
      <c r="N1562" s="170"/>
      <c r="O1562" s="170"/>
      <c r="P1562" s="170"/>
      <c r="Q1562" s="170"/>
    </row>
    <row r="1563" spans="1:17" s="178" customFormat="1" ht="15.75" customHeight="1">
      <c r="A1563" s="186" t="s">
        <v>1901</v>
      </c>
      <c r="B1563" s="188" t="s">
        <v>2148</v>
      </c>
      <c r="C1563" s="191" t="s">
        <v>2149</v>
      </c>
      <c r="D1563" s="318">
        <v>3400</v>
      </c>
      <c r="E1563" s="131"/>
      <c r="F1563" s="40"/>
      <c r="G1563" s="40"/>
      <c r="H1563" s="40"/>
      <c r="I1563" s="173"/>
      <c r="J1563" s="170"/>
      <c r="K1563" s="170"/>
      <c r="L1563" s="170"/>
      <c r="M1563" s="170"/>
      <c r="N1563" s="170"/>
      <c r="O1563" s="170"/>
      <c r="P1563" s="170"/>
      <c r="Q1563" s="170"/>
    </row>
    <row r="1564" spans="1:17" s="178" customFormat="1" ht="15.75" customHeight="1">
      <c r="A1564" s="186" t="s">
        <v>1901</v>
      </c>
      <c r="B1564" s="188" t="s">
        <v>2144</v>
      </c>
      <c r="C1564" s="191" t="s">
        <v>2145</v>
      </c>
      <c r="D1564" s="318">
        <v>2950</v>
      </c>
      <c r="E1564" s="131"/>
      <c r="F1564" s="40"/>
      <c r="G1564" s="40"/>
      <c r="H1564" s="40"/>
      <c r="I1564" s="173"/>
      <c r="J1564" s="170"/>
      <c r="K1564" s="170"/>
      <c r="L1564" s="170"/>
      <c r="M1564" s="170"/>
      <c r="N1564" s="170"/>
      <c r="O1564" s="170"/>
      <c r="P1564" s="170"/>
      <c r="Q1564" s="170"/>
    </row>
    <row r="1565" spans="1:17" s="178" customFormat="1" ht="15.75" customHeight="1">
      <c r="A1565" s="186" t="s">
        <v>2157</v>
      </c>
      <c r="B1565" s="188" t="s">
        <v>2158</v>
      </c>
      <c r="C1565" s="191" t="s">
        <v>2159</v>
      </c>
      <c r="D1565" s="318">
        <v>6800</v>
      </c>
      <c r="E1565" s="131"/>
      <c r="F1565" s="40"/>
      <c r="G1565" s="40"/>
      <c r="H1565" s="40"/>
      <c r="I1565" s="173"/>
      <c r="J1565" s="170"/>
      <c r="K1565" s="170"/>
      <c r="L1565" s="170"/>
      <c r="M1565" s="170"/>
      <c r="N1565" s="170"/>
      <c r="O1565" s="170"/>
      <c r="P1565" s="170"/>
      <c r="Q1565" s="170"/>
    </row>
    <row r="1566" spans="1:17" s="178" customFormat="1" ht="15.75" customHeight="1">
      <c r="A1566" s="186" t="s">
        <v>1544</v>
      </c>
      <c r="B1566" s="188" t="s">
        <v>2160</v>
      </c>
      <c r="C1566" s="191" t="s">
        <v>2161</v>
      </c>
      <c r="D1566" s="318">
        <v>1600</v>
      </c>
      <c r="E1566" s="131"/>
      <c r="F1566" s="40"/>
      <c r="G1566" s="40"/>
      <c r="H1566" s="40"/>
      <c r="I1566" s="173"/>
      <c r="J1566" s="170"/>
      <c r="K1566" s="170"/>
      <c r="L1566" s="170"/>
      <c r="M1566" s="170"/>
      <c r="N1566" s="170"/>
      <c r="O1566" s="170"/>
      <c r="P1566" s="170"/>
      <c r="Q1566" s="170"/>
    </row>
    <row r="1567" spans="1:17" s="178" customFormat="1" ht="30">
      <c r="A1567" s="186" t="s">
        <v>2121</v>
      </c>
      <c r="B1567" s="188" t="s">
        <v>2162</v>
      </c>
      <c r="C1567" s="191" t="s">
        <v>2163</v>
      </c>
      <c r="D1567" s="318">
        <v>1900</v>
      </c>
      <c r="E1567" s="131"/>
      <c r="F1567" s="40"/>
      <c r="G1567" s="40"/>
      <c r="H1567" s="40"/>
      <c r="I1567" s="173"/>
      <c r="J1567" s="170"/>
      <c r="K1567" s="170"/>
      <c r="L1567" s="170"/>
      <c r="M1567" s="170"/>
      <c r="N1567" s="170"/>
      <c r="O1567" s="170"/>
      <c r="P1567" s="170"/>
      <c r="Q1567" s="170"/>
    </row>
    <row r="1568" spans="1:17" s="178" customFormat="1" ht="15.75" customHeight="1">
      <c r="A1568" s="51" t="s">
        <v>5957</v>
      </c>
      <c r="B1568" s="169"/>
      <c r="C1568" s="193"/>
      <c r="D1568" s="318"/>
      <c r="E1568" s="131"/>
      <c r="F1568" s="40"/>
      <c r="G1568" s="40"/>
      <c r="H1568" s="40"/>
      <c r="I1568" s="173"/>
      <c r="J1568" s="170"/>
      <c r="K1568" s="170"/>
      <c r="L1568" s="170"/>
      <c r="M1568" s="170"/>
      <c r="N1568" s="170"/>
      <c r="O1568" s="170"/>
      <c r="P1568" s="170"/>
      <c r="Q1568" s="170"/>
    </row>
    <row r="1569" spans="1:17" s="178" customFormat="1" ht="15.75" customHeight="1">
      <c r="A1569" s="168" t="s">
        <v>5958</v>
      </c>
      <c r="B1569" s="175">
        <v>12900</v>
      </c>
      <c r="C1569" s="191" t="s">
        <v>5959</v>
      </c>
      <c r="D1569" s="318">
        <v>1800</v>
      </c>
      <c r="E1569" s="131"/>
      <c r="F1569" s="40"/>
      <c r="G1569" s="40"/>
      <c r="H1569" s="40"/>
      <c r="I1569" s="173"/>
      <c r="J1569" s="170"/>
      <c r="K1569" s="170"/>
      <c r="L1569" s="170"/>
      <c r="M1569" s="170"/>
      <c r="N1569" s="170"/>
      <c r="O1569" s="170"/>
      <c r="P1569" s="170"/>
      <c r="Q1569" s="170"/>
    </row>
    <row r="1570" spans="1:17" s="178" customFormat="1" ht="15.75" customHeight="1">
      <c r="A1570" s="171" t="s">
        <v>4847</v>
      </c>
      <c r="B1570" s="172" t="s">
        <v>1825</v>
      </c>
      <c r="C1570" s="191" t="s">
        <v>1826</v>
      </c>
      <c r="D1570" s="318">
        <v>1350</v>
      </c>
      <c r="E1570" s="131"/>
      <c r="F1570" s="40"/>
      <c r="G1570" s="40"/>
      <c r="H1570" s="40"/>
      <c r="I1570" s="173"/>
      <c r="J1570" s="170"/>
      <c r="K1570" s="170"/>
      <c r="L1570" s="170"/>
      <c r="M1570" s="170"/>
      <c r="N1570" s="170"/>
      <c r="O1570" s="170"/>
      <c r="P1570" s="170"/>
      <c r="Q1570" s="170"/>
    </row>
    <row r="1571" spans="1:17" s="178" customFormat="1" ht="15.75" customHeight="1">
      <c r="A1571" s="171" t="s">
        <v>6377</v>
      </c>
      <c r="B1571" s="175">
        <v>12901</v>
      </c>
      <c r="C1571" s="191" t="s">
        <v>6378</v>
      </c>
      <c r="D1571" s="318">
        <v>3000</v>
      </c>
      <c r="E1571" s="131"/>
      <c r="F1571" s="40"/>
      <c r="G1571" s="40"/>
      <c r="H1571" s="40"/>
      <c r="I1571" s="173"/>
      <c r="J1571" s="170"/>
      <c r="K1571" s="170"/>
      <c r="L1571" s="170"/>
      <c r="M1571" s="170"/>
      <c r="N1571" s="170"/>
      <c r="O1571" s="170"/>
      <c r="P1571" s="170"/>
      <c r="Q1571" s="170"/>
    </row>
    <row r="1572" spans="1:17" s="178" customFormat="1" ht="15.75" customHeight="1">
      <c r="A1572" s="111" t="s">
        <v>6828</v>
      </c>
      <c r="B1572" s="296">
        <v>12902</v>
      </c>
      <c r="C1572" s="273" t="s">
        <v>6829</v>
      </c>
      <c r="D1572" s="318">
        <v>5500</v>
      </c>
      <c r="E1572" s="131"/>
      <c r="F1572" s="40"/>
      <c r="G1572" s="40"/>
      <c r="H1572" s="40"/>
      <c r="I1572" s="173"/>
      <c r="J1572" s="170"/>
      <c r="K1572" s="170"/>
      <c r="L1572" s="170"/>
      <c r="M1572" s="170"/>
      <c r="N1572" s="170"/>
      <c r="O1572" s="170"/>
      <c r="P1572" s="170"/>
      <c r="Q1572" s="170"/>
    </row>
    <row r="1573" spans="1:17" s="178" customFormat="1" ht="15.75" customHeight="1">
      <c r="A1573" s="111" t="s">
        <v>6926</v>
      </c>
      <c r="B1573" s="296">
        <v>12903</v>
      </c>
      <c r="C1573" s="273" t="s">
        <v>6925</v>
      </c>
      <c r="D1573" s="318">
        <v>2500</v>
      </c>
      <c r="E1573" s="131"/>
      <c r="F1573" s="40"/>
      <c r="G1573" s="40"/>
      <c r="H1573" s="40"/>
      <c r="I1573" s="173"/>
      <c r="J1573" s="170"/>
      <c r="K1573" s="170"/>
      <c r="L1573" s="170"/>
      <c r="M1573" s="170"/>
      <c r="N1573" s="170"/>
      <c r="O1573" s="170"/>
      <c r="P1573" s="170"/>
      <c r="Q1573" s="170"/>
    </row>
    <row r="1574" spans="1:17" s="178" customFormat="1" ht="15.75" customHeight="1">
      <c r="A1574" s="51" t="s">
        <v>5366</v>
      </c>
      <c r="B1574" s="169"/>
      <c r="C1574" s="193"/>
      <c r="D1574" s="318"/>
      <c r="E1574" s="131"/>
      <c r="F1574" s="40"/>
      <c r="G1574" s="40"/>
      <c r="H1574" s="40"/>
      <c r="I1574" s="173"/>
      <c r="J1574" s="170"/>
      <c r="K1574" s="170"/>
      <c r="L1574" s="170"/>
      <c r="M1574" s="170"/>
      <c r="N1574" s="170"/>
      <c r="O1574" s="170"/>
      <c r="P1574" s="170"/>
      <c r="Q1574" s="170"/>
    </row>
    <row r="1575" spans="1:17" s="178" customFormat="1" ht="15.75" customHeight="1">
      <c r="A1575" s="168"/>
      <c r="B1575" s="175">
        <v>60000</v>
      </c>
      <c r="C1575" s="191" t="s">
        <v>5367</v>
      </c>
      <c r="D1575" s="318">
        <v>400</v>
      </c>
      <c r="E1575" s="131"/>
      <c r="F1575" s="40"/>
      <c r="G1575" s="40"/>
      <c r="H1575" s="40"/>
      <c r="I1575" s="173"/>
      <c r="J1575" s="170"/>
      <c r="K1575" s="170"/>
      <c r="L1575" s="170"/>
      <c r="M1575" s="170"/>
      <c r="N1575" s="170"/>
      <c r="O1575" s="170"/>
      <c r="P1575" s="170"/>
      <c r="Q1575" s="170"/>
    </row>
    <row r="1576" spans="1:17" s="178" customFormat="1" ht="15.75" customHeight="1">
      <c r="A1576" s="51" t="s">
        <v>2164</v>
      </c>
      <c r="B1576" s="169"/>
      <c r="C1576" s="193"/>
      <c r="D1576" s="318"/>
      <c r="E1576" s="131"/>
      <c r="F1576" s="40"/>
      <c r="G1576" s="40"/>
      <c r="H1576" s="40"/>
      <c r="I1576" s="173"/>
      <c r="J1576" s="170"/>
      <c r="K1576" s="170"/>
      <c r="L1576" s="170"/>
      <c r="M1576" s="170"/>
      <c r="N1576" s="170"/>
      <c r="O1576" s="170"/>
      <c r="P1576" s="170"/>
      <c r="Q1576" s="170"/>
    </row>
    <row r="1577" spans="1:17" s="178" customFormat="1" ht="15.75" customHeight="1">
      <c r="A1577" s="182" t="s">
        <v>2165</v>
      </c>
      <c r="B1577" s="25"/>
      <c r="C1577" s="128"/>
      <c r="D1577" s="318"/>
      <c r="E1577" s="131"/>
      <c r="F1577" s="40"/>
      <c r="G1577" s="40"/>
      <c r="H1577" s="40"/>
      <c r="I1577" s="173"/>
      <c r="J1577" s="170"/>
      <c r="K1577" s="170"/>
      <c r="L1577" s="170"/>
      <c r="M1577" s="170"/>
      <c r="N1577" s="170"/>
      <c r="O1577" s="170"/>
      <c r="P1577" s="170"/>
      <c r="Q1577" s="170"/>
    </row>
    <row r="1578" spans="1:17" s="178" customFormat="1" ht="15.75" customHeight="1">
      <c r="A1578" s="171" t="s">
        <v>2166</v>
      </c>
      <c r="B1578" s="172">
        <v>10003</v>
      </c>
      <c r="C1578" s="191" t="s">
        <v>4378</v>
      </c>
      <c r="D1578" s="318">
        <v>200</v>
      </c>
      <c r="E1578" s="131"/>
      <c r="F1578" s="40"/>
      <c r="G1578" s="40"/>
      <c r="H1578" s="40"/>
      <c r="I1578" s="173"/>
      <c r="J1578" s="170"/>
      <c r="K1578" s="170"/>
      <c r="L1578" s="170"/>
      <c r="M1578" s="170"/>
      <c r="N1578" s="170"/>
      <c r="O1578" s="170"/>
      <c r="P1578" s="170"/>
      <c r="Q1578" s="170"/>
    </row>
    <row r="1579" spans="1:17" s="178" customFormat="1" ht="15.75" customHeight="1">
      <c r="A1579" s="171" t="s">
        <v>2167</v>
      </c>
      <c r="B1579" s="172">
        <v>10002</v>
      </c>
      <c r="C1579" s="191" t="s">
        <v>2168</v>
      </c>
      <c r="D1579" s="318">
        <v>350</v>
      </c>
      <c r="E1579" s="131"/>
      <c r="F1579" s="40"/>
      <c r="G1579" s="40"/>
      <c r="H1579" s="40"/>
      <c r="I1579" s="173"/>
      <c r="J1579" s="170"/>
      <c r="K1579" s="170"/>
      <c r="L1579" s="170"/>
      <c r="M1579" s="170"/>
      <c r="N1579" s="170"/>
      <c r="O1579" s="170"/>
      <c r="P1579" s="170"/>
      <c r="Q1579" s="170"/>
    </row>
    <row r="1580" spans="1:17" ht="15.75" customHeight="1">
      <c r="A1580" s="168" t="s">
        <v>7005</v>
      </c>
      <c r="B1580" s="172">
        <v>10004</v>
      </c>
      <c r="C1580" s="191" t="s">
        <v>2170</v>
      </c>
      <c r="D1580" s="318">
        <v>260</v>
      </c>
    </row>
    <row r="1581" spans="1:17" s="178" customFormat="1" ht="15.75" customHeight="1">
      <c r="A1581" s="182" t="s">
        <v>2171</v>
      </c>
      <c r="B1581" s="25"/>
      <c r="C1581" s="128"/>
      <c r="D1581" s="318"/>
      <c r="E1581" s="131"/>
      <c r="F1581" s="40"/>
      <c r="G1581" s="40"/>
      <c r="H1581" s="40"/>
      <c r="I1581" s="173"/>
      <c r="J1581" s="170"/>
      <c r="K1581" s="170"/>
      <c r="L1581" s="170"/>
      <c r="M1581" s="170"/>
      <c r="N1581" s="170"/>
      <c r="O1581" s="170"/>
      <c r="P1581" s="170"/>
      <c r="Q1581" s="170"/>
    </row>
    <row r="1582" spans="1:17" s="178" customFormat="1" ht="15.75" customHeight="1">
      <c r="A1582" s="60" t="s">
        <v>2172</v>
      </c>
      <c r="B1582" s="188">
        <v>10011</v>
      </c>
      <c r="C1582" s="191" t="s">
        <v>2173</v>
      </c>
      <c r="D1582" s="318">
        <v>350</v>
      </c>
      <c r="E1582" s="131"/>
      <c r="F1582" s="40"/>
      <c r="G1582" s="40"/>
      <c r="H1582" s="40"/>
      <c r="I1582" s="173"/>
      <c r="J1582" s="170"/>
      <c r="K1582" s="170"/>
      <c r="L1582" s="170"/>
      <c r="M1582" s="170"/>
      <c r="N1582" s="170"/>
      <c r="O1582" s="170"/>
      <c r="P1582" s="170"/>
      <c r="Q1582" s="170"/>
    </row>
    <row r="1583" spans="1:17" s="178" customFormat="1" ht="15.75" customHeight="1">
      <c r="A1583" s="60" t="s">
        <v>2174</v>
      </c>
      <c r="B1583" s="188">
        <v>10008</v>
      </c>
      <c r="C1583" s="191" t="s">
        <v>2175</v>
      </c>
      <c r="D1583" s="318">
        <v>350</v>
      </c>
      <c r="E1583" s="131"/>
      <c r="F1583" s="40"/>
      <c r="G1583" s="40"/>
      <c r="H1583" s="40"/>
      <c r="I1583" s="173"/>
      <c r="J1583" s="170"/>
      <c r="K1583" s="170"/>
      <c r="L1583" s="170"/>
      <c r="M1583" s="170"/>
      <c r="N1583" s="170"/>
      <c r="O1583" s="170"/>
      <c r="P1583" s="170"/>
      <c r="Q1583" s="170"/>
    </row>
    <row r="1584" spans="1:17" s="178" customFormat="1" ht="15.75" customHeight="1">
      <c r="A1584" s="60" t="s">
        <v>2176</v>
      </c>
      <c r="B1584" s="188">
        <v>10009</v>
      </c>
      <c r="C1584" s="191" t="s">
        <v>2177</v>
      </c>
      <c r="D1584" s="318">
        <v>350</v>
      </c>
      <c r="E1584" s="131"/>
      <c r="F1584" s="40"/>
      <c r="G1584" s="40"/>
      <c r="H1584" s="40"/>
      <c r="I1584" s="173"/>
      <c r="J1584" s="170"/>
      <c r="K1584" s="170"/>
      <c r="L1584" s="170"/>
      <c r="M1584" s="170"/>
      <c r="N1584" s="170"/>
      <c r="O1584" s="170"/>
      <c r="P1584" s="170"/>
      <c r="Q1584" s="170"/>
    </row>
    <row r="1585" spans="1:17" s="178" customFormat="1" ht="15.75" customHeight="1">
      <c r="A1585" s="60" t="s">
        <v>2176</v>
      </c>
      <c r="B1585" s="188">
        <v>10010</v>
      </c>
      <c r="C1585" s="191" t="s">
        <v>2178</v>
      </c>
      <c r="D1585" s="318">
        <v>650</v>
      </c>
      <c r="E1585" s="131"/>
      <c r="F1585" s="40"/>
      <c r="G1585" s="40"/>
      <c r="H1585" s="40"/>
      <c r="I1585" s="173"/>
      <c r="J1585" s="170"/>
      <c r="K1585" s="170"/>
      <c r="L1585" s="170"/>
      <c r="M1585" s="170"/>
      <c r="N1585" s="170"/>
      <c r="O1585" s="170"/>
      <c r="P1585" s="170"/>
      <c r="Q1585" s="170"/>
    </row>
    <row r="1586" spans="1:17" s="178" customFormat="1" ht="15.75" customHeight="1">
      <c r="A1586" s="60" t="s">
        <v>2179</v>
      </c>
      <c r="B1586" s="188">
        <v>10007</v>
      </c>
      <c r="C1586" s="191" t="s">
        <v>2180</v>
      </c>
      <c r="D1586" s="318">
        <v>550</v>
      </c>
      <c r="E1586" s="131"/>
      <c r="F1586" s="40"/>
      <c r="G1586" s="40"/>
      <c r="H1586" s="40"/>
      <c r="I1586" s="173"/>
      <c r="J1586" s="170"/>
      <c r="K1586" s="170"/>
      <c r="L1586" s="170"/>
      <c r="M1586" s="170"/>
      <c r="N1586" s="170"/>
      <c r="O1586" s="170"/>
      <c r="P1586" s="170"/>
      <c r="Q1586" s="170"/>
    </row>
    <row r="1587" spans="1:17" s="178" customFormat="1" ht="15.75" customHeight="1">
      <c r="A1587" s="73" t="s">
        <v>5986</v>
      </c>
      <c r="B1587" s="80">
        <v>10060</v>
      </c>
      <c r="C1587" s="191" t="s">
        <v>6429</v>
      </c>
      <c r="D1587" s="318">
        <v>36300</v>
      </c>
      <c r="E1587" s="131"/>
      <c r="F1587" s="40"/>
      <c r="G1587" s="40"/>
      <c r="H1587" s="40"/>
      <c r="I1587" s="173"/>
      <c r="J1587" s="170"/>
      <c r="K1587" s="170"/>
      <c r="L1587" s="170"/>
      <c r="M1587" s="170"/>
      <c r="N1587" s="170"/>
      <c r="O1587" s="170"/>
      <c r="P1587" s="170"/>
      <c r="Q1587" s="170"/>
    </row>
    <row r="1588" spans="1:17" s="178" customFormat="1" ht="15.75" customHeight="1">
      <c r="A1588" s="73" t="s">
        <v>5986</v>
      </c>
      <c r="B1588" s="80">
        <v>10061</v>
      </c>
      <c r="C1588" s="191" t="s">
        <v>6430</v>
      </c>
      <c r="D1588" s="318">
        <v>151000</v>
      </c>
      <c r="E1588" s="131"/>
      <c r="F1588" s="40"/>
      <c r="G1588" s="40"/>
      <c r="H1588" s="40"/>
      <c r="I1588" s="173"/>
      <c r="J1588" s="170"/>
      <c r="K1588" s="170"/>
      <c r="L1588" s="170"/>
      <c r="M1588" s="170"/>
      <c r="N1588" s="170"/>
      <c r="O1588" s="170"/>
      <c r="P1588" s="170"/>
      <c r="Q1588" s="170"/>
    </row>
    <row r="1589" spans="1:17" s="178" customFormat="1" ht="15.75" customHeight="1">
      <c r="A1589" s="60" t="s">
        <v>2181</v>
      </c>
      <c r="B1589" s="188">
        <v>10006</v>
      </c>
      <c r="C1589" s="191" t="s">
        <v>2182</v>
      </c>
      <c r="D1589" s="318">
        <v>1100</v>
      </c>
      <c r="E1589" s="131"/>
      <c r="F1589" s="40"/>
      <c r="G1589" s="40"/>
      <c r="H1589" s="40"/>
      <c r="I1589" s="173"/>
      <c r="J1589" s="170"/>
      <c r="K1589" s="170"/>
      <c r="L1589" s="170"/>
      <c r="M1589" s="170"/>
      <c r="N1589" s="170"/>
      <c r="O1589" s="170"/>
      <c r="P1589" s="170"/>
      <c r="Q1589" s="170"/>
    </row>
    <row r="1590" spans="1:17" s="178" customFormat="1" ht="15.75" customHeight="1">
      <c r="A1590" s="60" t="s">
        <v>2181</v>
      </c>
      <c r="B1590" s="188">
        <v>10043</v>
      </c>
      <c r="C1590" s="191" t="s">
        <v>2183</v>
      </c>
      <c r="D1590" s="318">
        <v>1400</v>
      </c>
      <c r="E1590" s="131"/>
      <c r="F1590" s="40"/>
      <c r="G1590" s="40"/>
      <c r="H1590" s="40"/>
      <c r="I1590" s="173"/>
      <c r="J1590" s="170"/>
      <c r="K1590" s="170"/>
      <c r="L1590" s="170"/>
      <c r="M1590" s="170"/>
      <c r="N1590" s="170"/>
      <c r="O1590" s="170"/>
      <c r="P1590" s="170"/>
      <c r="Q1590" s="170"/>
    </row>
    <row r="1591" spans="1:17" s="178" customFormat="1" ht="15.75" customHeight="1">
      <c r="A1591" s="60" t="s">
        <v>2181</v>
      </c>
      <c r="B1591" s="188">
        <v>10044</v>
      </c>
      <c r="C1591" s="191" t="s">
        <v>2184</v>
      </c>
      <c r="D1591" s="318">
        <v>2500</v>
      </c>
      <c r="E1591" s="131"/>
      <c r="F1591" s="40"/>
      <c r="G1591" s="40"/>
      <c r="H1591" s="40"/>
      <c r="I1591" s="173"/>
      <c r="J1591" s="170"/>
      <c r="K1591" s="170"/>
      <c r="L1591" s="170"/>
      <c r="M1591" s="170"/>
      <c r="N1591" s="170"/>
      <c r="O1591" s="170"/>
      <c r="P1591" s="170"/>
      <c r="Q1591" s="170"/>
    </row>
    <row r="1592" spans="1:17" s="178" customFormat="1" ht="15">
      <c r="A1592" s="60" t="s">
        <v>7006</v>
      </c>
      <c r="B1592" s="188">
        <v>13014</v>
      </c>
      <c r="C1592" s="191" t="s">
        <v>2185</v>
      </c>
      <c r="D1592" s="318">
        <v>1000</v>
      </c>
      <c r="E1592" s="131"/>
      <c r="F1592" s="40"/>
      <c r="G1592" s="40"/>
      <c r="H1592" s="40"/>
      <c r="I1592" s="173"/>
      <c r="J1592" s="170"/>
      <c r="K1592" s="170"/>
      <c r="L1592" s="170"/>
      <c r="M1592" s="170"/>
      <c r="N1592" s="170"/>
      <c r="O1592" s="170"/>
      <c r="P1592" s="170"/>
      <c r="Q1592" s="170"/>
    </row>
    <row r="1593" spans="1:17" s="178" customFormat="1" ht="15">
      <c r="A1593" s="186" t="s">
        <v>2179</v>
      </c>
      <c r="B1593" s="80">
        <v>10049</v>
      </c>
      <c r="C1593" s="191" t="s">
        <v>5209</v>
      </c>
      <c r="D1593" s="318">
        <v>5200</v>
      </c>
      <c r="E1593" s="131"/>
      <c r="F1593" s="40"/>
      <c r="G1593" s="40"/>
      <c r="H1593" s="40"/>
      <c r="I1593" s="173"/>
      <c r="J1593" s="170"/>
      <c r="K1593" s="170"/>
      <c r="L1593" s="170"/>
      <c r="M1593" s="170"/>
      <c r="N1593" s="170"/>
      <c r="O1593" s="170"/>
      <c r="P1593" s="170"/>
      <c r="Q1593" s="170"/>
    </row>
    <row r="1594" spans="1:17" s="178" customFormat="1" ht="15.75" customHeight="1">
      <c r="A1594" s="186" t="s">
        <v>2172</v>
      </c>
      <c r="B1594" s="80">
        <v>10050</v>
      </c>
      <c r="C1594" s="191" t="s">
        <v>5392</v>
      </c>
      <c r="D1594" s="318">
        <v>2100</v>
      </c>
      <c r="E1594" s="131"/>
      <c r="F1594" s="40"/>
      <c r="G1594" s="40"/>
      <c r="H1594" s="40"/>
      <c r="I1594" s="173"/>
      <c r="J1594" s="170"/>
      <c r="K1594" s="170"/>
      <c r="L1594" s="170"/>
      <c r="M1594" s="170"/>
      <c r="N1594" s="170"/>
      <c r="O1594" s="170"/>
      <c r="P1594" s="170"/>
      <c r="Q1594" s="170"/>
    </row>
    <row r="1595" spans="1:17" s="178" customFormat="1" ht="15.75" customHeight="1">
      <c r="A1595" s="186" t="s">
        <v>2172</v>
      </c>
      <c r="B1595" s="80">
        <v>10051</v>
      </c>
      <c r="C1595" s="191" t="s">
        <v>5393</v>
      </c>
      <c r="D1595" s="318">
        <v>2400</v>
      </c>
      <c r="E1595" s="131"/>
      <c r="F1595" s="40"/>
      <c r="G1595" s="40"/>
      <c r="H1595" s="40"/>
      <c r="I1595" s="173"/>
      <c r="J1595" s="170"/>
      <c r="K1595" s="170"/>
      <c r="L1595" s="170"/>
      <c r="M1595" s="170"/>
      <c r="N1595" s="170"/>
      <c r="O1595" s="170"/>
      <c r="P1595" s="170"/>
      <c r="Q1595" s="170"/>
    </row>
    <row r="1596" spans="1:17" s="178" customFormat="1" ht="15.75" customHeight="1">
      <c r="A1596" s="186" t="s">
        <v>2172</v>
      </c>
      <c r="B1596" s="80">
        <v>10052</v>
      </c>
      <c r="C1596" s="191" t="s">
        <v>5394</v>
      </c>
      <c r="D1596" s="318">
        <v>2600</v>
      </c>
      <c r="E1596" s="131"/>
      <c r="F1596" s="40"/>
      <c r="G1596" s="40"/>
      <c r="H1596" s="40"/>
      <c r="I1596" s="173"/>
      <c r="J1596" s="170"/>
      <c r="K1596" s="170"/>
      <c r="L1596" s="170"/>
      <c r="M1596" s="170"/>
      <c r="N1596" s="170"/>
      <c r="O1596" s="170"/>
      <c r="P1596" s="170"/>
      <c r="Q1596" s="170"/>
    </row>
    <row r="1597" spans="1:17" s="178" customFormat="1" ht="15.75" customHeight="1">
      <c r="A1597" s="186" t="s">
        <v>2179</v>
      </c>
      <c r="B1597" s="80">
        <v>10053</v>
      </c>
      <c r="C1597" s="191" t="s">
        <v>5395</v>
      </c>
      <c r="D1597" s="318">
        <v>43000</v>
      </c>
      <c r="E1597" s="131"/>
      <c r="F1597" s="40"/>
      <c r="G1597" s="40"/>
      <c r="H1597" s="40"/>
      <c r="I1597" s="173"/>
      <c r="J1597" s="170"/>
      <c r="K1597" s="170"/>
      <c r="L1597" s="170"/>
      <c r="M1597" s="170"/>
      <c r="N1597" s="170"/>
      <c r="O1597" s="170"/>
      <c r="P1597" s="170"/>
      <c r="Q1597" s="170"/>
    </row>
    <row r="1598" spans="1:17" s="178" customFormat="1" ht="15.75" customHeight="1">
      <c r="A1598" s="186" t="s">
        <v>2179</v>
      </c>
      <c r="B1598" s="188">
        <v>10054</v>
      </c>
      <c r="C1598" s="191" t="s">
        <v>5605</v>
      </c>
      <c r="D1598" s="318">
        <v>38000</v>
      </c>
      <c r="E1598" s="131"/>
      <c r="F1598" s="40"/>
      <c r="G1598" s="40"/>
      <c r="H1598" s="40"/>
      <c r="I1598" s="173"/>
      <c r="J1598" s="170"/>
      <c r="K1598" s="170"/>
      <c r="L1598" s="170"/>
      <c r="M1598" s="170"/>
      <c r="N1598" s="170"/>
      <c r="O1598" s="170"/>
      <c r="P1598" s="170"/>
      <c r="Q1598" s="170"/>
    </row>
    <row r="1599" spans="1:17" s="178" customFormat="1" ht="15.75" customHeight="1">
      <c r="A1599" s="186" t="s">
        <v>2179</v>
      </c>
      <c r="B1599" s="79">
        <v>10055</v>
      </c>
      <c r="C1599" s="191" t="s">
        <v>5606</v>
      </c>
      <c r="D1599" s="318">
        <v>75000</v>
      </c>
      <c r="E1599" s="131"/>
      <c r="F1599" s="40"/>
      <c r="G1599" s="40"/>
      <c r="H1599" s="40"/>
      <c r="I1599" s="173"/>
      <c r="J1599" s="170"/>
      <c r="K1599" s="170"/>
      <c r="L1599" s="170"/>
      <c r="M1599" s="170"/>
      <c r="N1599" s="170"/>
      <c r="O1599" s="170"/>
      <c r="P1599" s="170"/>
      <c r="Q1599" s="170"/>
    </row>
    <row r="1600" spans="1:17" s="178" customFormat="1" ht="15.75" customHeight="1">
      <c r="A1600" s="186" t="s">
        <v>2179</v>
      </c>
      <c r="B1600" s="79">
        <v>10056</v>
      </c>
      <c r="C1600" s="191" t="s">
        <v>5607</v>
      </c>
      <c r="D1600" s="318">
        <v>111000</v>
      </c>
      <c r="E1600" s="131"/>
      <c r="F1600" s="40"/>
      <c r="G1600" s="40"/>
      <c r="H1600" s="40"/>
      <c r="I1600" s="173"/>
      <c r="J1600" s="170"/>
      <c r="K1600" s="170"/>
      <c r="L1600" s="170"/>
      <c r="M1600" s="170"/>
      <c r="N1600" s="170"/>
      <c r="O1600" s="170"/>
      <c r="P1600" s="170"/>
      <c r="Q1600" s="170"/>
    </row>
    <row r="1601" spans="1:17" ht="15.75" customHeight="1">
      <c r="A1601" s="73" t="s">
        <v>5986</v>
      </c>
      <c r="B1601" s="80">
        <v>10057</v>
      </c>
      <c r="C1601" s="191" t="s">
        <v>5987</v>
      </c>
      <c r="D1601" s="318">
        <v>66000</v>
      </c>
    </row>
    <row r="1602" spans="1:17" s="173" customFormat="1" ht="15.75" customHeight="1">
      <c r="A1602" s="73" t="s">
        <v>5986</v>
      </c>
      <c r="B1602" s="80">
        <v>10058</v>
      </c>
      <c r="C1602" s="191" t="s">
        <v>5988</v>
      </c>
      <c r="D1602" s="318">
        <v>76000</v>
      </c>
      <c r="E1602" s="131"/>
      <c r="F1602" s="40"/>
      <c r="G1602" s="40"/>
      <c r="H1602" s="40"/>
      <c r="J1602" s="170"/>
      <c r="K1602" s="170"/>
      <c r="L1602" s="170"/>
      <c r="M1602" s="170"/>
      <c r="N1602" s="170"/>
      <c r="O1602" s="170"/>
      <c r="P1602" s="170"/>
      <c r="Q1602" s="170"/>
    </row>
    <row r="1603" spans="1:17" s="173" customFormat="1" ht="15.75" customHeight="1">
      <c r="A1603" s="73" t="s">
        <v>5986</v>
      </c>
      <c r="B1603" s="80">
        <v>10059</v>
      </c>
      <c r="C1603" s="191" t="s">
        <v>5989</v>
      </c>
      <c r="D1603" s="318">
        <v>110000</v>
      </c>
      <c r="E1603" s="131"/>
      <c r="F1603" s="40"/>
      <c r="G1603" s="40"/>
      <c r="H1603" s="40"/>
      <c r="J1603" s="170"/>
      <c r="K1603" s="170"/>
      <c r="L1603" s="170"/>
      <c r="M1603" s="170"/>
      <c r="N1603" s="170"/>
      <c r="O1603" s="170"/>
      <c r="P1603" s="170"/>
      <c r="Q1603" s="170"/>
    </row>
    <row r="1604" spans="1:17" s="173" customFormat="1" ht="15.75" customHeight="1">
      <c r="A1604" s="186" t="s">
        <v>2176</v>
      </c>
      <c r="B1604" s="194">
        <v>10062</v>
      </c>
      <c r="C1604" s="191" t="s">
        <v>6555</v>
      </c>
      <c r="D1604" s="318">
        <v>21800</v>
      </c>
      <c r="E1604" s="131"/>
      <c r="F1604" s="40"/>
      <c r="G1604" s="40"/>
      <c r="H1604" s="40"/>
      <c r="J1604" s="170"/>
      <c r="K1604" s="170"/>
      <c r="L1604" s="170"/>
      <c r="M1604" s="170"/>
      <c r="N1604" s="170"/>
      <c r="O1604" s="170"/>
      <c r="P1604" s="170"/>
      <c r="Q1604" s="170"/>
    </row>
    <row r="1605" spans="1:17" s="173" customFormat="1" ht="30">
      <c r="A1605" s="111" t="s">
        <v>2172</v>
      </c>
      <c r="B1605" s="296">
        <v>10063</v>
      </c>
      <c r="C1605" s="273" t="s">
        <v>6755</v>
      </c>
      <c r="D1605" s="318">
        <v>4000</v>
      </c>
      <c r="E1605" s="131"/>
      <c r="F1605" s="40"/>
      <c r="G1605" s="40"/>
      <c r="H1605" s="40"/>
      <c r="J1605" s="170"/>
      <c r="K1605" s="170"/>
      <c r="L1605" s="170"/>
      <c r="M1605" s="170"/>
      <c r="N1605" s="170"/>
      <c r="O1605" s="170"/>
      <c r="P1605" s="170"/>
      <c r="Q1605" s="170"/>
    </row>
    <row r="1606" spans="1:17" s="173" customFormat="1" ht="15.75" customHeight="1">
      <c r="A1606" s="186" t="s">
        <v>6934</v>
      </c>
      <c r="B1606" s="80">
        <v>10064</v>
      </c>
      <c r="C1606" s="191" t="s">
        <v>6935</v>
      </c>
      <c r="D1606" s="318">
        <v>6800</v>
      </c>
      <c r="E1606" s="131"/>
      <c r="F1606" s="40"/>
      <c r="G1606" s="40"/>
      <c r="H1606" s="40"/>
      <c r="J1606" s="170"/>
      <c r="K1606" s="170"/>
      <c r="L1606" s="170"/>
      <c r="M1606" s="170"/>
      <c r="N1606" s="170"/>
      <c r="O1606" s="170"/>
      <c r="P1606" s="170"/>
      <c r="Q1606" s="170"/>
    </row>
    <row r="1607" spans="1:17" s="173" customFormat="1" ht="15.75" customHeight="1">
      <c r="A1607" s="186" t="s">
        <v>2179</v>
      </c>
      <c r="B1607" s="296" t="s">
        <v>7299</v>
      </c>
      <c r="C1607" s="314" t="s">
        <v>7239</v>
      </c>
      <c r="D1607" s="318">
        <v>6800</v>
      </c>
      <c r="E1607" s="131"/>
      <c r="F1607" s="40"/>
      <c r="G1607" s="40"/>
      <c r="H1607" s="40"/>
      <c r="J1607" s="170"/>
      <c r="K1607" s="170"/>
      <c r="L1607" s="170"/>
      <c r="M1607" s="170"/>
      <c r="N1607" s="170"/>
      <c r="O1607" s="170"/>
      <c r="P1607" s="170"/>
      <c r="Q1607" s="170"/>
    </row>
    <row r="1608" spans="1:17" s="173" customFormat="1" ht="15.75" customHeight="1">
      <c r="A1608" s="186" t="s">
        <v>2179</v>
      </c>
      <c r="B1608" s="296" t="s">
        <v>7300</v>
      </c>
      <c r="C1608" s="314" t="s">
        <v>7240</v>
      </c>
      <c r="D1608" s="318">
        <v>2900</v>
      </c>
      <c r="E1608" s="131"/>
      <c r="F1608" s="40"/>
      <c r="G1608" s="40"/>
      <c r="H1608" s="40"/>
      <c r="J1608" s="170"/>
      <c r="K1608" s="170"/>
      <c r="L1608" s="170"/>
      <c r="M1608" s="170"/>
      <c r="N1608" s="170"/>
      <c r="O1608" s="170"/>
      <c r="P1608" s="170"/>
      <c r="Q1608" s="170"/>
    </row>
    <row r="1609" spans="1:17" s="173" customFormat="1" ht="15.75" customHeight="1">
      <c r="A1609" s="186" t="s">
        <v>2179</v>
      </c>
      <c r="B1609" s="296" t="s">
        <v>7301</v>
      </c>
      <c r="C1609" s="314" t="s">
        <v>7241</v>
      </c>
      <c r="D1609" s="318">
        <v>2400</v>
      </c>
      <c r="E1609" s="131"/>
      <c r="F1609" s="40"/>
      <c r="G1609" s="40"/>
      <c r="H1609" s="40"/>
      <c r="J1609" s="170"/>
      <c r="K1609" s="170"/>
      <c r="L1609" s="170"/>
      <c r="M1609" s="170"/>
      <c r="N1609" s="170"/>
      <c r="O1609" s="170"/>
      <c r="P1609" s="170"/>
      <c r="Q1609" s="170"/>
    </row>
    <row r="1610" spans="1:17" s="173" customFormat="1" ht="15.75" customHeight="1">
      <c r="A1610" s="186" t="s">
        <v>2179</v>
      </c>
      <c r="B1610" s="296" t="s">
        <v>7302</v>
      </c>
      <c r="C1610" s="314" t="s">
        <v>7242</v>
      </c>
      <c r="D1610" s="318">
        <v>2600</v>
      </c>
      <c r="E1610" s="131"/>
      <c r="F1610" s="40"/>
      <c r="G1610" s="40"/>
      <c r="H1610" s="40"/>
      <c r="J1610" s="170"/>
      <c r="K1610" s="170"/>
      <c r="L1610" s="170"/>
      <c r="M1610" s="170"/>
      <c r="N1610" s="170"/>
      <c r="O1610" s="170"/>
      <c r="P1610" s="170"/>
      <c r="Q1610" s="170"/>
    </row>
    <row r="1611" spans="1:17" ht="15.75" customHeight="1">
      <c r="A1611" s="186" t="s">
        <v>2179</v>
      </c>
      <c r="B1611" s="296" t="s">
        <v>7303</v>
      </c>
      <c r="C1611" s="314" t="s">
        <v>7243</v>
      </c>
      <c r="D1611" s="318">
        <v>3400</v>
      </c>
    </row>
    <row r="1612" spans="1:17" s="173" customFormat="1" ht="15.75" customHeight="1">
      <c r="A1612" s="186" t="s">
        <v>2179</v>
      </c>
      <c r="B1612" s="296" t="s">
        <v>7304</v>
      </c>
      <c r="C1612" s="314" t="s">
        <v>7244</v>
      </c>
      <c r="D1612" s="318">
        <v>1900</v>
      </c>
      <c r="E1612" s="131"/>
      <c r="F1612" s="40"/>
      <c r="G1612" s="40"/>
      <c r="H1612" s="40"/>
      <c r="J1612" s="170"/>
      <c r="K1612" s="170"/>
      <c r="L1612" s="170"/>
      <c r="M1612" s="170"/>
      <c r="N1612" s="170"/>
      <c r="O1612" s="170"/>
      <c r="P1612" s="170"/>
      <c r="Q1612" s="170"/>
    </row>
    <row r="1613" spans="1:17" s="173" customFormat="1" ht="15.75" customHeight="1">
      <c r="A1613" s="186" t="s">
        <v>2179</v>
      </c>
      <c r="B1613" s="296" t="s">
        <v>7305</v>
      </c>
      <c r="C1613" s="314" t="s">
        <v>7245</v>
      </c>
      <c r="D1613" s="318">
        <v>8000</v>
      </c>
      <c r="E1613" s="131"/>
      <c r="F1613" s="40"/>
      <c r="G1613" s="40"/>
      <c r="H1613" s="40"/>
      <c r="J1613" s="170"/>
      <c r="K1613" s="170"/>
      <c r="L1613" s="170"/>
      <c r="M1613" s="170"/>
      <c r="N1613" s="170"/>
      <c r="O1613" s="170"/>
      <c r="P1613" s="170"/>
      <c r="Q1613" s="170"/>
    </row>
    <row r="1614" spans="1:17" s="173" customFormat="1" ht="15.75" customHeight="1">
      <c r="A1614" s="186" t="s">
        <v>2179</v>
      </c>
      <c r="B1614" s="296" t="s">
        <v>7306</v>
      </c>
      <c r="C1614" s="314" t="s">
        <v>7246</v>
      </c>
      <c r="D1614" s="318">
        <v>7300</v>
      </c>
      <c r="E1614" s="131"/>
      <c r="F1614" s="40"/>
      <c r="G1614" s="40"/>
      <c r="H1614" s="40"/>
      <c r="J1614" s="170"/>
      <c r="K1614" s="170"/>
      <c r="L1614" s="170"/>
      <c r="M1614" s="170"/>
      <c r="N1614" s="170"/>
      <c r="O1614" s="170"/>
      <c r="P1614" s="170"/>
      <c r="Q1614" s="170"/>
    </row>
    <row r="1615" spans="1:17" s="173" customFormat="1" ht="15.75" customHeight="1">
      <c r="A1615" s="186" t="s">
        <v>2179</v>
      </c>
      <c r="B1615" s="296" t="s">
        <v>7307</v>
      </c>
      <c r="C1615" s="314" t="s">
        <v>7247</v>
      </c>
      <c r="D1615" s="318">
        <v>2700</v>
      </c>
      <c r="E1615" s="131"/>
      <c r="F1615" s="40"/>
      <c r="G1615" s="40"/>
      <c r="H1615" s="40"/>
      <c r="J1615" s="170"/>
      <c r="K1615" s="170"/>
      <c r="L1615" s="170"/>
      <c r="M1615" s="170"/>
      <c r="N1615" s="170"/>
      <c r="O1615" s="170"/>
      <c r="P1615" s="170"/>
      <c r="Q1615" s="170"/>
    </row>
    <row r="1616" spans="1:17" s="173" customFormat="1" ht="15.75" customHeight="1">
      <c r="A1616" s="186" t="s">
        <v>2179</v>
      </c>
      <c r="B1616" s="296" t="s">
        <v>7308</v>
      </c>
      <c r="C1616" s="314" t="s">
        <v>7248</v>
      </c>
      <c r="D1616" s="318">
        <v>4700</v>
      </c>
      <c r="E1616" s="131"/>
      <c r="F1616" s="40"/>
      <c r="G1616" s="40"/>
      <c r="H1616" s="40"/>
      <c r="J1616" s="170"/>
      <c r="K1616" s="170"/>
      <c r="L1616" s="170"/>
      <c r="M1616" s="170"/>
      <c r="N1616" s="170"/>
      <c r="O1616" s="170"/>
      <c r="P1616" s="170"/>
      <c r="Q1616" s="170"/>
    </row>
    <row r="1617" spans="1:17" ht="18" customHeight="1">
      <c r="A1617" s="186" t="s">
        <v>2179</v>
      </c>
      <c r="B1617" s="296" t="s">
        <v>7309</v>
      </c>
      <c r="C1617" s="314" t="s">
        <v>7249</v>
      </c>
      <c r="D1617" s="318">
        <v>3000</v>
      </c>
    </row>
    <row r="1618" spans="1:17" s="176" customFormat="1" ht="15.75" customHeight="1">
      <c r="A1618" s="186" t="s">
        <v>2179</v>
      </c>
      <c r="B1618" s="296" t="s">
        <v>7310</v>
      </c>
      <c r="C1618" s="314" t="s">
        <v>7250</v>
      </c>
      <c r="D1618" s="318">
        <v>5900</v>
      </c>
      <c r="E1618" s="131"/>
      <c r="F1618" s="40"/>
      <c r="G1618" s="40"/>
      <c r="H1618" s="40"/>
      <c r="I1618" s="173"/>
      <c r="J1618" s="170"/>
      <c r="K1618" s="170"/>
      <c r="L1618" s="170"/>
      <c r="M1618" s="170"/>
      <c r="N1618" s="170"/>
      <c r="O1618" s="170"/>
      <c r="P1618" s="170"/>
      <c r="Q1618" s="170"/>
    </row>
    <row r="1619" spans="1:17" s="173" customFormat="1" ht="15.75" customHeight="1">
      <c r="A1619" s="186" t="s">
        <v>2179</v>
      </c>
      <c r="B1619" s="296" t="s">
        <v>7311</v>
      </c>
      <c r="C1619" s="314" t="s">
        <v>7251</v>
      </c>
      <c r="D1619" s="318">
        <v>3100</v>
      </c>
      <c r="E1619" s="131"/>
      <c r="F1619" s="40"/>
      <c r="G1619" s="40"/>
      <c r="H1619" s="40"/>
      <c r="J1619" s="170"/>
      <c r="K1619" s="170"/>
      <c r="L1619" s="170"/>
      <c r="M1619" s="170"/>
      <c r="N1619" s="170"/>
      <c r="O1619" s="170"/>
      <c r="P1619" s="170"/>
      <c r="Q1619" s="170"/>
    </row>
    <row r="1620" spans="1:17" s="173" customFormat="1" ht="15.75" customHeight="1">
      <c r="A1620" s="186" t="s">
        <v>6934</v>
      </c>
      <c r="B1620" s="296" t="s">
        <v>7312</v>
      </c>
      <c r="C1620" s="314" t="s">
        <v>7252</v>
      </c>
      <c r="D1620" s="318">
        <v>51000</v>
      </c>
      <c r="E1620" s="131"/>
      <c r="F1620" s="40"/>
      <c r="G1620" s="40"/>
      <c r="H1620" s="40"/>
      <c r="J1620" s="170"/>
      <c r="K1620" s="170"/>
      <c r="L1620" s="170"/>
      <c r="M1620" s="170"/>
      <c r="N1620" s="170"/>
      <c r="O1620" s="170"/>
      <c r="P1620" s="170"/>
      <c r="Q1620" s="170"/>
    </row>
    <row r="1621" spans="1:17" s="173" customFormat="1" ht="15.75" customHeight="1">
      <c r="A1621" s="60" t="s">
        <v>2172</v>
      </c>
      <c r="B1621" s="296" t="s">
        <v>7237</v>
      </c>
      <c r="C1621" s="191" t="s">
        <v>7238</v>
      </c>
      <c r="D1621" s="318">
        <v>5900</v>
      </c>
      <c r="E1621" s="131"/>
      <c r="F1621" s="40"/>
      <c r="G1621" s="40"/>
      <c r="H1621" s="40"/>
      <c r="J1621" s="170"/>
      <c r="K1621" s="170"/>
      <c r="L1621" s="170"/>
      <c r="M1621" s="170"/>
      <c r="N1621" s="170"/>
      <c r="O1621" s="170"/>
      <c r="P1621" s="170"/>
      <c r="Q1621" s="170"/>
    </row>
    <row r="1622" spans="1:17" s="176" customFormat="1" ht="15.75" customHeight="1">
      <c r="A1622" s="186" t="s">
        <v>2179</v>
      </c>
      <c r="B1622" s="296" t="s">
        <v>7313</v>
      </c>
      <c r="C1622" s="314" t="s">
        <v>7270</v>
      </c>
      <c r="D1622" s="318">
        <v>2000</v>
      </c>
      <c r="E1622" s="131"/>
      <c r="F1622" s="40"/>
      <c r="G1622" s="40"/>
      <c r="H1622" s="40"/>
      <c r="I1622" s="173"/>
      <c r="J1622" s="170"/>
      <c r="K1622" s="170"/>
      <c r="L1622" s="170"/>
      <c r="M1622" s="170"/>
      <c r="N1622" s="170"/>
      <c r="O1622" s="170"/>
      <c r="P1622" s="170"/>
      <c r="Q1622" s="170"/>
    </row>
    <row r="1623" spans="1:17" s="173" customFormat="1" ht="15.75" customHeight="1">
      <c r="A1623" s="186" t="s">
        <v>2179</v>
      </c>
      <c r="B1623" s="296" t="s">
        <v>7314</v>
      </c>
      <c r="C1623" s="314" t="s">
        <v>7271</v>
      </c>
      <c r="D1623" s="318">
        <v>2100</v>
      </c>
      <c r="E1623" s="131"/>
      <c r="F1623" s="40"/>
      <c r="G1623" s="40"/>
      <c r="H1623" s="40"/>
      <c r="J1623" s="170"/>
      <c r="K1623" s="170"/>
      <c r="L1623" s="170"/>
      <c r="M1623" s="170"/>
      <c r="N1623" s="170"/>
      <c r="O1623" s="170"/>
      <c r="P1623" s="170"/>
      <c r="Q1623" s="170"/>
    </row>
    <row r="1624" spans="1:17" s="173" customFormat="1" ht="15.75" customHeight="1">
      <c r="A1624" s="186" t="s">
        <v>2179</v>
      </c>
      <c r="B1624" s="296" t="s">
        <v>7315</v>
      </c>
      <c r="C1624" s="314" t="s">
        <v>7272</v>
      </c>
      <c r="D1624" s="318">
        <v>150000</v>
      </c>
      <c r="E1624" s="131"/>
      <c r="F1624" s="40"/>
      <c r="G1624" s="40"/>
      <c r="H1624" s="40"/>
      <c r="J1624" s="170"/>
      <c r="K1624" s="170"/>
      <c r="L1624" s="170"/>
      <c r="M1624" s="170"/>
      <c r="N1624" s="170"/>
      <c r="O1624" s="170"/>
      <c r="P1624" s="170"/>
      <c r="Q1624" s="170"/>
    </row>
    <row r="1625" spans="1:17" s="173" customFormat="1" ht="15.75" customHeight="1">
      <c r="A1625" s="182" t="s">
        <v>2186</v>
      </c>
      <c r="B1625" s="25"/>
      <c r="C1625" s="128"/>
      <c r="D1625" s="318"/>
      <c r="E1625" s="131"/>
      <c r="F1625" s="40"/>
      <c r="G1625" s="40"/>
      <c r="H1625" s="40"/>
      <c r="J1625" s="170"/>
      <c r="K1625" s="170"/>
      <c r="L1625" s="170"/>
      <c r="M1625" s="170"/>
      <c r="N1625" s="170"/>
      <c r="O1625" s="170"/>
      <c r="P1625" s="170"/>
      <c r="Q1625" s="170"/>
    </row>
    <row r="1626" spans="1:17" s="173" customFormat="1" ht="15.75" customHeight="1">
      <c r="A1626" s="60" t="s">
        <v>2187</v>
      </c>
      <c r="B1626" s="188" t="s">
        <v>2188</v>
      </c>
      <c r="C1626" s="191" t="s">
        <v>2189</v>
      </c>
      <c r="D1626" s="318">
        <v>4200</v>
      </c>
      <c r="E1626" s="131"/>
      <c r="F1626" s="40"/>
      <c r="G1626" s="40"/>
      <c r="H1626" s="40"/>
      <c r="J1626" s="170"/>
      <c r="K1626" s="170"/>
      <c r="L1626" s="170"/>
      <c r="M1626" s="170"/>
      <c r="N1626" s="170"/>
      <c r="O1626" s="170"/>
      <c r="P1626" s="170"/>
      <c r="Q1626" s="170"/>
    </row>
    <row r="1627" spans="1:17" s="173" customFormat="1" ht="15.75" customHeight="1">
      <c r="A1627" s="60" t="s">
        <v>2187</v>
      </c>
      <c r="B1627" s="188" t="s">
        <v>2190</v>
      </c>
      <c r="C1627" s="191" t="s">
        <v>2191</v>
      </c>
      <c r="D1627" s="318">
        <v>4400</v>
      </c>
      <c r="E1627" s="131"/>
      <c r="F1627" s="40"/>
      <c r="G1627" s="40"/>
      <c r="H1627" s="40"/>
      <c r="J1627" s="170"/>
      <c r="K1627" s="170"/>
      <c r="L1627" s="170"/>
      <c r="M1627" s="170"/>
      <c r="N1627" s="170"/>
      <c r="O1627" s="170"/>
      <c r="P1627" s="170"/>
      <c r="Q1627" s="170"/>
    </row>
    <row r="1628" spans="1:17" s="173" customFormat="1" ht="15.75" customHeight="1">
      <c r="A1628" s="60" t="s">
        <v>2187</v>
      </c>
      <c r="B1628" s="188" t="s">
        <v>2192</v>
      </c>
      <c r="C1628" s="191" t="s">
        <v>2193</v>
      </c>
      <c r="D1628" s="318">
        <v>4500</v>
      </c>
      <c r="E1628" s="131"/>
      <c r="F1628" s="40"/>
      <c r="G1628" s="40"/>
      <c r="H1628" s="40"/>
      <c r="J1628" s="170"/>
      <c r="K1628" s="170"/>
      <c r="L1628" s="170"/>
      <c r="M1628" s="170"/>
      <c r="N1628" s="170"/>
      <c r="O1628" s="170"/>
      <c r="P1628" s="170"/>
      <c r="Q1628" s="170"/>
    </row>
    <row r="1629" spans="1:17" s="173" customFormat="1" ht="18" customHeight="1">
      <c r="A1629" s="60" t="s">
        <v>2187</v>
      </c>
      <c r="B1629" s="188" t="s">
        <v>2194</v>
      </c>
      <c r="C1629" s="191" t="s">
        <v>2195</v>
      </c>
      <c r="D1629" s="318">
        <v>4300</v>
      </c>
      <c r="E1629" s="131"/>
      <c r="F1629" s="40"/>
      <c r="G1629" s="40"/>
      <c r="H1629" s="40"/>
      <c r="J1629" s="170"/>
      <c r="K1629" s="170"/>
      <c r="L1629" s="170"/>
      <c r="M1629" s="170"/>
      <c r="N1629" s="170"/>
      <c r="O1629" s="170"/>
      <c r="P1629" s="170"/>
      <c r="Q1629" s="170"/>
    </row>
    <row r="1630" spans="1:17" s="176" customFormat="1" ht="15.75" customHeight="1">
      <c r="A1630" s="186" t="s">
        <v>7007</v>
      </c>
      <c r="B1630" s="80">
        <v>10024</v>
      </c>
      <c r="C1630" s="191" t="s">
        <v>2197</v>
      </c>
      <c r="D1630" s="318">
        <v>2200</v>
      </c>
      <c r="E1630" s="131"/>
      <c r="F1630" s="40"/>
      <c r="G1630" s="40"/>
      <c r="H1630" s="40"/>
      <c r="I1630" s="173"/>
      <c r="J1630" s="170"/>
      <c r="K1630" s="170"/>
      <c r="L1630" s="170"/>
      <c r="M1630" s="170"/>
      <c r="N1630" s="170"/>
      <c r="O1630" s="170"/>
      <c r="P1630" s="170"/>
      <c r="Q1630" s="170"/>
    </row>
    <row r="1631" spans="1:17" s="178" customFormat="1" ht="15.75" customHeight="1">
      <c r="A1631" s="186" t="s">
        <v>2198</v>
      </c>
      <c r="B1631" s="80">
        <v>10025</v>
      </c>
      <c r="C1631" s="191" t="s">
        <v>2199</v>
      </c>
      <c r="D1631" s="318">
        <v>2200</v>
      </c>
      <c r="E1631" s="131"/>
      <c r="F1631" s="40"/>
      <c r="G1631" s="40"/>
      <c r="H1631" s="40"/>
      <c r="I1631" s="173"/>
      <c r="J1631" s="170"/>
      <c r="K1631" s="170"/>
      <c r="L1631" s="170"/>
      <c r="M1631" s="170"/>
      <c r="N1631" s="170"/>
      <c r="O1631" s="170"/>
      <c r="P1631" s="170"/>
      <c r="Q1631" s="170"/>
    </row>
    <row r="1632" spans="1:17" s="178" customFormat="1" ht="15.75" customHeight="1">
      <c r="A1632" s="186" t="s">
        <v>2200</v>
      </c>
      <c r="B1632" s="80">
        <v>10027</v>
      </c>
      <c r="C1632" s="191" t="s">
        <v>2201</v>
      </c>
      <c r="D1632" s="318">
        <v>2800</v>
      </c>
      <c r="E1632" s="131"/>
      <c r="F1632" s="40"/>
      <c r="G1632" s="40"/>
      <c r="H1632" s="40"/>
      <c r="I1632" s="173"/>
      <c r="J1632" s="170"/>
      <c r="K1632" s="170"/>
      <c r="L1632" s="170"/>
      <c r="M1632" s="170"/>
      <c r="N1632" s="170"/>
      <c r="O1632" s="170"/>
      <c r="P1632" s="170"/>
      <c r="Q1632" s="170"/>
    </row>
    <row r="1633" spans="1:17" s="178" customFormat="1" ht="15.75" customHeight="1">
      <c r="A1633" s="60" t="s">
        <v>2202</v>
      </c>
      <c r="B1633" s="188" t="s">
        <v>2203</v>
      </c>
      <c r="C1633" s="191" t="s">
        <v>2204</v>
      </c>
      <c r="D1633" s="318">
        <v>2400</v>
      </c>
      <c r="E1633" s="131"/>
      <c r="F1633" s="40"/>
      <c r="G1633" s="40"/>
      <c r="H1633" s="40"/>
      <c r="I1633" s="173"/>
      <c r="J1633" s="170"/>
      <c r="K1633" s="170"/>
      <c r="L1633" s="170"/>
      <c r="M1633" s="170"/>
      <c r="N1633" s="170"/>
      <c r="O1633" s="170"/>
      <c r="P1633" s="170"/>
      <c r="Q1633" s="170"/>
    </row>
    <row r="1634" spans="1:17" s="178" customFormat="1" ht="15.75" customHeight="1">
      <c r="A1634" s="186" t="s">
        <v>2205</v>
      </c>
      <c r="B1634" s="80">
        <v>10026</v>
      </c>
      <c r="C1634" s="191" t="s">
        <v>2206</v>
      </c>
      <c r="D1634" s="318">
        <v>1400</v>
      </c>
      <c r="E1634" s="131"/>
      <c r="F1634" s="40"/>
      <c r="G1634" s="40"/>
      <c r="H1634" s="40"/>
      <c r="I1634" s="173"/>
      <c r="J1634" s="170"/>
      <c r="K1634" s="170"/>
      <c r="L1634" s="170"/>
      <c r="M1634" s="170"/>
      <c r="N1634" s="170"/>
      <c r="O1634" s="170"/>
      <c r="P1634" s="170"/>
      <c r="Q1634" s="170"/>
    </row>
    <row r="1635" spans="1:17" s="178" customFormat="1" ht="15.75" customHeight="1">
      <c r="A1635" s="60" t="s">
        <v>2187</v>
      </c>
      <c r="B1635" s="188" t="s">
        <v>2207</v>
      </c>
      <c r="C1635" s="191" t="s">
        <v>2208</v>
      </c>
      <c r="D1635" s="318">
        <v>4800</v>
      </c>
      <c r="E1635" s="131"/>
      <c r="F1635" s="40"/>
      <c r="G1635" s="40"/>
      <c r="H1635" s="40"/>
      <c r="I1635" s="173"/>
      <c r="J1635" s="170"/>
      <c r="K1635" s="170"/>
      <c r="L1635" s="170"/>
      <c r="M1635" s="170"/>
      <c r="N1635" s="170"/>
      <c r="O1635" s="170"/>
      <c r="P1635" s="170"/>
      <c r="Q1635" s="170"/>
    </row>
    <row r="1636" spans="1:17" s="178" customFormat="1" ht="15.75" customHeight="1">
      <c r="A1636" s="60" t="s">
        <v>2187</v>
      </c>
      <c r="B1636" s="188" t="s">
        <v>2209</v>
      </c>
      <c r="C1636" s="191" t="s">
        <v>2210</v>
      </c>
      <c r="D1636" s="318">
        <v>5400</v>
      </c>
      <c r="E1636" s="131"/>
      <c r="F1636" s="40"/>
      <c r="G1636" s="40"/>
      <c r="H1636" s="40"/>
      <c r="I1636" s="173"/>
      <c r="J1636" s="170"/>
      <c r="K1636" s="170"/>
      <c r="L1636" s="170"/>
      <c r="M1636" s="170"/>
      <c r="N1636" s="170"/>
      <c r="O1636" s="170"/>
      <c r="P1636" s="170"/>
      <c r="Q1636" s="170"/>
    </row>
    <row r="1637" spans="1:17" s="178" customFormat="1" ht="15.75" customHeight="1">
      <c r="A1637" s="60" t="s">
        <v>2202</v>
      </c>
      <c r="B1637" s="188" t="s">
        <v>2211</v>
      </c>
      <c r="C1637" s="191" t="s">
        <v>2212</v>
      </c>
      <c r="D1637" s="318">
        <v>3600</v>
      </c>
      <c r="E1637" s="131"/>
      <c r="F1637" s="40"/>
      <c r="G1637" s="40"/>
      <c r="H1637" s="40"/>
      <c r="I1637" s="173"/>
      <c r="J1637" s="170"/>
      <c r="K1637" s="170"/>
      <c r="L1637" s="170"/>
      <c r="M1637" s="170"/>
      <c r="N1637" s="170"/>
      <c r="O1637" s="170"/>
      <c r="P1637" s="170"/>
      <c r="Q1637" s="170"/>
    </row>
    <row r="1638" spans="1:17" s="178" customFormat="1" ht="15.75" customHeight="1">
      <c r="A1638" s="60" t="s">
        <v>2213</v>
      </c>
      <c r="B1638" s="188" t="s">
        <v>2214</v>
      </c>
      <c r="C1638" s="191" t="s">
        <v>2215</v>
      </c>
      <c r="D1638" s="318">
        <v>3250</v>
      </c>
      <c r="E1638" s="131"/>
      <c r="F1638" s="40"/>
      <c r="G1638" s="40"/>
      <c r="H1638" s="40"/>
      <c r="I1638" s="173"/>
      <c r="J1638" s="170"/>
      <c r="K1638" s="170"/>
      <c r="L1638" s="170"/>
      <c r="M1638" s="170"/>
      <c r="N1638" s="170"/>
      <c r="O1638" s="170"/>
      <c r="P1638" s="170"/>
      <c r="Q1638" s="170"/>
    </row>
    <row r="1639" spans="1:17" s="178" customFormat="1" ht="15.75" customHeight="1">
      <c r="A1639" s="60" t="s">
        <v>2187</v>
      </c>
      <c r="B1639" s="188" t="s">
        <v>2216</v>
      </c>
      <c r="C1639" s="191" t="s">
        <v>2217</v>
      </c>
      <c r="D1639" s="318">
        <v>2000</v>
      </c>
      <c r="E1639" s="131"/>
      <c r="F1639" s="40"/>
      <c r="G1639" s="40"/>
      <c r="H1639" s="40"/>
      <c r="I1639" s="173"/>
      <c r="J1639" s="170"/>
      <c r="K1639" s="170"/>
      <c r="L1639" s="170"/>
      <c r="M1639" s="170"/>
      <c r="N1639" s="170"/>
      <c r="O1639" s="170"/>
      <c r="P1639" s="170"/>
      <c r="Q1639" s="170"/>
    </row>
    <row r="1640" spans="1:17" s="178" customFormat="1" ht="15.75" customHeight="1">
      <c r="A1640" s="60" t="s">
        <v>2176</v>
      </c>
      <c r="B1640" s="188" t="s">
        <v>2218</v>
      </c>
      <c r="C1640" s="191" t="s">
        <v>2219</v>
      </c>
      <c r="D1640" s="318">
        <v>1600</v>
      </c>
      <c r="E1640" s="131"/>
      <c r="F1640" s="40"/>
      <c r="G1640" s="40"/>
      <c r="H1640" s="40"/>
      <c r="I1640" s="173"/>
      <c r="J1640" s="170"/>
      <c r="K1640" s="170"/>
      <c r="L1640" s="170"/>
      <c r="M1640" s="170"/>
      <c r="N1640" s="170"/>
      <c r="O1640" s="170"/>
      <c r="P1640" s="170"/>
      <c r="Q1640" s="170"/>
    </row>
    <row r="1641" spans="1:17" s="178" customFormat="1" ht="15.75" customHeight="1">
      <c r="A1641" s="60" t="s">
        <v>2176</v>
      </c>
      <c r="B1641" s="188" t="s">
        <v>2220</v>
      </c>
      <c r="C1641" s="191" t="s">
        <v>2221</v>
      </c>
      <c r="D1641" s="318">
        <v>1500</v>
      </c>
      <c r="E1641" s="131"/>
      <c r="F1641" s="40"/>
      <c r="G1641" s="40"/>
      <c r="H1641" s="40"/>
      <c r="I1641" s="173"/>
      <c r="J1641" s="170"/>
      <c r="K1641" s="170"/>
      <c r="L1641" s="170"/>
      <c r="M1641" s="170"/>
      <c r="N1641" s="170"/>
      <c r="O1641" s="170"/>
      <c r="P1641" s="170"/>
      <c r="Q1641" s="170"/>
    </row>
    <row r="1642" spans="1:17" s="178" customFormat="1" ht="15.75" customHeight="1">
      <c r="A1642" s="60" t="s">
        <v>7008</v>
      </c>
      <c r="B1642" s="188" t="s">
        <v>2222</v>
      </c>
      <c r="C1642" s="191" t="s">
        <v>2223</v>
      </c>
      <c r="D1642" s="318">
        <v>500</v>
      </c>
      <c r="E1642" s="131"/>
      <c r="F1642" s="40"/>
      <c r="G1642" s="40"/>
      <c r="H1642" s="40"/>
      <c r="I1642" s="173"/>
      <c r="J1642" s="170"/>
      <c r="K1642" s="170"/>
      <c r="L1642" s="170"/>
      <c r="M1642" s="170"/>
      <c r="N1642" s="170"/>
      <c r="O1642" s="170"/>
      <c r="P1642" s="170"/>
      <c r="Q1642" s="170"/>
    </row>
    <row r="1643" spans="1:17" s="178" customFormat="1" ht="15.75" customHeight="1">
      <c r="A1643" s="182" t="s">
        <v>2225</v>
      </c>
      <c r="B1643" s="25"/>
      <c r="C1643" s="128"/>
      <c r="D1643" s="318"/>
      <c r="E1643" s="131"/>
      <c r="F1643" s="40"/>
      <c r="G1643" s="40"/>
      <c r="H1643" s="40"/>
      <c r="I1643" s="173"/>
      <c r="J1643" s="170"/>
      <c r="K1643" s="170"/>
      <c r="L1643" s="170"/>
      <c r="M1643" s="170"/>
      <c r="N1643" s="170"/>
      <c r="O1643" s="170"/>
      <c r="P1643" s="170"/>
      <c r="Q1643" s="170"/>
    </row>
    <row r="1644" spans="1:17" s="178" customFormat="1" ht="15.75" customHeight="1">
      <c r="A1644" s="168" t="s">
        <v>4789</v>
      </c>
      <c r="B1644" s="172">
        <v>11164</v>
      </c>
      <c r="C1644" s="191" t="s">
        <v>2226</v>
      </c>
      <c r="D1644" s="318">
        <v>1450</v>
      </c>
      <c r="E1644" s="131"/>
      <c r="F1644" s="40"/>
      <c r="G1644" s="40"/>
      <c r="H1644" s="40"/>
      <c r="I1644" s="173"/>
      <c r="J1644" s="170"/>
      <c r="K1644" s="170"/>
      <c r="L1644" s="170"/>
      <c r="M1644" s="170"/>
      <c r="N1644" s="170"/>
      <c r="O1644" s="170"/>
      <c r="P1644" s="170"/>
      <c r="Q1644" s="170"/>
    </row>
    <row r="1645" spans="1:17" s="178" customFormat="1" ht="15.75" customHeight="1">
      <c r="A1645" s="171" t="s">
        <v>2227</v>
      </c>
      <c r="B1645" s="172">
        <v>10012</v>
      </c>
      <c r="C1645" s="191" t="s">
        <v>2228</v>
      </c>
      <c r="D1645" s="318">
        <v>900</v>
      </c>
      <c r="E1645" s="131"/>
      <c r="F1645" s="40"/>
      <c r="G1645" s="40"/>
      <c r="H1645" s="40"/>
      <c r="I1645" s="173"/>
      <c r="J1645" s="170"/>
      <c r="K1645" s="170"/>
      <c r="L1645" s="170"/>
      <c r="M1645" s="170"/>
      <c r="N1645" s="170"/>
      <c r="O1645" s="170"/>
      <c r="P1645" s="170"/>
      <c r="Q1645" s="170"/>
    </row>
    <row r="1646" spans="1:17" s="178" customFormat="1" ht="15.75" customHeight="1">
      <c r="A1646" s="171" t="s">
        <v>2227</v>
      </c>
      <c r="B1646" s="172">
        <v>10013</v>
      </c>
      <c r="C1646" s="191" t="s">
        <v>2229</v>
      </c>
      <c r="D1646" s="318">
        <v>2150</v>
      </c>
      <c r="E1646" s="131"/>
      <c r="F1646" s="40"/>
      <c r="G1646" s="40"/>
      <c r="H1646" s="40"/>
      <c r="I1646" s="173"/>
      <c r="J1646" s="170"/>
      <c r="K1646" s="170"/>
      <c r="L1646" s="170"/>
      <c r="M1646" s="170"/>
      <c r="N1646" s="170"/>
      <c r="O1646" s="170"/>
      <c r="P1646" s="170"/>
      <c r="Q1646" s="170"/>
    </row>
    <row r="1647" spans="1:17" s="178" customFormat="1" ht="15.75" customHeight="1">
      <c r="A1647" s="168" t="s">
        <v>2224</v>
      </c>
      <c r="B1647" s="172">
        <v>10031</v>
      </c>
      <c r="C1647" s="191" t="s">
        <v>2230</v>
      </c>
      <c r="D1647" s="318">
        <v>170</v>
      </c>
      <c r="E1647" s="131"/>
      <c r="F1647" s="40"/>
      <c r="G1647" s="40"/>
      <c r="H1647" s="40"/>
      <c r="I1647" s="173"/>
      <c r="J1647" s="170"/>
      <c r="K1647" s="170"/>
      <c r="L1647" s="170"/>
      <c r="M1647" s="170"/>
      <c r="N1647" s="170"/>
      <c r="O1647" s="170"/>
      <c r="P1647" s="170"/>
      <c r="Q1647" s="170"/>
    </row>
    <row r="1648" spans="1:17" s="178" customFormat="1" ht="15.75" customHeight="1">
      <c r="A1648" s="168" t="s">
        <v>7009</v>
      </c>
      <c r="B1648" s="34">
        <v>10037</v>
      </c>
      <c r="C1648" s="191" t="s">
        <v>2232</v>
      </c>
      <c r="D1648" s="318">
        <v>9400</v>
      </c>
      <c r="E1648" s="131"/>
      <c r="F1648" s="40"/>
      <c r="G1648" s="40"/>
      <c r="H1648" s="40"/>
      <c r="I1648" s="173"/>
      <c r="J1648" s="170"/>
      <c r="K1648" s="170"/>
      <c r="L1648" s="170"/>
      <c r="M1648" s="170"/>
      <c r="N1648" s="170"/>
      <c r="O1648" s="170"/>
      <c r="P1648" s="170"/>
      <c r="Q1648" s="170"/>
    </row>
    <row r="1649" spans="1:17" s="178" customFormat="1" ht="15.75" customHeight="1">
      <c r="A1649" s="168" t="s">
        <v>4790</v>
      </c>
      <c r="B1649" s="34">
        <v>10316</v>
      </c>
      <c r="C1649" s="191" t="s">
        <v>2234</v>
      </c>
      <c r="D1649" s="318">
        <v>600</v>
      </c>
      <c r="E1649" s="131"/>
      <c r="F1649" s="40"/>
      <c r="G1649" s="40"/>
      <c r="H1649" s="40"/>
      <c r="I1649" s="173"/>
      <c r="J1649" s="170"/>
      <c r="K1649" s="170"/>
      <c r="L1649" s="170"/>
      <c r="M1649" s="170"/>
      <c r="N1649" s="170"/>
      <c r="O1649" s="170"/>
      <c r="P1649" s="170"/>
      <c r="Q1649" s="170"/>
    </row>
    <row r="1650" spans="1:17" s="178" customFormat="1" ht="15.75" customHeight="1">
      <c r="A1650" s="168" t="s">
        <v>2235</v>
      </c>
      <c r="B1650" s="175">
        <v>10046</v>
      </c>
      <c r="C1650" s="191" t="s">
        <v>2236</v>
      </c>
      <c r="D1650" s="318">
        <v>900</v>
      </c>
      <c r="E1650" s="131"/>
      <c r="F1650" s="40"/>
      <c r="G1650" s="40"/>
      <c r="H1650" s="40"/>
      <c r="I1650" s="173"/>
      <c r="J1650" s="170"/>
      <c r="K1650" s="170"/>
      <c r="L1650" s="170"/>
      <c r="M1650" s="170"/>
      <c r="N1650" s="170"/>
      <c r="O1650" s="170"/>
      <c r="P1650" s="170"/>
      <c r="Q1650" s="170"/>
    </row>
    <row r="1651" spans="1:17" s="178" customFormat="1" ht="15.75" customHeight="1">
      <c r="A1651" s="168" t="s">
        <v>2235</v>
      </c>
      <c r="B1651" s="175">
        <v>10047</v>
      </c>
      <c r="C1651" s="191" t="s">
        <v>2237</v>
      </c>
      <c r="D1651" s="318">
        <v>800</v>
      </c>
      <c r="E1651" s="131"/>
      <c r="F1651" s="40"/>
      <c r="G1651" s="40"/>
      <c r="H1651" s="40"/>
      <c r="I1651" s="173"/>
      <c r="J1651" s="170"/>
      <c r="K1651" s="170"/>
      <c r="L1651" s="170"/>
      <c r="M1651" s="170"/>
      <c r="N1651" s="170"/>
      <c r="O1651" s="170"/>
      <c r="P1651" s="170"/>
      <c r="Q1651" s="170"/>
    </row>
    <row r="1652" spans="1:17" s="178" customFormat="1" ht="15.75" customHeight="1">
      <c r="A1652" s="168" t="s">
        <v>5686</v>
      </c>
      <c r="B1652" s="175">
        <v>10048</v>
      </c>
      <c r="C1652" s="191" t="s">
        <v>4494</v>
      </c>
      <c r="D1652" s="318">
        <v>650</v>
      </c>
      <c r="E1652" s="131"/>
      <c r="F1652" s="40"/>
      <c r="G1652" s="40"/>
      <c r="H1652" s="40"/>
      <c r="I1652" s="173"/>
      <c r="J1652" s="170"/>
      <c r="K1652" s="170"/>
      <c r="L1652" s="170"/>
      <c r="M1652" s="170"/>
      <c r="N1652" s="170"/>
      <c r="O1652" s="170"/>
      <c r="P1652" s="170"/>
      <c r="Q1652" s="170"/>
    </row>
    <row r="1653" spans="1:17" s="178" customFormat="1" ht="15.75" customHeight="1">
      <c r="A1653" s="168" t="s">
        <v>7441</v>
      </c>
      <c r="B1653" s="175">
        <v>10038</v>
      </c>
      <c r="C1653" s="191" t="s">
        <v>7442</v>
      </c>
      <c r="D1653" s="318">
        <v>800</v>
      </c>
      <c r="E1653" s="131"/>
      <c r="F1653" s="40"/>
      <c r="G1653" s="40"/>
      <c r="H1653" s="40"/>
      <c r="I1653" s="173"/>
      <c r="J1653" s="170"/>
      <c r="K1653" s="170"/>
      <c r="L1653" s="170"/>
      <c r="M1653" s="170"/>
      <c r="N1653" s="170"/>
      <c r="O1653" s="170"/>
      <c r="P1653" s="170"/>
      <c r="Q1653" s="170"/>
    </row>
    <row r="1654" spans="1:17" s="178" customFormat="1" ht="15.75" customHeight="1">
      <c r="A1654" s="168" t="s">
        <v>7444</v>
      </c>
      <c r="B1654" s="175">
        <v>10380</v>
      </c>
      <c r="C1654" s="191" t="s">
        <v>7443</v>
      </c>
      <c r="D1654" s="318">
        <v>100</v>
      </c>
      <c r="E1654" s="131"/>
      <c r="F1654" s="40"/>
      <c r="G1654" s="40"/>
      <c r="H1654" s="40"/>
      <c r="I1654" s="173"/>
      <c r="J1654" s="170"/>
      <c r="K1654" s="170"/>
      <c r="L1654" s="170"/>
      <c r="M1654" s="170"/>
      <c r="N1654" s="170"/>
      <c r="O1654" s="170"/>
      <c r="P1654" s="170"/>
      <c r="Q1654" s="170"/>
    </row>
    <row r="1655" spans="1:17" s="178" customFormat="1" ht="15.75" customHeight="1">
      <c r="A1655" s="182" t="s">
        <v>2238</v>
      </c>
      <c r="B1655" s="25"/>
      <c r="C1655" s="128"/>
      <c r="D1655" s="318"/>
      <c r="E1655" s="131"/>
      <c r="F1655" s="40"/>
      <c r="G1655" s="40"/>
      <c r="H1655" s="40"/>
      <c r="I1655" s="173"/>
      <c r="J1655" s="170"/>
      <c r="K1655" s="170"/>
      <c r="L1655" s="170"/>
      <c r="M1655" s="170"/>
      <c r="N1655" s="170"/>
      <c r="O1655" s="170"/>
      <c r="P1655" s="170"/>
      <c r="Q1655" s="170"/>
    </row>
    <row r="1656" spans="1:17" s="178" customFormat="1" ht="15.75" customHeight="1">
      <c r="A1656" s="171" t="s">
        <v>2239</v>
      </c>
      <c r="B1656" s="172">
        <v>10034</v>
      </c>
      <c r="C1656" s="191" t="s">
        <v>2240</v>
      </c>
      <c r="D1656" s="318">
        <v>150</v>
      </c>
      <c r="E1656" s="131"/>
      <c r="F1656" s="40"/>
      <c r="G1656" s="40"/>
      <c r="H1656" s="40"/>
      <c r="I1656" s="173"/>
      <c r="J1656" s="170"/>
      <c r="K1656" s="170"/>
      <c r="L1656" s="170"/>
      <c r="M1656" s="170"/>
      <c r="N1656" s="170"/>
      <c r="O1656" s="170"/>
      <c r="P1656" s="170"/>
      <c r="Q1656" s="170"/>
    </row>
    <row r="1657" spans="1:17" s="178" customFormat="1" ht="15.75" customHeight="1">
      <c r="A1657" s="171" t="s">
        <v>2241</v>
      </c>
      <c r="B1657" s="172">
        <v>10014</v>
      </c>
      <c r="C1657" s="191" t="s">
        <v>2242</v>
      </c>
      <c r="D1657" s="318">
        <v>650</v>
      </c>
      <c r="E1657" s="131"/>
      <c r="F1657" s="40"/>
      <c r="G1657" s="40"/>
      <c r="H1657" s="40"/>
      <c r="I1657" s="173"/>
      <c r="J1657" s="170"/>
      <c r="K1657" s="170"/>
      <c r="L1657" s="170"/>
      <c r="M1657" s="170"/>
      <c r="N1657" s="170"/>
      <c r="O1657" s="170"/>
      <c r="P1657" s="170"/>
      <c r="Q1657" s="170"/>
    </row>
    <row r="1658" spans="1:17" s="178" customFormat="1" ht="15.75" customHeight="1">
      <c r="A1658" s="171" t="s">
        <v>2243</v>
      </c>
      <c r="B1658" s="172">
        <v>10015</v>
      </c>
      <c r="C1658" s="191" t="s">
        <v>2244</v>
      </c>
      <c r="D1658" s="318">
        <v>600</v>
      </c>
      <c r="E1658" s="131"/>
      <c r="F1658" s="40"/>
      <c r="G1658" s="40"/>
      <c r="H1658" s="40"/>
      <c r="I1658" s="173"/>
      <c r="J1658" s="170"/>
      <c r="K1658" s="170"/>
      <c r="L1658" s="170"/>
      <c r="M1658" s="170"/>
      <c r="N1658" s="170"/>
      <c r="O1658" s="170"/>
      <c r="P1658" s="170"/>
      <c r="Q1658" s="170"/>
    </row>
    <row r="1659" spans="1:17" s="178" customFormat="1" ht="15.75" customHeight="1">
      <c r="A1659" s="171" t="s">
        <v>2243</v>
      </c>
      <c r="B1659" s="172">
        <v>10016</v>
      </c>
      <c r="C1659" s="191" t="s">
        <v>2245</v>
      </c>
      <c r="D1659" s="318">
        <v>510</v>
      </c>
      <c r="E1659" s="131"/>
      <c r="F1659" s="40"/>
      <c r="G1659" s="40"/>
      <c r="H1659" s="40"/>
      <c r="I1659" s="173"/>
      <c r="J1659" s="170"/>
      <c r="K1659" s="170"/>
      <c r="L1659" s="170"/>
      <c r="M1659" s="170"/>
      <c r="N1659" s="170"/>
      <c r="O1659" s="170"/>
      <c r="P1659" s="170"/>
      <c r="Q1659" s="170"/>
    </row>
    <row r="1660" spans="1:17" s="178" customFormat="1" ht="15.75" customHeight="1">
      <c r="A1660" s="171" t="s">
        <v>5304</v>
      </c>
      <c r="B1660" s="172">
        <v>20005</v>
      </c>
      <c r="C1660" s="191" t="s">
        <v>5916</v>
      </c>
      <c r="D1660" s="318">
        <v>2500</v>
      </c>
      <c r="E1660" s="131"/>
      <c r="F1660" s="40"/>
      <c r="G1660" s="40"/>
      <c r="H1660" s="40"/>
      <c r="I1660" s="173"/>
      <c r="J1660" s="170"/>
      <c r="K1660" s="170"/>
      <c r="L1660" s="170"/>
      <c r="M1660" s="170"/>
      <c r="N1660" s="170"/>
      <c r="O1660" s="170"/>
      <c r="P1660" s="170"/>
      <c r="Q1660" s="170"/>
    </row>
    <row r="1661" spans="1:17" s="178" customFormat="1" ht="15.75" customHeight="1">
      <c r="A1661" s="308" t="s">
        <v>7083</v>
      </c>
      <c r="B1661" s="172" t="s">
        <v>7130</v>
      </c>
      <c r="C1661" s="270" t="s">
        <v>7084</v>
      </c>
      <c r="D1661" s="318">
        <v>600</v>
      </c>
      <c r="E1661" s="131"/>
      <c r="F1661" s="40"/>
      <c r="G1661" s="40"/>
      <c r="H1661" s="40"/>
      <c r="I1661" s="173"/>
      <c r="J1661" s="170"/>
      <c r="K1661" s="170"/>
      <c r="L1661" s="170"/>
      <c r="M1661" s="170"/>
      <c r="N1661" s="170"/>
      <c r="O1661" s="170"/>
      <c r="P1661" s="170"/>
      <c r="Q1661" s="170"/>
    </row>
    <row r="1662" spans="1:17" s="178" customFormat="1" ht="15.75" customHeight="1">
      <c r="A1662" s="51" t="s">
        <v>2246</v>
      </c>
      <c r="B1662" s="169"/>
      <c r="C1662" s="193"/>
      <c r="D1662" s="318"/>
      <c r="E1662" s="131"/>
      <c r="F1662" s="40"/>
      <c r="G1662" s="40"/>
      <c r="H1662" s="40"/>
      <c r="I1662" s="173"/>
      <c r="J1662" s="170"/>
      <c r="K1662" s="170"/>
      <c r="L1662" s="170"/>
      <c r="M1662" s="170"/>
      <c r="N1662" s="170"/>
      <c r="O1662" s="170"/>
      <c r="P1662" s="170"/>
      <c r="Q1662" s="170"/>
    </row>
    <row r="1663" spans="1:17" s="178" customFormat="1" ht="15.75" customHeight="1">
      <c r="A1663" s="182" t="s">
        <v>2247</v>
      </c>
      <c r="B1663" s="25"/>
      <c r="C1663" s="128"/>
      <c r="D1663" s="318"/>
      <c r="E1663" s="131"/>
      <c r="F1663" s="40"/>
      <c r="G1663" s="40"/>
      <c r="H1663" s="40"/>
      <c r="I1663" s="173"/>
      <c r="J1663" s="170"/>
      <c r="K1663" s="170"/>
      <c r="L1663" s="170"/>
      <c r="M1663" s="170"/>
      <c r="N1663" s="170"/>
      <c r="O1663" s="170"/>
      <c r="P1663" s="170"/>
      <c r="Q1663" s="170"/>
    </row>
    <row r="1664" spans="1:17" s="178" customFormat="1" ht="18" customHeight="1">
      <c r="A1664" s="171" t="s">
        <v>2249</v>
      </c>
      <c r="B1664" s="172">
        <v>10201</v>
      </c>
      <c r="C1664" s="191" t="s">
        <v>2248</v>
      </c>
      <c r="D1664" s="318">
        <v>230</v>
      </c>
      <c r="E1664" s="131"/>
      <c r="F1664" s="40"/>
      <c r="G1664" s="40"/>
      <c r="H1664" s="40"/>
      <c r="I1664" s="173"/>
      <c r="J1664" s="170"/>
      <c r="K1664" s="170"/>
      <c r="L1664" s="170"/>
      <c r="M1664" s="170"/>
      <c r="N1664" s="170"/>
      <c r="O1664" s="170"/>
      <c r="P1664" s="170"/>
      <c r="Q1664" s="170"/>
    </row>
    <row r="1665" spans="1:17" s="176" customFormat="1" ht="15.75" customHeight="1">
      <c r="A1665" s="171" t="s">
        <v>2249</v>
      </c>
      <c r="B1665" s="172">
        <v>10200</v>
      </c>
      <c r="C1665" s="191" t="s">
        <v>2250</v>
      </c>
      <c r="D1665" s="318">
        <v>660</v>
      </c>
      <c r="E1665" s="131"/>
      <c r="F1665" s="40"/>
      <c r="G1665" s="40"/>
      <c r="H1665" s="40"/>
      <c r="I1665" s="173"/>
      <c r="J1665" s="170"/>
      <c r="K1665" s="170"/>
      <c r="L1665" s="170"/>
      <c r="M1665" s="170"/>
      <c r="N1665" s="170"/>
      <c r="O1665" s="170"/>
      <c r="P1665" s="170"/>
      <c r="Q1665" s="170"/>
    </row>
    <row r="1666" spans="1:17" s="173" customFormat="1" ht="15.75" customHeight="1">
      <c r="A1666" s="171" t="s">
        <v>4791</v>
      </c>
      <c r="B1666" s="172">
        <v>10202</v>
      </c>
      <c r="C1666" s="191" t="s">
        <v>2251</v>
      </c>
      <c r="D1666" s="318">
        <v>310</v>
      </c>
      <c r="E1666" s="131"/>
      <c r="F1666" s="40"/>
      <c r="G1666" s="40"/>
      <c r="H1666" s="40"/>
      <c r="J1666" s="170"/>
      <c r="K1666" s="170"/>
      <c r="L1666" s="170"/>
      <c r="M1666" s="170"/>
      <c r="N1666" s="170"/>
      <c r="O1666" s="170"/>
      <c r="P1666" s="170"/>
      <c r="Q1666" s="170"/>
    </row>
    <row r="1667" spans="1:17" s="173" customFormat="1" ht="15.75" customHeight="1">
      <c r="A1667" s="182" t="s">
        <v>2252</v>
      </c>
      <c r="B1667" s="25"/>
      <c r="C1667" s="128"/>
      <c r="D1667" s="318"/>
      <c r="E1667" s="131"/>
      <c r="F1667" s="40"/>
      <c r="G1667" s="40"/>
      <c r="H1667" s="40"/>
      <c r="J1667" s="170"/>
      <c r="K1667" s="170"/>
      <c r="L1667" s="170"/>
      <c r="M1667" s="170"/>
      <c r="N1667" s="170"/>
      <c r="O1667" s="170"/>
      <c r="P1667" s="170"/>
      <c r="Q1667" s="170"/>
    </row>
    <row r="1668" spans="1:17" s="176" customFormat="1" ht="15.75" customHeight="1">
      <c r="A1668" s="171" t="s">
        <v>4792</v>
      </c>
      <c r="B1668" s="172">
        <v>10206</v>
      </c>
      <c r="C1668" s="191" t="s">
        <v>2253</v>
      </c>
      <c r="D1668" s="318">
        <v>310</v>
      </c>
      <c r="E1668" s="131"/>
      <c r="F1668" s="40"/>
      <c r="G1668" s="40"/>
      <c r="H1668" s="40"/>
      <c r="I1668" s="173"/>
      <c r="J1668" s="170"/>
      <c r="K1668" s="170"/>
      <c r="L1668" s="170"/>
      <c r="M1668" s="170"/>
      <c r="N1668" s="170"/>
      <c r="O1668" s="170"/>
      <c r="P1668" s="170"/>
      <c r="Q1668" s="170"/>
    </row>
    <row r="1669" spans="1:17" s="178" customFormat="1" ht="15.75" customHeight="1">
      <c r="A1669" s="171" t="s">
        <v>4792</v>
      </c>
      <c r="B1669" s="172">
        <v>10207</v>
      </c>
      <c r="C1669" s="191" t="s">
        <v>2254</v>
      </c>
      <c r="D1669" s="318">
        <v>400</v>
      </c>
      <c r="E1669" s="131"/>
      <c r="F1669" s="40"/>
      <c r="G1669" s="40"/>
      <c r="H1669" s="40"/>
      <c r="I1669" s="173"/>
      <c r="J1669" s="170"/>
      <c r="K1669" s="170"/>
      <c r="L1669" s="170"/>
      <c r="M1669" s="170"/>
      <c r="N1669" s="170"/>
      <c r="O1669" s="170"/>
      <c r="P1669" s="170"/>
      <c r="Q1669" s="170"/>
    </row>
    <row r="1670" spans="1:17" s="178" customFormat="1" ht="15.75" customHeight="1">
      <c r="A1670" s="171" t="s">
        <v>4792</v>
      </c>
      <c r="B1670" s="172">
        <v>10208</v>
      </c>
      <c r="C1670" s="191" t="s">
        <v>2255</v>
      </c>
      <c r="D1670" s="318">
        <v>510</v>
      </c>
      <c r="E1670" s="131"/>
      <c r="F1670" s="40"/>
      <c r="G1670" s="40"/>
      <c r="H1670" s="40"/>
      <c r="I1670" s="173"/>
      <c r="J1670" s="170"/>
      <c r="K1670" s="170"/>
      <c r="L1670" s="170"/>
      <c r="M1670" s="170"/>
      <c r="N1670" s="170"/>
      <c r="O1670" s="170"/>
      <c r="P1670" s="170"/>
      <c r="Q1670" s="170"/>
    </row>
    <row r="1671" spans="1:17" s="178" customFormat="1" ht="15.75" customHeight="1">
      <c r="A1671" s="171" t="s">
        <v>4792</v>
      </c>
      <c r="B1671" s="172">
        <v>10204</v>
      </c>
      <c r="C1671" s="191" t="s">
        <v>2256</v>
      </c>
      <c r="D1671" s="318">
        <v>1200</v>
      </c>
      <c r="E1671" s="131"/>
      <c r="F1671" s="40"/>
      <c r="G1671" s="40"/>
      <c r="H1671" s="40"/>
      <c r="I1671" s="173"/>
      <c r="J1671" s="170"/>
      <c r="K1671" s="170"/>
      <c r="L1671" s="170"/>
      <c r="M1671" s="170"/>
      <c r="N1671" s="170"/>
      <c r="O1671" s="170"/>
      <c r="P1671" s="170"/>
      <c r="Q1671" s="170"/>
    </row>
    <row r="1672" spans="1:17" s="178" customFormat="1" ht="15.75" customHeight="1">
      <c r="A1672" s="171" t="s">
        <v>4792</v>
      </c>
      <c r="B1672" s="172">
        <v>10205</v>
      </c>
      <c r="C1672" s="191" t="s">
        <v>2257</v>
      </c>
      <c r="D1672" s="318">
        <v>1600</v>
      </c>
      <c r="E1672" s="131"/>
      <c r="F1672" s="40"/>
      <c r="G1672" s="40"/>
      <c r="H1672" s="40"/>
      <c r="I1672" s="173"/>
      <c r="J1672" s="170"/>
      <c r="K1672" s="170"/>
      <c r="L1672" s="170"/>
      <c r="M1672" s="170"/>
      <c r="N1672" s="170"/>
      <c r="O1672" s="170"/>
      <c r="P1672" s="170"/>
      <c r="Q1672" s="170"/>
    </row>
    <row r="1673" spans="1:17" s="178" customFormat="1" ht="15.75" customHeight="1">
      <c r="A1673" s="51" t="s">
        <v>2258</v>
      </c>
      <c r="B1673" s="169"/>
      <c r="C1673" s="193"/>
      <c r="D1673" s="318"/>
      <c r="E1673" s="131"/>
      <c r="F1673" s="40"/>
      <c r="G1673" s="40"/>
      <c r="H1673" s="40"/>
      <c r="I1673" s="173"/>
      <c r="J1673" s="170"/>
      <c r="K1673" s="170"/>
      <c r="L1673" s="170"/>
      <c r="M1673" s="170"/>
      <c r="N1673" s="170"/>
      <c r="O1673" s="170"/>
      <c r="P1673" s="170"/>
      <c r="Q1673" s="170"/>
    </row>
    <row r="1674" spans="1:17" s="178" customFormat="1" ht="15.75" customHeight="1">
      <c r="A1674" s="182" t="s">
        <v>5879</v>
      </c>
      <c r="B1674" s="25"/>
      <c r="C1674" s="128"/>
      <c r="D1674" s="318"/>
      <c r="E1674" s="131"/>
      <c r="F1674" s="40"/>
      <c r="G1674" s="40"/>
      <c r="H1674" s="40"/>
      <c r="I1674" s="173"/>
      <c r="J1674" s="170"/>
      <c r="K1674" s="170"/>
      <c r="L1674" s="170"/>
      <c r="M1674" s="170"/>
      <c r="N1674" s="170"/>
      <c r="O1674" s="170"/>
      <c r="P1674" s="170"/>
      <c r="Q1674" s="170"/>
    </row>
    <row r="1675" spans="1:17" s="178" customFormat="1" ht="15.75" customHeight="1">
      <c r="A1675" s="60" t="s">
        <v>2259</v>
      </c>
      <c r="B1675" s="188">
        <v>10307</v>
      </c>
      <c r="C1675" s="191" t="s">
        <v>2260</v>
      </c>
      <c r="D1675" s="318">
        <v>1750</v>
      </c>
      <c r="E1675" s="131"/>
      <c r="F1675" s="40"/>
      <c r="G1675" s="40"/>
      <c r="H1675" s="40"/>
      <c r="I1675" s="173"/>
      <c r="J1675" s="170"/>
      <c r="K1675" s="170"/>
      <c r="L1675" s="170"/>
      <c r="M1675" s="170"/>
      <c r="N1675" s="170"/>
      <c r="O1675" s="170"/>
      <c r="P1675" s="170"/>
      <c r="Q1675" s="170"/>
    </row>
    <row r="1676" spans="1:17" ht="15.75" customHeight="1">
      <c r="A1676" s="60" t="s">
        <v>2261</v>
      </c>
      <c r="B1676" s="188">
        <v>10324</v>
      </c>
      <c r="C1676" s="191" t="s">
        <v>2262</v>
      </c>
      <c r="D1676" s="318">
        <v>1700</v>
      </c>
    </row>
    <row r="1677" spans="1:17" ht="15">
      <c r="A1677" s="60" t="s">
        <v>2263</v>
      </c>
      <c r="B1677" s="188">
        <v>10322</v>
      </c>
      <c r="C1677" s="191" t="s">
        <v>2264</v>
      </c>
      <c r="D1677" s="318">
        <v>500</v>
      </c>
    </row>
    <row r="1678" spans="1:17" s="173" customFormat="1" ht="15.75" customHeight="1">
      <c r="A1678" s="60" t="s">
        <v>2266</v>
      </c>
      <c r="B1678" s="188">
        <v>10339</v>
      </c>
      <c r="C1678" s="191" t="s">
        <v>2265</v>
      </c>
      <c r="D1678" s="318">
        <v>950</v>
      </c>
      <c r="E1678" s="131"/>
      <c r="F1678" s="40"/>
      <c r="G1678" s="40"/>
      <c r="H1678" s="40"/>
      <c r="J1678" s="170"/>
      <c r="K1678" s="170"/>
      <c r="L1678" s="170"/>
      <c r="M1678" s="170"/>
      <c r="N1678" s="170"/>
      <c r="O1678" s="170"/>
      <c r="P1678" s="170"/>
      <c r="Q1678" s="170"/>
    </row>
    <row r="1679" spans="1:17" s="176" customFormat="1" ht="15.75" customHeight="1">
      <c r="A1679" s="60" t="s">
        <v>2266</v>
      </c>
      <c r="B1679" s="188">
        <v>10300</v>
      </c>
      <c r="C1679" s="191" t="s">
        <v>4379</v>
      </c>
      <c r="D1679" s="318">
        <v>1200</v>
      </c>
      <c r="E1679" s="131"/>
      <c r="F1679" s="40"/>
      <c r="G1679" s="40"/>
      <c r="H1679" s="40"/>
      <c r="I1679" s="173"/>
      <c r="J1679" s="170"/>
      <c r="K1679" s="170"/>
      <c r="L1679" s="170"/>
      <c r="M1679" s="170"/>
      <c r="N1679" s="170"/>
      <c r="O1679" s="170"/>
      <c r="P1679" s="170"/>
      <c r="Q1679" s="170"/>
    </row>
    <row r="1680" spans="1:17" s="173" customFormat="1" ht="15.75" customHeight="1">
      <c r="A1680" s="60" t="s">
        <v>2266</v>
      </c>
      <c r="B1680" s="188">
        <v>10326</v>
      </c>
      <c r="C1680" s="191" t="s">
        <v>2267</v>
      </c>
      <c r="D1680" s="318">
        <v>1200</v>
      </c>
      <c r="E1680" s="131"/>
      <c r="F1680" s="40"/>
      <c r="G1680" s="40"/>
      <c r="H1680" s="40"/>
      <c r="J1680" s="170"/>
      <c r="K1680" s="170"/>
      <c r="L1680" s="170"/>
      <c r="M1680" s="170"/>
      <c r="N1680" s="170"/>
      <c r="O1680" s="170"/>
      <c r="P1680" s="170"/>
      <c r="Q1680" s="170"/>
    </row>
    <row r="1681" spans="1:17" s="173" customFormat="1" ht="18" customHeight="1">
      <c r="A1681" s="60" t="s">
        <v>5587</v>
      </c>
      <c r="B1681" s="188">
        <v>21951</v>
      </c>
      <c r="C1681" s="191" t="s">
        <v>2268</v>
      </c>
      <c r="D1681" s="318">
        <v>1750</v>
      </c>
      <c r="E1681" s="131"/>
      <c r="F1681" s="40"/>
      <c r="G1681" s="40"/>
      <c r="H1681" s="40"/>
      <c r="J1681" s="170"/>
      <c r="K1681" s="170"/>
      <c r="L1681" s="170"/>
      <c r="M1681" s="170"/>
      <c r="N1681" s="170"/>
      <c r="O1681" s="170"/>
      <c r="P1681" s="170"/>
      <c r="Q1681" s="170"/>
    </row>
    <row r="1682" spans="1:17" s="173" customFormat="1" ht="15.75" customHeight="1">
      <c r="A1682" s="60" t="s">
        <v>2269</v>
      </c>
      <c r="B1682" s="188">
        <v>21906</v>
      </c>
      <c r="C1682" s="191" t="s">
        <v>2270</v>
      </c>
      <c r="D1682" s="318">
        <v>2750</v>
      </c>
      <c r="E1682" s="131"/>
      <c r="F1682" s="40"/>
      <c r="G1682" s="40"/>
      <c r="H1682" s="40"/>
      <c r="J1682" s="170"/>
      <c r="K1682" s="170"/>
      <c r="L1682" s="170"/>
      <c r="M1682" s="170"/>
      <c r="N1682" s="170"/>
      <c r="O1682" s="170"/>
      <c r="P1682" s="170"/>
      <c r="Q1682" s="170"/>
    </row>
    <row r="1683" spans="1:17" s="173" customFormat="1" ht="16.5" customHeight="1">
      <c r="A1683" s="60" t="s">
        <v>2271</v>
      </c>
      <c r="B1683" s="188">
        <v>10317</v>
      </c>
      <c r="C1683" s="191" t="s">
        <v>2272</v>
      </c>
      <c r="D1683" s="318">
        <v>700</v>
      </c>
      <c r="E1683" s="131"/>
      <c r="F1683" s="40"/>
      <c r="G1683" s="40"/>
      <c r="H1683" s="40"/>
      <c r="J1683" s="170"/>
      <c r="K1683" s="170"/>
      <c r="L1683" s="170"/>
      <c r="M1683" s="170"/>
      <c r="N1683" s="170"/>
      <c r="O1683" s="170"/>
      <c r="P1683" s="170"/>
      <c r="Q1683" s="170"/>
    </row>
    <row r="1684" spans="1:17" s="173" customFormat="1" ht="19.5" customHeight="1">
      <c r="A1684" s="60" t="s">
        <v>2273</v>
      </c>
      <c r="B1684" s="188">
        <v>10304</v>
      </c>
      <c r="C1684" s="191" t="s">
        <v>2274</v>
      </c>
      <c r="D1684" s="318">
        <v>1450</v>
      </c>
      <c r="E1684" s="131"/>
      <c r="F1684" s="40"/>
      <c r="G1684" s="40"/>
      <c r="H1684" s="40"/>
      <c r="J1684" s="170"/>
      <c r="K1684" s="170"/>
      <c r="L1684" s="170"/>
      <c r="M1684" s="170"/>
      <c r="N1684" s="170"/>
      <c r="O1684" s="170"/>
      <c r="P1684" s="170"/>
      <c r="Q1684" s="170"/>
    </row>
    <row r="1685" spans="1:17" s="190" customFormat="1" ht="15.75" customHeight="1">
      <c r="A1685" s="60" t="s">
        <v>2275</v>
      </c>
      <c r="B1685" s="188">
        <v>10310</v>
      </c>
      <c r="C1685" s="191" t="s">
        <v>2276</v>
      </c>
      <c r="D1685" s="318">
        <v>630</v>
      </c>
      <c r="E1685" s="131"/>
      <c r="F1685" s="40"/>
      <c r="G1685" s="40"/>
      <c r="H1685" s="40"/>
      <c r="I1685" s="173"/>
      <c r="J1685" s="170"/>
      <c r="K1685" s="170"/>
      <c r="L1685" s="170"/>
      <c r="M1685" s="170"/>
      <c r="N1685" s="170"/>
      <c r="O1685" s="170"/>
      <c r="P1685" s="170"/>
      <c r="Q1685" s="170"/>
    </row>
    <row r="1686" spans="1:17" s="190" customFormat="1" ht="15.75" customHeight="1">
      <c r="A1686" s="60" t="s">
        <v>2275</v>
      </c>
      <c r="B1686" s="188">
        <v>10311</v>
      </c>
      <c r="C1686" s="191" t="s">
        <v>2277</v>
      </c>
      <c r="D1686" s="318">
        <v>1750</v>
      </c>
      <c r="E1686" s="131"/>
      <c r="F1686" s="40"/>
      <c r="G1686" s="40"/>
      <c r="H1686" s="40"/>
      <c r="I1686" s="173"/>
      <c r="J1686" s="170"/>
      <c r="K1686" s="170"/>
      <c r="L1686" s="170"/>
      <c r="M1686" s="170"/>
      <c r="N1686" s="170"/>
      <c r="O1686" s="170"/>
      <c r="P1686" s="170"/>
      <c r="Q1686" s="170"/>
    </row>
    <row r="1687" spans="1:17" s="176" customFormat="1" ht="17.25" customHeight="1">
      <c r="A1687" s="60" t="s">
        <v>2278</v>
      </c>
      <c r="B1687" s="188">
        <v>10309</v>
      </c>
      <c r="C1687" s="191" t="s">
        <v>2279</v>
      </c>
      <c r="D1687" s="318">
        <v>700</v>
      </c>
      <c r="E1687" s="131"/>
      <c r="F1687" s="40"/>
      <c r="G1687" s="40"/>
      <c r="H1687" s="40"/>
      <c r="I1687" s="173"/>
      <c r="J1687" s="170"/>
      <c r="K1687" s="170"/>
      <c r="L1687" s="170"/>
      <c r="M1687" s="170"/>
      <c r="N1687" s="170"/>
      <c r="O1687" s="170"/>
      <c r="P1687" s="170"/>
      <c r="Q1687" s="170"/>
    </row>
    <row r="1688" spans="1:17" s="176" customFormat="1" ht="15">
      <c r="A1688" s="60" t="s">
        <v>2278</v>
      </c>
      <c r="B1688" s="188">
        <v>10325</v>
      </c>
      <c r="C1688" s="191" t="s">
        <v>2280</v>
      </c>
      <c r="D1688" s="318">
        <v>1700</v>
      </c>
      <c r="E1688" s="131"/>
      <c r="F1688" s="40"/>
      <c r="G1688" s="40"/>
      <c r="H1688" s="40"/>
      <c r="I1688" s="173"/>
      <c r="J1688" s="170"/>
      <c r="K1688" s="170"/>
      <c r="L1688" s="170"/>
      <c r="M1688" s="170"/>
      <c r="N1688" s="170"/>
      <c r="O1688" s="170"/>
      <c r="P1688" s="170"/>
      <c r="Q1688" s="170"/>
    </row>
    <row r="1689" spans="1:17" s="176" customFormat="1" ht="18">
      <c r="A1689" s="60" t="s">
        <v>2278</v>
      </c>
      <c r="B1689" s="188">
        <v>13025</v>
      </c>
      <c r="C1689" s="191" t="s">
        <v>6044</v>
      </c>
      <c r="D1689" s="318">
        <v>1200</v>
      </c>
      <c r="E1689" s="131"/>
      <c r="F1689" s="40"/>
      <c r="G1689" s="40"/>
      <c r="H1689" s="40"/>
      <c r="I1689" s="173"/>
      <c r="J1689" s="170"/>
      <c r="K1689" s="170"/>
      <c r="L1689" s="170"/>
      <c r="M1689" s="170"/>
      <c r="N1689" s="170"/>
      <c r="O1689" s="170"/>
      <c r="P1689" s="170"/>
      <c r="Q1689" s="170"/>
    </row>
    <row r="1690" spans="1:17" s="178" customFormat="1" ht="15.75" customHeight="1">
      <c r="A1690" s="60" t="s">
        <v>2281</v>
      </c>
      <c r="B1690" s="188">
        <v>10320</v>
      </c>
      <c r="C1690" s="191" t="s">
        <v>2282</v>
      </c>
      <c r="D1690" s="318">
        <v>750</v>
      </c>
      <c r="E1690" s="131"/>
      <c r="F1690" s="40"/>
      <c r="G1690" s="40"/>
      <c r="H1690" s="40"/>
      <c r="I1690" s="173"/>
      <c r="J1690" s="170"/>
      <c r="K1690" s="170"/>
      <c r="L1690" s="170"/>
      <c r="M1690" s="170"/>
      <c r="N1690" s="170"/>
      <c r="O1690" s="170"/>
      <c r="P1690" s="170"/>
      <c r="Q1690" s="170"/>
    </row>
    <row r="1691" spans="1:17" s="178" customFormat="1" ht="15.75" customHeight="1">
      <c r="A1691" s="60" t="s">
        <v>2281</v>
      </c>
      <c r="B1691" s="188">
        <v>10327</v>
      </c>
      <c r="C1691" s="191" t="s">
        <v>2283</v>
      </c>
      <c r="D1691" s="318">
        <v>1950</v>
      </c>
      <c r="E1691" s="131"/>
      <c r="F1691" s="40"/>
      <c r="G1691" s="40"/>
      <c r="H1691" s="40"/>
      <c r="I1691" s="173"/>
      <c r="J1691" s="170"/>
      <c r="K1691" s="170"/>
      <c r="L1691" s="170"/>
      <c r="M1691" s="170"/>
      <c r="N1691" s="170"/>
      <c r="O1691" s="170"/>
      <c r="P1691" s="170"/>
      <c r="Q1691" s="170"/>
    </row>
    <row r="1692" spans="1:17" s="178" customFormat="1" ht="15.75" customHeight="1">
      <c r="A1692" s="60" t="s">
        <v>2281</v>
      </c>
      <c r="B1692" s="188">
        <v>10328</v>
      </c>
      <c r="C1692" s="191" t="s">
        <v>2284</v>
      </c>
      <c r="D1692" s="318">
        <v>1100</v>
      </c>
      <c r="E1692" s="131"/>
      <c r="F1692" s="40"/>
      <c r="G1692" s="40"/>
      <c r="H1692" s="40"/>
      <c r="I1692" s="173"/>
      <c r="J1692" s="170"/>
      <c r="K1692" s="170"/>
      <c r="L1692" s="170"/>
      <c r="M1692" s="170"/>
      <c r="N1692" s="170"/>
      <c r="O1692" s="170"/>
      <c r="P1692" s="170"/>
      <c r="Q1692" s="170"/>
    </row>
    <row r="1693" spans="1:17" s="178" customFormat="1" ht="15.75" customHeight="1">
      <c r="A1693" s="60" t="s">
        <v>2286</v>
      </c>
      <c r="B1693" s="188">
        <v>10319</v>
      </c>
      <c r="C1693" s="191" t="s">
        <v>2287</v>
      </c>
      <c r="D1693" s="318">
        <v>320</v>
      </c>
      <c r="E1693" s="131"/>
      <c r="F1693" s="40"/>
      <c r="G1693" s="40"/>
      <c r="H1693" s="40"/>
      <c r="I1693" s="173"/>
      <c r="J1693" s="170"/>
      <c r="K1693" s="170"/>
      <c r="L1693" s="170"/>
      <c r="M1693" s="170"/>
      <c r="N1693" s="170"/>
      <c r="O1693" s="170"/>
      <c r="P1693" s="170"/>
      <c r="Q1693" s="170"/>
    </row>
    <row r="1694" spans="1:17" s="178" customFormat="1" ht="15.75" customHeight="1">
      <c r="A1694" s="60" t="s">
        <v>2288</v>
      </c>
      <c r="B1694" s="188">
        <v>10308</v>
      </c>
      <c r="C1694" s="191" t="s">
        <v>2289</v>
      </c>
      <c r="D1694" s="318">
        <v>2300</v>
      </c>
      <c r="E1694" s="131"/>
      <c r="F1694" s="40"/>
      <c r="G1694" s="40"/>
      <c r="H1694" s="40"/>
      <c r="I1694" s="173"/>
      <c r="J1694" s="170"/>
      <c r="K1694" s="170"/>
      <c r="L1694" s="170"/>
      <c r="M1694" s="170"/>
      <c r="N1694" s="170"/>
      <c r="O1694" s="170"/>
      <c r="P1694" s="170"/>
      <c r="Q1694" s="170"/>
    </row>
    <row r="1695" spans="1:17" s="178" customFormat="1" ht="15.75" customHeight="1">
      <c r="A1695" s="60" t="s">
        <v>4793</v>
      </c>
      <c r="B1695" s="188">
        <v>10314</v>
      </c>
      <c r="C1695" s="191" t="s">
        <v>2290</v>
      </c>
      <c r="D1695" s="318">
        <v>1700</v>
      </c>
      <c r="E1695" s="131"/>
      <c r="F1695" s="40"/>
      <c r="G1695" s="40"/>
      <c r="H1695" s="40"/>
      <c r="I1695" s="173"/>
      <c r="J1695" s="170"/>
      <c r="K1695" s="170"/>
      <c r="L1695" s="170"/>
      <c r="M1695" s="170"/>
      <c r="N1695" s="170"/>
      <c r="O1695" s="170"/>
      <c r="P1695" s="170"/>
      <c r="Q1695" s="170"/>
    </row>
    <row r="1696" spans="1:17" s="178" customFormat="1" ht="15.75" customHeight="1">
      <c r="A1696" s="60" t="s">
        <v>4793</v>
      </c>
      <c r="B1696" s="188">
        <v>10315</v>
      </c>
      <c r="C1696" s="191" t="s">
        <v>2291</v>
      </c>
      <c r="D1696" s="318">
        <v>1800</v>
      </c>
      <c r="E1696" s="131"/>
      <c r="F1696" s="40"/>
      <c r="G1696" s="40"/>
      <c r="H1696" s="40"/>
      <c r="I1696" s="173"/>
      <c r="J1696" s="170"/>
      <c r="K1696" s="170"/>
      <c r="L1696" s="170"/>
      <c r="M1696" s="170"/>
      <c r="N1696" s="170"/>
      <c r="O1696" s="170"/>
      <c r="P1696" s="170"/>
      <c r="Q1696" s="170"/>
    </row>
    <row r="1697" spans="1:17" s="178" customFormat="1" ht="15.75" customHeight="1">
      <c r="A1697" s="60" t="s">
        <v>2292</v>
      </c>
      <c r="B1697" s="188">
        <v>10318</v>
      </c>
      <c r="C1697" s="191" t="s">
        <v>2293</v>
      </c>
      <c r="D1697" s="318">
        <v>400</v>
      </c>
      <c r="E1697" s="131"/>
      <c r="F1697" s="40"/>
      <c r="G1697" s="40"/>
      <c r="H1697" s="40"/>
      <c r="I1697" s="173"/>
      <c r="J1697" s="170"/>
      <c r="K1697" s="170"/>
      <c r="L1697" s="170"/>
      <c r="M1697" s="170"/>
      <c r="N1697" s="170"/>
      <c r="O1697" s="170"/>
      <c r="P1697" s="170"/>
      <c r="Q1697" s="170"/>
    </row>
    <row r="1698" spans="1:17" s="178" customFormat="1" ht="15.75" customHeight="1">
      <c r="A1698" s="60"/>
      <c r="B1698" s="80">
        <v>13030</v>
      </c>
      <c r="C1698" s="191" t="s">
        <v>6624</v>
      </c>
      <c r="D1698" s="318">
        <v>5640</v>
      </c>
      <c r="E1698" s="131"/>
      <c r="F1698" s="40"/>
      <c r="G1698" s="40"/>
      <c r="H1698" s="40"/>
      <c r="I1698" s="173"/>
      <c r="J1698" s="170"/>
      <c r="K1698" s="170"/>
      <c r="L1698" s="170"/>
      <c r="M1698" s="170"/>
      <c r="N1698" s="170"/>
      <c r="O1698" s="170"/>
      <c r="P1698" s="170"/>
      <c r="Q1698" s="170"/>
    </row>
    <row r="1699" spans="1:17" s="178" customFormat="1" ht="15.75" customHeight="1">
      <c r="A1699" s="60" t="s">
        <v>2297</v>
      </c>
      <c r="B1699" s="188">
        <v>10337</v>
      </c>
      <c r="C1699" s="191" t="s">
        <v>2299</v>
      </c>
      <c r="D1699" s="318">
        <v>1700</v>
      </c>
      <c r="E1699" s="131"/>
      <c r="F1699" s="40"/>
      <c r="G1699" s="40"/>
      <c r="H1699" s="40"/>
      <c r="I1699" s="173"/>
      <c r="J1699" s="170"/>
      <c r="K1699" s="170"/>
      <c r="L1699" s="170"/>
      <c r="M1699" s="170"/>
      <c r="N1699" s="170"/>
      <c r="O1699" s="170"/>
      <c r="P1699" s="170"/>
      <c r="Q1699" s="170"/>
    </row>
    <row r="1700" spans="1:17" s="178" customFormat="1" ht="15.75" customHeight="1">
      <c r="A1700" s="60" t="s">
        <v>2302</v>
      </c>
      <c r="B1700" s="188">
        <v>10301</v>
      </c>
      <c r="C1700" s="191" t="s">
        <v>2303</v>
      </c>
      <c r="D1700" s="318">
        <v>700</v>
      </c>
      <c r="E1700" s="131"/>
      <c r="F1700" s="40"/>
      <c r="G1700" s="40"/>
      <c r="H1700" s="40"/>
      <c r="I1700" s="173"/>
      <c r="J1700" s="170"/>
      <c r="K1700" s="170"/>
      <c r="L1700" s="170"/>
      <c r="M1700" s="170"/>
      <c r="N1700" s="170"/>
      <c r="O1700" s="170"/>
      <c r="P1700" s="170"/>
      <c r="Q1700" s="170"/>
    </row>
    <row r="1701" spans="1:17" s="178" customFormat="1" ht="15.75" customHeight="1">
      <c r="A1701" s="60" t="s">
        <v>4794</v>
      </c>
      <c r="B1701" s="188">
        <v>10305</v>
      </c>
      <c r="C1701" s="191" t="s">
        <v>2304</v>
      </c>
      <c r="D1701" s="318">
        <v>1350</v>
      </c>
      <c r="E1701" s="131"/>
      <c r="F1701" s="40"/>
      <c r="G1701" s="40"/>
      <c r="H1701" s="40"/>
      <c r="I1701" s="173"/>
      <c r="J1701" s="170"/>
      <c r="K1701" s="170"/>
      <c r="L1701" s="170"/>
      <c r="M1701" s="170"/>
      <c r="N1701" s="170"/>
      <c r="O1701" s="170"/>
      <c r="P1701" s="170"/>
      <c r="Q1701" s="170"/>
    </row>
    <row r="1702" spans="1:17" s="178" customFormat="1" ht="15.75" customHeight="1">
      <c r="A1702" s="60" t="s">
        <v>6558</v>
      </c>
      <c r="B1702" s="80">
        <v>13027</v>
      </c>
      <c r="C1702" s="191" t="s">
        <v>6559</v>
      </c>
      <c r="D1702" s="318">
        <v>500</v>
      </c>
      <c r="E1702" s="131"/>
      <c r="F1702" s="40"/>
      <c r="G1702" s="40"/>
      <c r="H1702" s="40"/>
      <c r="I1702" s="173"/>
      <c r="J1702" s="170"/>
      <c r="K1702" s="170"/>
      <c r="L1702" s="170"/>
      <c r="M1702" s="170"/>
      <c r="N1702" s="170"/>
      <c r="O1702" s="170"/>
      <c r="P1702" s="170"/>
      <c r="Q1702" s="170"/>
    </row>
    <row r="1703" spans="1:17" s="178" customFormat="1" ht="15">
      <c r="A1703" s="60" t="s">
        <v>4790</v>
      </c>
      <c r="B1703" s="80">
        <v>13028</v>
      </c>
      <c r="C1703" s="191" t="s">
        <v>6590</v>
      </c>
      <c r="D1703" s="318">
        <v>6500</v>
      </c>
      <c r="E1703" s="131"/>
      <c r="F1703" s="40"/>
      <c r="G1703" s="40"/>
      <c r="H1703" s="40"/>
      <c r="I1703" s="173"/>
      <c r="J1703" s="170"/>
      <c r="K1703" s="170"/>
      <c r="L1703" s="170"/>
      <c r="M1703" s="170"/>
      <c r="N1703" s="170"/>
      <c r="O1703" s="170"/>
      <c r="P1703" s="170"/>
      <c r="Q1703" s="170"/>
    </row>
    <row r="1704" spans="1:17" s="178" customFormat="1" ht="15">
      <c r="A1704" s="111" t="s">
        <v>2294</v>
      </c>
      <c r="B1704" s="296">
        <v>10348</v>
      </c>
      <c r="C1704" s="273" t="s">
        <v>2295</v>
      </c>
      <c r="D1704" s="318">
        <v>10000</v>
      </c>
      <c r="E1704" s="131"/>
      <c r="F1704" s="40"/>
      <c r="G1704" s="40"/>
      <c r="H1704" s="40"/>
      <c r="I1704" s="173"/>
      <c r="J1704" s="170"/>
      <c r="K1704" s="170"/>
      <c r="L1704" s="170"/>
      <c r="M1704" s="170"/>
      <c r="N1704" s="170"/>
      <c r="O1704" s="170"/>
      <c r="P1704" s="170"/>
      <c r="Q1704" s="170"/>
    </row>
    <row r="1705" spans="1:17" s="178" customFormat="1" ht="15">
      <c r="A1705" s="111" t="s">
        <v>2322</v>
      </c>
      <c r="B1705" s="296">
        <v>10349</v>
      </c>
      <c r="C1705" s="273" t="s">
        <v>6952</v>
      </c>
      <c r="D1705" s="318">
        <v>10000</v>
      </c>
      <c r="E1705" s="131"/>
      <c r="F1705" s="40"/>
      <c r="G1705" s="40"/>
      <c r="H1705" s="40"/>
      <c r="I1705" s="173"/>
      <c r="J1705" s="170"/>
      <c r="K1705" s="170"/>
      <c r="L1705" s="170"/>
      <c r="M1705" s="170"/>
      <c r="N1705" s="170"/>
      <c r="O1705" s="170"/>
      <c r="P1705" s="170"/>
      <c r="Q1705" s="170"/>
    </row>
    <row r="1706" spans="1:17" s="178" customFormat="1" ht="15">
      <c r="A1706" s="51" t="s">
        <v>6379</v>
      </c>
      <c r="B1706" s="169"/>
      <c r="C1706" s="193"/>
      <c r="D1706" s="318"/>
      <c r="E1706" s="131"/>
      <c r="F1706" s="40"/>
      <c r="G1706" s="40"/>
      <c r="H1706" s="40"/>
      <c r="I1706" s="173"/>
      <c r="J1706" s="170"/>
      <c r="K1706" s="170"/>
      <c r="L1706" s="170"/>
      <c r="M1706" s="170"/>
      <c r="N1706" s="170"/>
      <c r="O1706" s="170"/>
      <c r="P1706" s="170"/>
      <c r="Q1706" s="170"/>
    </row>
    <row r="1707" spans="1:17" s="178" customFormat="1" ht="15">
      <c r="A1707" s="182" t="s">
        <v>6380</v>
      </c>
      <c r="B1707" s="25"/>
      <c r="C1707" s="128"/>
      <c r="D1707" s="318"/>
      <c r="E1707" s="131"/>
      <c r="F1707" s="40"/>
      <c r="G1707" s="40"/>
      <c r="H1707" s="40"/>
      <c r="I1707" s="173"/>
      <c r="J1707" s="170"/>
      <c r="K1707" s="170"/>
      <c r="L1707" s="170"/>
      <c r="M1707" s="170"/>
      <c r="N1707" s="170"/>
      <c r="O1707" s="170"/>
      <c r="P1707" s="170"/>
      <c r="Q1707" s="170"/>
    </row>
    <row r="1708" spans="1:17" s="178" customFormat="1" ht="15">
      <c r="A1708" s="168"/>
      <c r="B1708" s="172">
        <v>24038</v>
      </c>
      <c r="C1708" s="191" t="s">
        <v>2363</v>
      </c>
      <c r="D1708" s="318">
        <f>VLOOKUP(B1708,комплексы!$B:$D,3,FALSE)</f>
        <v>77000</v>
      </c>
      <c r="E1708" s="131"/>
      <c r="F1708" s="40"/>
      <c r="G1708" s="40"/>
      <c r="H1708" s="40"/>
      <c r="I1708" s="173"/>
      <c r="J1708" s="170"/>
      <c r="K1708" s="170"/>
      <c r="L1708" s="170"/>
      <c r="M1708" s="170"/>
      <c r="N1708" s="170"/>
      <c r="O1708" s="170"/>
      <c r="P1708" s="170"/>
      <c r="Q1708" s="170"/>
    </row>
    <row r="1709" spans="1:17" s="178" customFormat="1" ht="15">
      <c r="A1709" s="168"/>
      <c r="B1709" s="175">
        <v>24030</v>
      </c>
      <c r="C1709" s="191" t="s">
        <v>6816</v>
      </c>
      <c r="D1709" s="318">
        <v>15500</v>
      </c>
      <c r="E1709" s="131"/>
      <c r="F1709" s="40"/>
      <c r="G1709" s="40"/>
      <c r="H1709" s="40"/>
      <c r="I1709" s="173"/>
      <c r="J1709" s="170"/>
      <c r="K1709" s="170"/>
      <c r="L1709" s="170"/>
      <c r="M1709" s="170"/>
      <c r="N1709" s="170"/>
      <c r="O1709" s="170"/>
      <c r="P1709" s="170"/>
      <c r="Q1709" s="170"/>
    </row>
    <row r="1710" spans="1:17" s="178" customFormat="1" ht="15">
      <c r="A1710" s="168"/>
      <c r="B1710" s="172" t="s">
        <v>4660</v>
      </c>
      <c r="C1710" s="191" t="s">
        <v>5083</v>
      </c>
      <c r="D1710" s="318">
        <v>36290</v>
      </c>
      <c r="E1710" s="131"/>
      <c r="F1710" s="40"/>
      <c r="G1710" s="40"/>
      <c r="H1710" s="40"/>
      <c r="I1710" s="173"/>
      <c r="J1710" s="170"/>
      <c r="K1710" s="170"/>
      <c r="L1710" s="170"/>
      <c r="M1710" s="170"/>
      <c r="N1710" s="170"/>
      <c r="O1710" s="170"/>
      <c r="P1710" s="170"/>
      <c r="Q1710" s="170"/>
    </row>
    <row r="1711" spans="1:17" s="178" customFormat="1" ht="15">
      <c r="A1711" s="168"/>
      <c r="B1711" s="172" t="s">
        <v>4661</v>
      </c>
      <c r="C1711" s="192" t="s">
        <v>6534</v>
      </c>
      <c r="D1711" s="318">
        <v>27000</v>
      </c>
      <c r="E1711" s="131"/>
      <c r="F1711" s="40"/>
      <c r="G1711" s="40"/>
      <c r="H1711" s="40"/>
      <c r="I1711" s="173"/>
      <c r="J1711" s="170"/>
      <c r="K1711" s="170"/>
      <c r="L1711" s="170"/>
      <c r="M1711" s="170"/>
      <c r="N1711" s="170"/>
      <c r="O1711" s="170"/>
      <c r="P1711" s="170"/>
      <c r="Q1711" s="170"/>
    </row>
    <row r="1712" spans="1:17" s="178" customFormat="1" ht="45">
      <c r="A1712" s="186"/>
      <c r="B1712" s="188">
        <v>24032</v>
      </c>
      <c r="C1712" s="191" t="s">
        <v>2364</v>
      </c>
      <c r="D1712" s="318">
        <f>VLOOKUP(B1712,комплексы!$B:$D,3,FALSE)</f>
        <v>104000</v>
      </c>
      <c r="E1712" s="131"/>
      <c r="F1712" s="40"/>
      <c r="G1712" s="40"/>
      <c r="H1712" s="40"/>
      <c r="I1712" s="173"/>
      <c r="J1712" s="170"/>
      <c r="K1712" s="170"/>
      <c r="L1712" s="170"/>
      <c r="M1712" s="170"/>
      <c r="N1712" s="170"/>
      <c r="O1712" s="170"/>
      <c r="P1712" s="170"/>
      <c r="Q1712" s="170"/>
    </row>
    <row r="1713" spans="1:17" s="178" customFormat="1" ht="15">
      <c r="A1713" s="182" t="s">
        <v>6381</v>
      </c>
      <c r="B1713" s="169"/>
      <c r="C1713" s="193"/>
      <c r="D1713" s="318"/>
      <c r="E1713" s="131"/>
      <c r="F1713" s="40"/>
      <c r="G1713" s="40"/>
      <c r="H1713" s="40"/>
      <c r="I1713" s="173"/>
      <c r="J1713" s="170"/>
      <c r="K1713" s="170"/>
      <c r="L1713" s="170"/>
      <c r="M1713" s="170"/>
      <c r="N1713" s="170"/>
      <c r="O1713" s="170"/>
      <c r="P1713" s="170"/>
      <c r="Q1713" s="170"/>
    </row>
    <row r="1714" spans="1:17" s="178" customFormat="1" ht="45">
      <c r="A1714" s="186"/>
      <c r="B1714" s="188">
        <v>24039</v>
      </c>
      <c r="C1714" s="191" t="s">
        <v>6770</v>
      </c>
      <c r="D1714" s="318">
        <v>121000</v>
      </c>
      <c r="E1714" s="131"/>
      <c r="F1714" s="40"/>
      <c r="G1714" s="40"/>
      <c r="H1714" s="40"/>
      <c r="I1714" s="173"/>
      <c r="J1714" s="170"/>
      <c r="K1714" s="170"/>
      <c r="L1714" s="170"/>
      <c r="M1714" s="170"/>
      <c r="N1714" s="170"/>
      <c r="O1714" s="170"/>
      <c r="P1714" s="170"/>
      <c r="Q1714" s="170"/>
    </row>
    <row r="1715" spans="1:17" s="178" customFormat="1" ht="75">
      <c r="A1715" s="186"/>
      <c r="B1715" s="188">
        <v>24033</v>
      </c>
      <c r="C1715" s="191" t="s">
        <v>6771</v>
      </c>
      <c r="D1715" s="318">
        <v>148000</v>
      </c>
      <c r="E1715" s="131"/>
      <c r="F1715" s="40"/>
      <c r="G1715" s="40"/>
      <c r="H1715" s="40"/>
      <c r="I1715" s="173"/>
      <c r="J1715" s="170"/>
      <c r="K1715" s="170"/>
      <c r="L1715" s="170"/>
      <c r="M1715" s="170"/>
      <c r="N1715" s="170"/>
      <c r="O1715" s="170"/>
      <c r="P1715" s="170"/>
      <c r="Q1715" s="170"/>
    </row>
    <row r="1716" spans="1:17" s="178" customFormat="1" ht="15">
      <c r="A1716" s="186"/>
      <c r="B1716" s="188" t="s">
        <v>4663</v>
      </c>
      <c r="C1716" s="191" t="s">
        <v>5364</v>
      </c>
      <c r="D1716" s="318">
        <v>37730</v>
      </c>
      <c r="E1716" s="131"/>
      <c r="F1716" s="40"/>
      <c r="G1716" s="40"/>
      <c r="H1716" s="40"/>
      <c r="I1716" s="173"/>
      <c r="J1716" s="170"/>
      <c r="K1716" s="170"/>
      <c r="L1716" s="170"/>
      <c r="M1716" s="170"/>
      <c r="N1716" s="170"/>
      <c r="O1716" s="170"/>
      <c r="P1716" s="170"/>
      <c r="Q1716" s="170"/>
    </row>
    <row r="1717" spans="1:17" s="178" customFormat="1" ht="15">
      <c r="A1717" s="186"/>
      <c r="B1717" s="234" t="s">
        <v>6630</v>
      </c>
      <c r="C1717" s="191" t="s">
        <v>6620</v>
      </c>
      <c r="D1717" s="318">
        <v>10200</v>
      </c>
      <c r="E1717" s="131"/>
      <c r="F1717" s="40"/>
      <c r="G1717" s="40"/>
      <c r="H1717" s="40"/>
      <c r="I1717" s="173"/>
      <c r="J1717" s="170"/>
      <c r="K1717" s="170"/>
      <c r="L1717" s="170"/>
      <c r="M1717" s="170"/>
      <c r="N1717" s="170"/>
      <c r="O1717" s="170"/>
      <c r="P1717" s="170"/>
      <c r="Q1717" s="170"/>
    </row>
    <row r="1718" spans="1:17" s="178" customFormat="1" ht="30">
      <c r="A1718" s="186"/>
      <c r="B1718" s="188" t="s">
        <v>4664</v>
      </c>
      <c r="C1718" s="192" t="s">
        <v>6535</v>
      </c>
      <c r="D1718" s="318">
        <v>27000</v>
      </c>
      <c r="E1718" s="131"/>
      <c r="F1718" s="40"/>
      <c r="G1718" s="40"/>
      <c r="H1718" s="40"/>
      <c r="I1718" s="173"/>
      <c r="J1718" s="170"/>
      <c r="K1718" s="170"/>
      <c r="L1718" s="170"/>
      <c r="M1718" s="170"/>
      <c r="N1718" s="170"/>
      <c r="O1718" s="170"/>
      <c r="P1718" s="170"/>
      <c r="Q1718" s="170"/>
    </row>
    <row r="1719" spans="1:17" s="178" customFormat="1" ht="15">
      <c r="A1719" s="60" t="s">
        <v>4790</v>
      </c>
      <c r="B1719" s="80">
        <v>21960</v>
      </c>
      <c r="C1719" s="304" t="s">
        <v>7027</v>
      </c>
      <c r="D1719" s="318">
        <v>8000</v>
      </c>
      <c r="E1719" s="131"/>
      <c r="F1719" s="40"/>
      <c r="G1719" s="40"/>
      <c r="H1719" s="40"/>
      <c r="I1719" s="173"/>
      <c r="J1719" s="170"/>
      <c r="K1719" s="170"/>
      <c r="L1719" s="170"/>
      <c r="M1719" s="170"/>
      <c r="N1719" s="170"/>
      <c r="O1719" s="170"/>
      <c r="P1719" s="170"/>
      <c r="Q1719" s="170"/>
    </row>
    <row r="1720" spans="1:17" s="178" customFormat="1" ht="15">
      <c r="A1720" s="259" t="s">
        <v>6884</v>
      </c>
      <c r="B1720" s="80">
        <v>21961</v>
      </c>
      <c r="C1720" s="304" t="s">
        <v>7028</v>
      </c>
      <c r="D1720" s="318">
        <v>15000</v>
      </c>
      <c r="E1720" s="131"/>
      <c r="F1720" s="40"/>
      <c r="G1720" s="40"/>
      <c r="H1720" s="40"/>
      <c r="I1720" s="173"/>
      <c r="J1720" s="170"/>
      <c r="K1720" s="170"/>
      <c r="L1720" s="170"/>
      <c r="M1720" s="170"/>
      <c r="N1720" s="170"/>
      <c r="O1720" s="170"/>
      <c r="P1720" s="170"/>
      <c r="Q1720" s="170"/>
    </row>
    <row r="1721" spans="1:17" s="178" customFormat="1" ht="15.75" customHeight="1">
      <c r="A1721" s="51" t="s">
        <v>6927</v>
      </c>
      <c r="B1721" s="169"/>
      <c r="C1721" s="193"/>
      <c r="D1721" s="318"/>
      <c r="E1721" s="131"/>
      <c r="F1721" s="40"/>
      <c r="G1721" s="40"/>
      <c r="H1721" s="40"/>
      <c r="I1721" s="173"/>
      <c r="J1721" s="170"/>
      <c r="K1721" s="170"/>
      <c r="L1721" s="170"/>
      <c r="M1721" s="170"/>
      <c r="N1721" s="170"/>
      <c r="O1721" s="170"/>
      <c r="P1721" s="170"/>
      <c r="Q1721" s="170"/>
    </row>
    <row r="1722" spans="1:17" s="178" customFormat="1" ht="15.75" customHeight="1">
      <c r="A1722" s="171" t="s">
        <v>6929</v>
      </c>
      <c r="B1722" s="175">
        <v>40100</v>
      </c>
      <c r="C1722" s="191" t="s">
        <v>6928</v>
      </c>
      <c r="D1722" s="318">
        <v>34000</v>
      </c>
      <c r="E1722" s="131"/>
      <c r="F1722" s="40"/>
      <c r="G1722" s="40"/>
      <c r="H1722" s="40"/>
      <c r="I1722" s="173"/>
      <c r="J1722" s="170"/>
      <c r="K1722" s="170"/>
      <c r="L1722" s="170"/>
      <c r="M1722" s="170"/>
      <c r="N1722" s="170"/>
      <c r="O1722" s="170"/>
      <c r="P1722" s="170"/>
      <c r="Q1722" s="170"/>
    </row>
    <row r="1723" spans="1:17" s="178" customFormat="1" ht="15.75" customHeight="1">
      <c r="A1723" s="51" t="s">
        <v>2305</v>
      </c>
      <c r="B1723" s="169"/>
      <c r="C1723" s="193"/>
      <c r="D1723" s="318"/>
      <c r="E1723" s="131"/>
      <c r="F1723" s="40"/>
      <c r="G1723" s="40"/>
      <c r="H1723" s="40"/>
      <c r="I1723" s="173"/>
      <c r="J1723" s="170"/>
      <c r="K1723" s="170"/>
      <c r="L1723" s="170"/>
      <c r="M1723" s="170"/>
      <c r="N1723" s="170"/>
      <c r="O1723" s="170"/>
      <c r="P1723" s="170"/>
      <c r="Q1723" s="170"/>
    </row>
    <row r="1724" spans="1:17" s="178" customFormat="1" ht="15">
      <c r="A1724" s="182" t="s">
        <v>2306</v>
      </c>
      <c r="B1724" s="25"/>
      <c r="C1724" s="128"/>
      <c r="D1724" s="318"/>
      <c r="E1724" s="131"/>
      <c r="F1724" s="40"/>
      <c r="G1724" s="40"/>
      <c r="H1724" s="40"/>
      <c r="I1724" s="173"/>
      <c r="J1724" s="170"/>
      <c r="K1724" s="170"/>
      <c r="L1724" s="170"/>
      <c r="M1724" s="170"/>
      <c r="N1724" s="170"/>
      <c r="O1724" s="170"/>
      <c r="P1724" s="170"/>
      <c r="Q1724" s="170"/>
    </row>
    <row r="1725" spans="1:17" s="178" customFormat="1" ht="15.75" customHeight="1">
      <c r="A1725" s="171"/>
      <c r="B1725" s="175">
        <v>13005</v>
      </c>
      <c r="C1725" s="191" t="s">
        <v>2307</v>
      </c>
      <c r="D1725" s="318">
        <v>2700</v>
      </c>
      <c r="E1725" s="131"/>
      <c r="F1725" s="40"/>
      <c r="G1725" s="40"/>
      <c r="H1725" s="40"/>
      <c r="I1725" s="173"/>
      <c r="J1725" s="170"/>
      <c r="K1725" s="170"/>
      <c r="L1725" s="170"/>
      <c r="M1725" s="170"/>
      <c r="N1725" s="170"/>
      <c r="O1725" s="170"/>
      <c r="P1725" s="170"/>
      <c r="Q1725" s="170"/>
    </row>
    <row r="1726" spans="1:17" s="178" customFormat="1" ht="15.75" customHeight="1">
      <c r="A1726" s="182" t="s">
        <v>2308</v>
      </c>
      <c r="B1726" s="25"/>
      <c r="C1726" s="128"/>
      <c r="D1726" s="318"/>
      <c r="E1726" s="131"/>
      <c r="F1726" s="40"/>
      <c r="G1726" s="40"/>
      <c r="H1726" s="40"/>
      <c r="I1726" s="173"/>
      <c r="J1726" s="170"/>
      <c r="K1726" s="170"/>
      <c r="L1726" s="170"/>
      <c r="M1726" s="170"/>
      <c r="N1726" s="170"/>
      <c r="O1726" s="170"/>
      <c r="P1726" s="170"/>
      <c r="Q1726" s="170"/>
    </row>
    <row r="1727" spans="1:17" s="178" customFormat="1" ht="15.75" customHeight="1">
      <c r="A1727" s="171" t="s">
        <v>2309</v>
      </c>
      <c r="B1727" s="172" t="s">
        <v>2310</v>
      </c>
      <c r="C1727" s="191" t="s">
        <v>2311</v>
      </c>
      <c r="D1727" s="318">
        <v>1150</v>
      </c>
      <c r="E1727" s="131"/>
      <c r="F1727" s="40"/>
      <c r="G1727" s="40"/>
      <c r="H1727" s="40"/>
      <c r="I1727" s="173"/>
      <c r="J1727" s="170"/>
      <c r="K1727" s="170"/>
      <c r="L1727" s="170"/>
      <c r="M1727" s="170"/>
      <c r="N1727" s="170"/>
      <c r="O1727" s="170"/>
      <c r="P1727" s="170"/>
      <c r="Q1727" s="170"/>
    </row>
    <row r="1728" spans="1:17" s="178" customFormat="1" ht="15.75" customHeight="1">
      <c r="A1728" s="171" t="s">
        <v>5639</v>
      </c>
      <c r="B1728" s="172" t="s">
        <v>2312</v>
      </c>
      <c r="C1728" s="191" t="s">
        <v>2313</v>
      </c>
      <c r="D1728" s="318">
        <v>2000</v>
      </c>
      <c r="E1728" s="131"/>
      <c r="F1728" s="40"/>
      <c r="G1728" s="40"/>
      <c r="H1728" s="40"/>
      <c r="I1728" s="173"/>
      <c r="J1728" s="170"/>
      <c r="K1728" s="170"/>
      <c r="L1728" s="170"/>
      <c r="M1728" s="170"/>
      <c r="N1728" s="170"/>
      <c r="O1728" s="170"/>
      <c r="P1728" s="170"/>
      <c r="Q1728" s="170"/>
    </row>
    <row r="1729" spans="1:17" s="178" customFormat="1" ht="15.75" customHeight="1">
      <c r="A1729" s="171" t="s">
        <v>5639</v>
      </c>
      <c r="B1729" s="172" t="s">
        <v>2314</v>
      </c>
      <c r="C1729" s="191" t="s">
        <v>2315</v>
      </c>
      <c r="D1729" s="318">
        <v>11000</v>
      </c>
      <c r="E1729" s="131"/>
      <c r="F1729" s="40"/>
      <c r="G1729" s="40"/>
      <c r="H1729" s="40"/>
      <c r="I1729" s="173"/>
      <c r="J1729" s="170"/>
      <c r="K1729" s="170"/>
      <c r="L1729" s="170"/>
      <c r="M1729" s="170"/>
      <c r="N1729" s="170"/>
      <c r="O1729" s="170"/>
      <c r="P1729" s="170"/>
      <c r="Q1729" s="170"/>
    </row>
    <row r="1730" spans="1:17" s="178" customFormat="1" ht="15.75" customHeight="1">
      <c r="A1730" s="171" t="s">
        <v>2316</v>
      </c>
      <c r="B1730" s="172" t="s">
        <v>2317</v>
      </c>
      <c r="C1730" s="191" t="s">
        <v>2318</v>
      </c>
      <c r="D1730" s="318">
        <v>1750</v>
      </c>
      <c r="E1730" s="131"/>
      <c r="F1730" s="40"/>
      <c r="G1730" s="40"/>
      <c r="H1730" s="40"/>
      <c r="I1730" s="173"/>
      <c r="J1730" s="170"/>
      <c r="K1730" s="170"/>
      <c r="L1730" s="170"/>
      <c r="M1730" s="170"/>
      <c r="N1730" s="170"/>
      <c r="O1730" s="170"/>
      <c r="P1730" s="170"/>
      <c r="Q1730" s="170"/>
    </row>
    <row r="1731" spans="1:17" s="178" customFormat="1" ht="15.75" customHeight="1">
      <c r="A1731" s="171" t="s">
        <v>2316</v>
      </c>
      <c r="B1731" s="172" t="s">
        <v>2319</v>
      </c>
      <c r="C1731" s="191" t="s">
        <v>2320</v>
      </c>
      <c r="D1731" s="318">
        <v>1750</v>
      </c>
      <c r="E1731" s="131"/>
      <c r="F1731" s="40"/>
      <c r="G1731" s="40"/>
      <c r="H1731" s="40"/>
      <c r="I1731" s="173"/>
      <c r="J1731" s="170"/>
      <c r="K1731" s="170"/>
      <c r="L1731" s="170"/>
      <c r="M1731" s="170"/>
      <c r="N1731" s="170"/>
      <c r="O1731" s="170"/>
      <c r="P1731" s="170"/>
      <c r="Q1731" s="170"/>
    </row>
    <row r="1732" spans="1:17" s="178" customFormat="1" ht="15.75" customHeight="1">
      <c r="A1732" s="106"/>
      <c r="B1732" s="103" t="s">
        <v>6205</v>
      </c>
      <c r="C1732" s="137" t="s">
        <v>6206</v>
      </c>
      <c r="D1732" s="318">
        <v>3850</v>
      </c>
      <c r="E1732" s="131"/>
      <c r="F1732" s="40"/>
      <c r="G1732" s="40"/>
      <c r="H1732" s="40"/>
      <c r="I1732" s="173"/>
      <c r="J1732" s="170"/>
      <c r="K1732" s="170"/>
      <c r="L1732" s="170"/>
      <c r="M1732" s="170"/>
      <c r="N1732" s="170"/>
      <c r="O1732" s="170"/>
      <c r="P1732" s="170"/>
      <c r="Q1732" s="170"/>
    </row>
    <row r="1733" spans="1:17" s="190" customFormat="1" ht="15.75" customHeight="1">
      <c r="A1733" s="182" t="s">
        <v>6947</v>
      </c>
      <c r="B1733" s="25"/>
      <c r="C1733" s="128"/>
      <c r="D1733" s="318"/>
      <c r="E1733" s="131"/>
      <c r="F1733" s="40"/>
      <c r="G1733" s="40"/>
      <c r="H1733" s="40"/>
      <c r="I1733" s="173"/>
      <c r="J1733" s="170"/>
      <c r="K1733" s="170"/>
      <c r="L1733" s="170"/>
      <c r="M1733" s="170"/>
      <c r="N1733" s="170"/>
      <c r="O1733" s="170"/>
      <c r="P1733" s="170"/>
      <c r="Q1733" s="170"/>
    </row>
    <row r="1734" spans="1:17" ht="15.75" customHeight="1">
      <c r="A1734" s="111" t="s">
        <v>6998</v>
      </c>
      <c r="B1734" s="172" t="s">
        <v>6948</v>
      </c>
      <c r="C1734" s="273" t="s">
        <v>6995</v>
      </c>
      <c r="D1734" s="318">
        <v>25500</v>
      </c>
    </row>
    <row r="1735" spans="1:17" s="178" customFormat="1" ht="15.75" customHeight="1">
      <c r="A1735" s="111" t="s">
        <v>6998</v>
      </c>
      <c r="B1735" s="172" t="s">
        <v>6949</v>
      </c>
      <c r="C1735" s="273" t="s">
        <v>6996</v>
      </c>
      <c r="D1735" s="318">
        <v>22500</v>
      </c>
      <c r="E1735" s="131"/>
      <c r="F1735" s="40"/>
      <c r="G1735" s="40"/>
      <c r="H1735" s="40"/>
      <c r="I1735" s="173"/>
      <c r="J1735" s="170"/>
      <c r="K1735" s="170"/>
      <c r="L1735" s="170"/>
      <c r="M1735" s="170"/>
      <c r="N1735" s="170"/>
      <c r="O1735" s="170"/>
      <c r="P1735" s="170"/>
      <c r="Q1735" s="170"/>
    </row>
    <row r="1736" spans="1:17" s="178" customFormat="1" ht="15.75" customHeight="1">
      <c r="A1736" s="111" t="s">
        <v>6998</v>
      </c>
      <c r="B1736" s="172" t="s">
        <v>6950</v>
      </c>
      <c r="C1736" s="273" t="s">
        <v>6997</v>
      </c>
      <c r="D1736" s="318">
        <v>20500</v>
      </c>
      <c r="E1736" s="131"/>
      <c r="F1736" s="40"/>
      <c r="G1736" s="40"/>
      <c r="H1736" s="40"/>
      <c r="I1736" s="173"/>
      <c r="J1736" s="170"/>
      <c r="K1736" s="170"/>
      <c r="L1736" s="170"/>
      <c r="M1736" s="170"/>
      <c r="N1736" s="170"/>
      <c r="O1736" s="170"/>
      <c r="P1736" s="170"/>
      <c r="Q1736" s="170"/>
    </row>
    <row r="1737" spans="1:17" s="178" customFormat="1" ht="15.75" customHeight="1">
      <c r="A1737" s="111" t="s">
        <v>6945</v>
      </c>
      <c r="B1737" s="172" t="s">
        <v>6951</v>
      </c>
      <c r="C1737" s="273" t="s">
        <v>6946</v>
      </c>
      <c r="D1737" s="318">
        <v>23500</v>
      </c>
      <c r="E1737" s="131"/>
      <c r="F1737" s="40"/>
      <c r="G1737" s="40"/>
      <c r="H1737" s="40"/>
      <c r="I1737" s="173"/>
      <c r="J1737" s="170"/>
      <c r="K1737" s="170"/>
      <c r="L1737" s="170"/>
      <c r="M1737" s="170"/>
      <c r="N1737" s="170"/>
      <c r="O1737" s="170"/>
      <c r="P1737" s="170"/>
      <c r="Q1737" s="170"/>
    </row>
    <row r="1738" spans="1:17" ht="15.75" customHeight="1">
      <c r="A1738" s="171" t="s">
        <v>7085</v>
      </c>
      <c r="B1738" s="172" t="s">
        <v>7131</v>
      </c>
      <c r="C1738" s="273" t="s">
        <v>7086</v>
      </c>
      <c r="D1738" s="318">
        <v>7000</v>
      </c>
    </row>
    <row r="1739" spans="1:17" s="173" customFormat="1" ht="15.75" customHeight="1">
      <c r="A1739" s="111" t="s">
        <v>7085</v>
      </c>
      <c r="B1739" s="276" t="s">
        <v>7148</v>
      </c>
      <c r="C1739" s="273" t="s">
        <v>7144</v>
      </c>
      <c r="D1739" s="318">
        <v>7000</v>
      </c>
      <c r="E1739" s="131"/>
      <c r="F1739" s="40"/>
      <c r="G1739" s="40"/>
      <c r="H1739" s="40"/>
      <c r="J1739" s="170"/>
      <c r="K1739" s="170"/>
      <c r="L1739" s="170"/>
      <c r="M1739" s="170"/>
      <c r="N1739" s="170"/>
      <c r="O1739" s="170"/>
      <c r="P1739" s="170"/>
      <c r="Q1739" s="170"/>
    </row>
    <row r="1740" spans="1:17" s="173" customFormat="1" ht="15.75" customHeight="1">
      <c r="A1740" s="171" t="s">
        <v>7085</v>
      </c>
      <c r="B1740" s="172" t="s">
        <v>7132</v>
      </c>
      <c r="C1740" s="273" t="s">
        <v>7087</v>
      </c>
      <c r="D1740" s="318">
        <v>7000</v>
      </c>
      <c r="E1740" s="131"/>
      <c r="F1740" s="40"/>
      <c r="G1740" s="40"/>
      <c r="H1740" s="40"/>
      <c r="J1740" s="170"/>
      <c r="K1740" s="170"/>
      <c r="L1740" s="170"/>
      <c r="M1740" s="170"/>
      <c r="N1740" s="170"/>
      <c r="O1740" s="170"/>
      <c r="P1740" s="170"/>
      <c r="Q1740" s="170"/>
    </row>
    <row r="1741" spans="1:17" s="173" customFormat="1" ht="15.75" customHeight="1">
      <c r="A1741" s="171" t="s">
        <v>7085</v>
      </c>
      <c r="B1741" s="172" t="s">
        <v>7133</v>
      </c>
      <c r="C1741" s="273" t="s">
        <v>7088</v>
      </c>
      <c r="D1741" s="318">
        <v>25000</v>
      </c>
      <c r="E1741" s="131"/>
      <c r="F1741" s="40"/>
      <c r="G1741" s="40"/>
      <c r="H1741" s="40"/>
      <c r="J1741" s="170"/>
      <c r="K1741" s="170"/>
      <c r="L1741" s="170"/>
      <c r="M1741" s="170"/>
      <c r="N1741" s="170"/>
      <c r="O1741" s="170"/>
      <c r="P1741" s="170"/>
      <c r="Q1741" s="170"/>
    </row>
    <row r="1742" spans="1:17" s="173" customFormat="1" ht="15.75" customHeight="1">
      <c r="A1742" s="171" t="s">
        <v>7085</v>
      </c>
      <c r="B1742" s="172" t="s">
        <v>7134</v>
      </c>
      <c r="C1742" s="273" t="s">
        <v>7089</v>
      </c>
      <c r="D1742" s="318">
        <v>53000</v>
      </c>
      <c r="E1742" s="131"/>
      <c r="F1742" s="40"/>
      <c r="G1742" s="40"/>
      <c r="H1742" s="40"/>
      <c r="J1742" s="170"/>
      <c r="K1742" s="170"/>
      <c r="L1742" s="170"/>
      <c r="M1742" s="170"/>
      <c r="N1742" s="170"/>
      <c r="O1742" s="170"/>
      <c r="P1742" s="170"/>
      <c r="Q1742" s="170"/>
    </row>
    <row r="1743" spans="1:17" s="173" customFormat="1" ht="15.75" customHeight="1">
      <c r="A1743" s="171" t="s">
        <v>7090</v>
      </c>
      <c r="B1743" s="172" t="s">
        <v>7135</v>
      </c>
      <c r="C1743" s="273" t="s">
        <v>7091</v>
      </c>
      <c r="D1743" s="318">
        <v>3300</v>
      </c>
      <c r="E1743" s="131"/>
      <c r="F1743" s="40"/>
      <c r="G1743" s="40"/>
      <c r="H1743" s="40"/>
      <c r="J1743" s="170"/>
      <c r="K1743" s="170"/>
      <c r="L1743" s="170"/>
      <c r="M1743" s="170"/>
      <c r="N1743" s="170"/>
      <c r="O1743" s="170"/>
      <c r="P1743" s="170"/>
      <c r="Q1743" s="170"/>
    </row>
    <row r="1744" spans="1:17" ht="15.75" customHeight="1">
      <c r="A1744" s="171" t="s">
        <v>7090</v>
      </c>
      <c r="B1744" s="172" t="s">
        <v>7136</v>
      </c>
      <c r="C1744" s="273" t="s">
        <v>7092</v>
      </c>
      <c r="D1744" s="318">
        <v>3300</v>
      </c>
    </row>
    <row r="1745" spans="1:17" ht="15.75" customHeight="1">
      <c r="A1745" s="171" t="s">
        <v>7085</v>
      </c>
      <c r="B1745" s="172" t="s">
        <v>7137</v>
      </c>
      <c r="C1745" s="273" t="s">
        <v>7093</v>
      </c>
      <c r="D1745" s="318">
        <v>8500</v>
      </c>
    </row>
    <row r="1746" spans="1:17" ht="15.75" customHeight="1">
      <c r="A1746" s="171" t="s">
        <v>7085</v>
      </c>
      <c r="B1746" s="172" t="s">
        <v>7138</v>
      </c>
      <c r="C1746" s="273" t="s">
        <v>7094</v>
      </c>
      <c r="D1746" s="318">
        <v>10000</v>
      </c>
    </row>
    <row r="1747" spans="1:17" s="173" customFormat="1" ht="15.75" customHeight="1">
      <c r="A1747" s="171" t="s">
        <v>7085</v>
      </c>
      <c r="B1747" s="172" t="s">
        <v>7139</v>
      </c>
      <c r="C1747" s="273" t="s">
        <v>7095</v>
      </c>
      <c r="D1747" s="318">
        <v>9500</v>
      </c>
      <c r="E1747" s="131"/>
      <c r="F1747" s="40"/>
      <c r="G1747" s="40"/>
      <c r="H1747" s="40"/>
      <c r="J1747" s="170"/>
      <c r="K1747" s="170"/>
      <c r="L1747" s="170"/>
      <c r="M1747" s="170"/>
      <c r="N1747" s="170"/>
      <c r="O1747" s="170"/>
      <c r="P1747" s="170"/>
      <c r="Q1747" s="170"/>
    </row>
    <row r="1748" spans="1:17" s="173" customFormat="1" ht="15.75" customHeight="1">
      <c r="A1748" s="171" t="s">
        <v>7085</v>
      </c>
      <c r="B1748" s="172" t="s">
        <v>7140</v>
      </c>
      <c r="C1748" s="273" t="s">
        <v>7096</v>
      </c>
      <c r="D1748" s="318">
        <v>8000</v>
      </c>
      <c r="E1748" s="131"/>
      <c r="F1748" s="40"/>
      <c r="G1748" s="40"/>
      <c r="H1748" s="40"/>
      <c r="J1748" s="170"/>
      <c r="K1748" s="170"/>
      <c r="L1748" s="170"/>
      <c r="M1748" s="170"/>
      <c r="N1748" s="170"/>
      <c r="O1748" s="170"/>
      <c r="P1748" s="170"/>
      <c r="Q1748" s="170"/>
    </row>
    <row r="1749" spans="1:17" s="173" customFormat="1" ht="15.75" customHeight="1">
      <c r="A1749" s="171" t="s">
        <v>7097</v>
      </c>
      <c r="B1749" s="172" t="s">
        <v>7141</v>
      </c>
      <c r="C1749" s="273" t="s">
        <v>7098</v>
      </c>
      <c r="D1749" s="318">
        <v>12000</v>
      </c>
      <c r="E1749" s="131"/>
      <c r="F1749" s="40"/>
      <c r="G1749" s="40"/>
      <c r="H1749" s="40"/>
      <c r="J1749" s="170"/>
      <c r="K1749" s="170"/>
      <c r="L1749" s="170"/>
      <c r="M1749" s="170"/>
      <c r="N1749" s="170"/>
      <c r="O1749" s="170"/>
      <c r="P1749" s="170"/>
      <c r="Q1749" s="170"/>
    </row>
    <row r="1750" spans="1:17" s="173" customFormat="1" ht="15.75" customHeight="1">
      <c r="A1750" s="171" t="s">
        <v>7097</v>
      </c>
      <c r="B1750" s="172" t="s">
        <v>7142</v>
      </c>
      <c r="C1750" s="273" t="s">
        <v>7099</v>
      </c>
      <c r="D1750" s="318">
        <v>34000</v>
      </c>
      <c r="E1750" s="131"/>
      <c r="F1750" s="40"/>
      <c r="G1750" s="40"/>
      <c r="H1750" s="40"/>
      <c r="J1750" s="170"/>
      <c r="K1750" s="170"/>
      <c r="L1750" s="170"/>
      <c r="M1750" s="170"/>
      <c r="N1750" s="170"/>
      <c r="O1750" s="170"/>
      <c r="P1750" s="170"/>
      <c r="Q1750" s="170"/>
    </row>
    <row r="1751" spans="1:17" ht="15.75" customHeight="1">
      <c r="A1751" s="171" t="s">
        <v>7097</v>
      </c>
      <c r="B1751" s="172" t="s">
        <v>7143</v>
      </c>
      <c r="C1751" s="273" t="s">
        <v>7100</v>
      </c>
      <c r="D1751" s="318">
        <v>54000</v>
      </c>
    </row>
    <row r="1752" spans="1:17" s="173" customFormat="1" ht="15.75" customHeight="1">
      <c r="A1752" s="182" t="s">
        <v>2321</v>
      </c>
      <c r="B1752" s="25"/>
      <c r="C1752" s="128"/>
      <c r="D1752" s="318"/>
      <c r="E1752" s="131"/>
      <c r="F1752" s="40"/>
      <c r="G1752" s="40"/>
      <c r="H1752" s="40"/>
      <c r="J1752" s="170"/>
      <c r="K1752" s="170"/>
      <c r="L1752" s="170"/>
      <c r="M1752" s="170"/>
      <c r="N1752" s="170"/>
      <c r="O1752" s="170"/>
      <c r="P1752" s="170"/>
      <c r="Q1752" s="170"/>
    </row>
    <row r="1753" spans="1:17" s="173" customFormat="1" ht="15.75" customHeight="1">
      <c r="A1753" s="60" t="s">
        <v>4639</v>
      </c>
      <c r="B1753" s="188" t="s">
        <v>2328</v>
      </c>
      <c r="C1753" s="191" t="s">
        <v>4640</v>
      </c>
      <c r="D1753" s="318">
        <v>20000</v>
      </c>
      <c r="E1753" s="131"/>
      <c r="F1753" s="40"/>
      <c r="G1753" s="40"/>
      <c r="H1753" s="40"/>
      <c r="J1753" s="170"/>
      <c r="K1753" s="170"/>
      <c r="L1753" s="170"/>
      <c r="M1753" s="170"/>
      <c r="N1753" s="170"/>
      <c r="O1753" s="170"/>
      <c r="P1753" s="170"/>
      <c r="Q1753" s="170"/>
    </row>
    <row r="1754" spans="1:17" s="173" customFormat="1" ht="15">
      <c r="A1754" s="60" t="s">
        <v>2342</v>
      </c>
      <c r="B1754" s="188" t="s">
        <v>2343</v>
      </c>
      <c r="C1754" s="191" t="s">
        <v>2344</v>
      </c>
      <c r="D1754" s="318">
        <v>24000</v>
      </c>
      <c r="E1754" s="131"/>
      <c r="F1754" s="40"/>
      <c r="G1754" s="40"/>
      <c r="H1754" s="40"/>
      <c r="J1754" s="170"/>
      <c r="K1754" s="170"/>
      <c r="L1754" s="170"/>
      <c r="M1754" s="170"/>
      <c r="N1754" s="170"/>
      <c r="O1754" s="170"/>
      <c r="P1754" s="170"/>
      <c r="Q1754" s="170"/>
    </row>
    <row r="1755" spans="1:17" s="173" customFormat="1" ht="15">
      <c r="A1755" s="60" t="s">
        <v>2345</v>
      </c>
      <c r="B1755" s="188" t="s">
        <v>2346</v>
      </c>
      <c r="C1755" s="191" t="s">
        <v>2347</v>
      </c>
      <c r="D1755" s="318">
        <v>10000</v>
      </c>
      <c r="E1755" s="131"/>
      <c r="F1755" s="40"/>
      <c r="G1755" s="40"/>
      <c r="H1755" s="40"/>
      <c r="J1755" s="170"/>
      <c r="K1755" s="170"/>
      <c r="L1755" s="170"/>
      <c r="M1755" s="170"/>
      <c r="N1755" s="170"/>
      <c r="O1755" s="170"/>
      <c r="P1755" s="170"/>
      <c r="Q1755" s="170"/>
    </row>
    <row r="1756" spans="1:17" s="173" customFormat="1" ht="15">
      <c r="A1756" s="60" t="s">
        <v>2352</v>
      </c>
      <c r="B1756" s="188" t="s">
        <v>2353</v>
      </c>
      <c r="C1756" s="191" t="s">
        <v>2354</v>
      </c>
      <c r="D1756" s="318">
        <v>1790</v>
      </c>
      <c r="E1756" s="131"/>
      <c r="F1756" s="40"/>
      <c r="G1756" s="40"/>
      <c r="H1756" s="40"/>
      <c r="J1756" s="170"/>
      <c r="K1756" s="170"/>
      <c r="L1756" s="170"/>
      <c r="M1756" s="170"/>
      <c r="N1756" s="170"/>
      <c r="O1756" s="170"/>
      <c r="P1756" s="170"/>
      <c r="Q1756" s="170"/>
    </row>
    <row r="1757" spans="1:17" s="173" customFormat="1" ht="15">
      <c r="A1757" s="60" t="s">
        <v>2345</v>
      </c>
      <c r="B1757" s="188" t="s">
        <v>4687</v>
      </c>
      <c r="C1757" s="191" t="s">
        <v>4688</v>
      </c>
      <c r="D1757" s="318">
        <v>19000</v>
      </c>
      <c r="E1757" s="131"/>
      <c r="F1757" s="40"/>
      <c r="G1757" s="40"/>
      <c r="H1757" s="40"/>
      <c r="J1757" s="170"/>
      <c r="K1757" s="170"/>
      <c r="L1757" s="170"/>
      <c r="M1757" s="170"/>
      <c r="N1757" s="170"/>
      <c r="O1757" s="170"/>
      <c r="P1757" s="170"/>
      <c r="Q1757" s="170"/>
    </row>
    <row r="1758" spans="1:17" s="173" customFormat="1" ht="15">
      <c r="A1758" s="60" t="s">
        <v>4641</v>
      </c>
      <c r="B1758" s="188" t="s">
        <v>2324</v>
      </c>
      <c r="C1758" s="191" t="s">
        <v>4642</v>
      </c>
      <c r="D1758" s="318">
        <v>16000</v>
      </c>
      <c r="E1758" s="131"/>
      <c r="F1758" s="40"/>
      <c r="G1758" s="40"/>
      <c r="H1758" s="40"/>
      <c r="J1758" s="170"/>
      <c r="K1758" s="170"/>
      <c r="L1758" s="170"/>
      <c r="M1758" s="170"/>
      <c r="N1758" s="170"/>
      <c r="O1758" s="170"/>
      <c r="P1758" s="170"/>
      <c r="Q1758" s="170"/>
    </row>
    <row r="1759" spans="1:17" s="173" customFormat="1" ht="15">
      <c r="A1759" s="60" t="s">
        <v>2325</v>
      </c>
      <c r="B1759" s="188" t="s">
        <v>2326</v>
      </c>
      <c r="C1759" s="191" t="s">
        <v>2327</v>
      </c>
      <c r="D1759" s="318">
        <v>45000</v>
      </c>
      <c r="E1759" s="131"/>
      <c r="F1759" s="40"/>
      <c r="G1759" s="40"/>
      <c r="H1759" s="40"/>
      <c r="J1759" s="170"/>
      <c r="K1759" s="170"/>
      <c r="L1759" s="170"/>
      <c r="M1759" s="170"/>
      <c r="N1759" s="170"/>
      <c r="O1759" s="170"/>
      <c r="P1759" s="170"/>
      <c r="Q1759" s="170"/>
    </row>
    <row r="1760" spans="1:17" s="173" customFormat="1" ht="15">
      <c r="A1760" s="60" t="s">
        <v>2330</v>
      </c>
      <c r="B1760" s="188" t="s">
        <v>2331</v>
      </c>
      <c r="C1760" s="191" t="s">
        <v>2332</v>
      </c>
      <c r="D1760" s="318">
        <v>39000</v>
      </c>
      <c r="E1760" s="131"/>
      <c r="F1760" s="40"/>
      <c r="G1760" s="40"/>
      <c r="H1760" s="40"/>
      <c r="J1760" s="170"/>
      <c r="K1760" s="170"/>
      <c r="L1760" s="170"/>
      <c r="M1760" s="170"/>
      <c r="N1760" s="170"/>
      <c r="O1760" s="170"/>
      <c r="P1760" s="170"/>
      <c r="Q1760" s="170"/>
    </row>
    <row r="1761" spans="1:17" s="173" customFormat="1" ht="15">
      <c r="A1761" s="60" t="s">
        <v>2352</v>
      </c>
      <c r="B1761" s="188" t="s">
        <v>2338</v>
      </c>
      <c r="C1761" s="191" t="s">
        <v>2339</v>
      </c>
      <c r="D1761" s="318">
        <v>10000</v>
      </c>
      <c r="E1761" s="131"/>
      <c r="F1761" s="40"/>
      <c r="G1761" s="40"/>
      <c r="H1761" s="40"/>
      <c r="J1761" s="170"/>
      <c r="K1761" s="170"/>
      <c r="L1761" s="170"/>
      <c r="M1761" s="170"/>
      <c r="N1761" s="170"/>
      <c r="O1761" s="170"/>
      <c r="P1761" s="170"/>
      <c r="Q1761" s="170"/>
    </row>
    <row r="1762" spans="1:17" s="173" customFormat="1" ht="15">
      <c r="A1762" s="60" t="s">
        <v>2335</v>
      </c>
      <c r="B1762" s="188" t="s">
        <v>2336</v>
      </c>
      <c r="C1762" s="191" t="s">
        <v>2337</v>
      </c>
      <c r="D1762" s="318">
        <v>19000</v>
      </c>
      <c r="E1762" s="131"/>
      <c r="F1762" s="40"/>
      <c r="G1762" s="40"/>
      <c r="H1762" s="40"/>
      <c r="J1762" s="170"/>
      <c r="K1762" s="170"/>
      <c r="L1762" s="170"/>
      <c r="M1762" s="170"/>
      <c r="N1762" s="170"/>
      <c r="O1762" s="170"/>
      <c r="P1762" s="170"/>
      <c r="Q1762" s="170"/>
    </row>
    <row r="1763" spans="1:17" s="173" customFormat="1" ht="15">
      <c r="A1763" s="60" t="s">
        <v>4639</v>
      </c>
      <c r="B1763" s="188" t="s">
        <v>2329</v>
      </c>
      <c r="C1763" s="191" t="s">
        <v>4643</v>
      </c>
      <c r="D1763" s="318">
        <v>13000</v>
      </c>
      <c r="E1763" s="131"/>
      <c r="F1763" s="40"/>
      <c r="G1763" s="40"/>
      <c r="H1763" s="40"/>
      <c r="J1763" s="170"/>
      <c r="K1763" s="170"/>
      <c r="L1763" s="170"/>
      <c r="M1763" s="170"/>
      <c r="N1763" s="170"/>
      <c r="O1763" s="170"/>
      <c r="P1763" s="170"/>
      <c r="Q1763" s="170"/>
    </row>
    <row r="1764" spans="1:17" s="173" customFormat="1" ht="15">
      <c r="A1764" s="60" t="s">
        <v>2330</v>
      </c>
      <c r="B1764" s="188" t="s">
        <v>2333</v>
      </c>
      <c r="C1764" s="191" t="s">
        <v>2334</v>
      </c>
      <c r="D1764" s="318">
        <v>16000</v>
      </c>
      <c r="E1764" s="131"/>
      <c r="F1764" s="40"/>
      <c r="G1764" s="40"/>
      <c r="H1764" s="40"/>
      <c r="J1764" s="170"/>
      <c r="K1764" s="170"/>
      <c r="L1764" s="170"/>
      <c r="M1764" s="170"/>
      <c r="N1764" s="170"/>
      <c r="O1764" s="170"/>
      <c r="P1764" s="170"/>
      <c r="Q1764" s="170"/>
    </row>
    <row r="1765" spans="1:17" s="173" customFormat="1" ht="15">
      <c r="A1765" s="60" t="s">
        <v>2345</v>
      </c>
      <c r="B1765" s="188" t="s">
        <v>2348</v>
      </c>
      <c r="C1765" s="191" t="s">
        <v>2349</v>
      </c>
      <c r="D1765" s="318">
        <v>24000</v>
      </c>
      <c r="E1765" s="131"/>
      <c r="F1765" s="40"/>
      <c r="G1765" s="40"/>
      <c r="H1765" s="40"/>
      <c r="J1765" s="170"/>
      <c r="K1765" s="170"/>
      <c r="L1765" s="170"/>
      <c r="M1765" s="170"/>
      <c r="N1765" s="170"/>
      <c r="O1765" s="170"/>
      <c r="P1765" s="170"/>
      <c r="Q1765" s="170"/>
    </row>
    <row r="1766" spans="1:17" s="173" customFormat="1" ht="15.75" customHeight="1">
      <c r="A1766" s="186" t="s">
        <v>2345</v>
      </c>
      <c r="B1766" s="188" t="s">
        <v>2350</v>
      </c>
      <c r="C1766" s="191" t="s">
        <v>2351</v>
      </c>
      <c r="D1766" s="318">
        <v>19000</v>
      </c>
      <c r="E1766" s="131"/>
      <c r="F1766" s="40"/>
      <c r="G1766" s="40"/>
      <c r="H1766" s="40"/>
      <c r="J1766" s="170"/>
      <c r="K1766" s="170"/>
      <c r="L1766" s="170"/>
      <c r="M1766" s="170"/>
      <c r="N1766" s="170"/>
      <c r="O1766" s="170"/>
      <c r="P1766" s="170"/>
      <c r="Q1766" s="170"/>
    </row>
    <row r="1767" spans="1:17" s="173" customFormat="1" ht="15">
      <c r="A1767" s="60" t="s">
        <v>2322</v>
      </c>
      <c r="B1767" s="80">
        <v>10342</v>
      </c>
      <c r="C1767" s="191" t="s">
        <v>2323</v>
      </c>
      <c r="D1767" s="318">
        <v>5000</v>
      </c>
      <c r="E1767" s="131"/>
      <c r="F1767" s="40"/>
      <c r="G1767" s="40"/>
      <c r="H1767" s="40"/>
      <c r="J1767" s="170"/>
      <c r="K1767" s="170"/>
      <c r="L1767" s="170"/>
      <c r="M1767" s="170"/>
      <c r="N1767" s="170"/>
      <c r="O1767" s="170"/>
      <c r="P1767" s="170"/>
      <c r="Q1767" s="170"/>
    </row>
    <row r="1768" spans="1:17" s="173" customFormat="1" ht="18">
      <c r="A1768" s="60" t="s">
        <v>4644</v>
      </c>
      <c r="B1768" s="80">
        <v>13001</v>
      </c>
      <c r="C1768" s="191" t="s">
        <v>6045</v>
      </c>
      <c r="D1768" s="318">
        <v>13000</v>
      </c>
      <c r="E1768" s="131"/>
      <c r="F1768" s="40"/>
      <c r="G1768" s="40"/>
      <c r="H1768" s="40"/>
      <c r="J1768" s="170"/>
      <c r="K1768" s="170"/>
      <c r="L1768" s="170"/>
      <c r="M1768" s="170"/>
      <c r="N1768" s="170"/>
      <c r="O1768" s="170"/>
      <c r="P1768" s="170"/>
      <c r="Q1768" s="170"/>
    </row>
    <row r="1769" spans="1:17" s="173" customFormat="1" ht="15.75" customHeight="1">
      <c r="A1769" s="60" t="s">
        <v>4644</v>
      </c>
      <c r="B1769" s="80">
        <v>13002</v>
      </c>
      <c r="C1769" s="191" t="s">
        <v>6394</v>
      </c>
      <c r="D1769" s="318">
        <v>9000</v>
      </c>
      <c r="E1769" s="131"/>
      <c r="F1769" s="40"/>
      <c r="G1769" s="40"/>
      <c r="H1769" s="40"/>
      <c r="J1769" s="170"/>
      <c r="K1769" s="170"/>
      <c r="L1769" s="170"/>
      <c r="M1769" s="170"/>
      <c r="N1769" s="170"/>
      <c r="O1769" s="170"/>
      <c r="P1769" s="170"/>
      <c r="Q1769" s="170"/>
    </row>
    <row r="1770" spans="1:17" s="173" customFormat="1" ht="19.5" customHeight="1">
      <c r="A1770" s="186" t="s">
        <v>4644</v>
      </c>
      <c r="B1770" s="80">
        <v>13003</v>
      </c>
      <c r="C1770" s="191" t="s">
        <v>6046</v>
      </c>
      <c r="D1770" s="318">
        <v>9000</v>
      </c>
      <c r="E1770" s="131"/>
      <c r="F1770" s="40"/>
      <c r="G1770" s="40"/>
      <c r="H1770" s="40"/>
      <c r="J1770" s="170"/>
      <c r="K1770" s="170"/>
      <c r="L1770" s="170"/>
      <c r="M1770" s="170"/>
      <c r="N1770" s="170"/>
      <c r="O1770" s="170"/>
      <c r="P1770" s="170"/>
      <c r="Q1770" s="170"/>
    </row>
    <row r="1771" spans="1:17" s="173" customFormat="1" ht="30">
      <c r="A1771" s="60" t="s">
        <v>2330</v>
      </c>
      <c r="B1771" s="188" t="s">
        <v>7449</v>
      </c>
      <c r="C1771" s="191" t="s">
        <v>7373</v>
      </c>
      <c r="D1771" s="318">
        <v>32000</v>
      </c>
      <c r="E1771" s="131"/>
      <c r="F1771" s="40"/>
      <c r="G1771" s="40"/>
      <c r="H1771" s="40"/>
      <c r="J1771" s="170"/>
      <c r="K1771" s="170"/>
      <c r="L1771" s="170"/>
      <c r="M1771" s="170"/>
      <c r="N1771" s="170"/>
      <c r="O1771" s="170"/>
      <c r="P1771" s="170"/>
      <c r="Q1771" s="170"/>
    </row>
    <row r="1772" spans="1:17" s="173" customFormat="1" ht="15.75" customHeight="1">
      <c r="A1772" s="60" t="s">
        <v>4646</v>
      </c>
      <c r="B1772" s="80">
        <v>13004</v>
      </c>
      <c r="C1772" s="191" t="s">
        <v>2340</v>
      </c>
      <c r="D1772" s="318">
        <v>18000</v>
      </c>
      <c r="E1772" s="131"/>
      <c r="F1772" s="40"/>
      <c r="G1772" s="40"/>
      <c r="H1772" s="40"/>
      <c r="J1772" s="170"/>
      <c r="K1772" s="170"/>
      <c r="L1772" s="170"/>
      <c r="M1772" s="170"/>
      <c r="N1772" s="170"/>
      <c r="O1772" s="170"/>
      <c r="P1772" s="170"/>
      <c r="Q1772" s="170"/>
    </row>
    <row r="1773" spans="1:17" s="173" customFormat="1" ht="15.75" customHeight="1">
      <c r="A1773" s="60" t="s">
        <v>4645</v>
      </c>
      <c r="B1773" s="80">
        <v>13017</v>
      </c>
      <c r="C1773" s="191" t="s">
        <v>2341</v>
      </c>
      <c r="D1773" s="318">
        <v>13000</v>
      </c>
      <c r="E1773" s="131"/>
      <c r="F1773" s="40"/>
      <c r="G1773" s="40"/>
      <c r="H1773" s="40"/>
      <c r="J1773" s="170"/>
      <c r="K1773" s="170"/>
      <c r="L1773" s="170"/>
      <c r="M1773" s="170"/>
      <c r="N1773" s="170"/>
      <c r="O1773" s="170"/>
      <c r="P1773" s="170"/>
      <c r="Q1773" s="170"/>
    </row>
    <row r="1774" spans="1:17" s="173" customFormat="1" ht="15.75" customHeight="1">
      <c r="A1774" s="60" t="s">
        <v>4644</v>
      </c>
      <c r="B1774" s="80">
        <v>13021</v>
      </c>
      <c r="C1774" s="191" t="s">
        <v>4317</v>
      </c>
      <c r="D1774" s="318">
        <v>28000</v>
      </c>
      <c r="E1774" s="131"/>
      <c r="F1774" s="40"/>
      <c r="G1774" s="40"/>
      <c r="H1774" s="40"/>
      <c r="J1774" s="170"/>
      <c r="K1774" s="170"/>
      <c r="L1774" s="170"/>
      <c r="M1774" s="170"/>
      <c r="N1774" s="170"/>
      <c r="O1774" s="170"/>
      <c r="P1774" s="170"/>
      <c r="Q1774" s="170"/>
    </row>
    <row r="1775" spans="1:17" s="173" customFormat="1" ht="15.75" customHeight="1">
      <c r="A1775" s="60" t="s">
        <v>2322</v>
      </c>
      <c r="B1775" s="80">
        <v>13020</v>
      </c>
      <c r="C1775" s="191" t="s">
        <v>2355</v>
      </c>
      <c r="D1775" s="318">
        <v>48000</v>
      </c>
      <c r="E1775" s="131"/>
      <c r="F1775" s="40"/>
      <c r="G1775" s="40"/>
      <c r="H1775" s="40"/>
      <c r="J1775" s="170"/>
      <c r="K1775" s="170"/>
      <c r="L1775" s="170"/>
      <c r="M1775" s="170"/>
      <c r="N1775" s="170"/>
      <c r="O1775" s="170"/>
      <c r="P1775" s="170"/>
      <c r="Q1775" s="170"/>
    </row>
    <row r="1776" spans="1:17" s="173" customFormat="1" ht="15.75" customHeight="1">
      <c r="A1776" s="106"/>
      <c r="B1776" s="103" t="s">
        <v>6208</v>
      </c>
      <c r="C1776" s="137" t="s">
        <v>6207</v>
      </c>
      <c r="D1776" s="318">
        <v>6000</v>
      </c>
      <c r="E1776" s="131"/>
      <c r="F1776" s="40"/>
      <c r="G1776" s="40"/>
      <c r="H1776" s="40"/>
      <c r="J1776" s="170"/>
      <c r="K1776" s="170"/>
      <c r="L1776" s="170"/>
      <c r="M1776" s="170"/>
      <c r="N1776" s="170"/>
      <c r="O1776" s="170"/>
      <c r="P1776" s="170"/>
      <c r="Q1776" s="170"/>
    </row>
    <row r="1777" spans="1:17" s="173" customFormat="1" ht="15.75" customHeight="1">
      <c r="A1777" s="111" t="s">
        <v>6942</v>
      </c>
      <c r="B1777" s="296">
        <v>10343</v>
      </c>
      <c r="C1777" s="273" t="s">
        <v>6943</v>
      </c>
      <c r="D1777" s="318">
        <v>25000</v>
      </c>
      <c r="E1777" s="131"/>
      <c r="F1777" s="40"/>
      <c r="G1777" s="40"/>
      <c r="H1777" s="40"/>
      <c r="J1777" s="170"/>
      <c r="K1777" s="170"/>
      <c r="L1777" s="170"/>
      <c r="M1777" s="170"/>
      <c r="N1777" s="170"/>
      <c r="O1777" s="170"/>
      <c r="P1777" s="170"/>
      <c r="Q1777" s="170"/>
    </row>
    <row r="1778" spans="1:17" s="173" customFormat="1" ht="15.75" customHeight="1">
      <c r="A1778" s="111" t="s">
        <v>6942</v>
      </c>
      <c r="B1778" s="296">
        <v>10344</v>
      </c>
      <c r="C1778" s="273" t="s">
        <v>6944</v>
      </c>
      <c r="D1778" s="318">
        <v>39000</v>
      </c>
      <c r="E1778" s="131"/>
      <c r="F1778" s="40"/>
      <c r="G1778" s="40"/>
      <c r="H1778" s="40"/>
      <c r="J1778" s="170"/>
      <c r="K1778" s="170"/>
      <c r="L1778" s="170"/>
      <c r="M1778" s="170"/>
      <c r="N1778" s="170"/>
      <c r="O1778" s="170"/>
      <c r="P1778" s="170"/>
      <c r="Q1778" s="170"/>
    </row>
    <row r="1779" spans="1:17" s="173" customFormat="1" ht="15.75" customHeight="1">
      <c r="A1779" s="51" t="s">
        <v>2365</v>
      </c>
      <c r="B1779" s="169"/>
      <c r="C1779" s="193"/>
      <c r="D1779" s="318"/>
      <c r="E1779" s="131"/>
      <c r="F1779" s="40"/>
      <c r="G1779" s="40"/>
      <c r="H1779" s="40"/>
      <c r="J1779" s="170"/>
      <c r="K1779" s="170"/>
      <c r="L1779" s="170"/>
      <c r="M1779" s="170"/>
      <c r="N1779" s="170"/>
      <c r="O1779" s="170"/>
      <c r="P1779" s="170"/>
      <c r="Q1779" s="170"/>
    </row>
    <row r="1780" spans="1:17" s="173" customFormat="1" ht="15.75" customHeight="1">
      <c r="A1780" s="60" t="s">
        <v>2366</v>
      </c>
      <c r="B1780" s="188" t="s">
        <v>2369</v>
      </c>
      <c r="C1780" s="191" t="s">
        <v>2370</v>
      </c>
      <c r="D1780" s="318">
        <v>2100</v>
      </c>
      <c r="E1780" s="131"/>
      <c r="F1780" s="40"/>
      <c r="G1780" s="40"/>
      <c r="H1780" s="40"/>
      <c r="J1780" s="170"/>
      <c r="K1780" s="170"/>
      <c r="L1780" s="170"/>
      <c r="M1780" s="170"/>
      <c r="N1780" s="170"/>
      <c r="O1780" s="170"/>
      <c r="P1780" s="170"/>
      <c r="Q1780" s="170"/>
    </row>
    <row r="1781" spans="1:17" s="173" customFormat="1" ht="15.75" customHeight="1">
      <c r="A1781" s="60" t="s">
        <v>2371</v>
      </c>
      <c r="B1781" s="80">
        <v>20502</v>
      </c>
      <c r="C1781" s="191" t="s">
        <v>2372</v>
      </c>
      <c r="D1781" s="318">
        <v>2600</v>
      </c>
      <c r="E1781" s="131"/>
      <c r="F1781" s="40"/>
      <c r="G1781" s="40"/>
      <c r="H1781" s="40"/>
      <c r="J1781" s="170"/>
      <c r="K1781" s="170"/>
      <c r="L1781" s="170"/>
      <c r="M1781" s="170"/>
      <c r="N1781" s="170"/>
      <c r="O1781" s="170"/>
      <c r="P1781" s="170"/>
      <c r="Q1781" s="170"/>
    </row>
    <row r="1782" spans="1:17" s="173" customFormat="1" ht="15.75" customHeight="1">
      <c r="A1782" s="51" t="s">
        <v>2374</v>
      </c>
      <c r="B1782" s="169"/>
      <c r="C1782" s="193"/>
      <c r="D1782" s="318"/>
      <c r="E1782" s="131"/>
      <c r="F1782" s="40"/>
      <c r="G1782" s="40"/>
      <c r="H1782" s="40"/>
      <c r="J1782" s="170"/>
      <c r="K1782" s="170"/>
      <c r="L1782" s="170"/>
      <c r="M1782" s="170"/>
      <c r="N1782" s="170"/>
      <c r="O1782" s="170"/>
      <c r="P1782" s="170"/>
      <c r="Q1782" s="170"/>
    </row>
    <row r="1783" spans="1:17" s="173" customFormat="1" ht="15.75" customHeight="1">
      <c r="A1783" s="60" t="s">
        <v>7010</v>
      </c>
      <c r="B1783" s="172" t="s">
        <v>2376</v>
      </c>
      <c r="C1783" s="191" t="s">
        <v>2377</v>
      </c>
      <c r="D1783" s="318">
        <v>1900</v>
      </c>
      <c r="E1783" s="131"/>
      <c r="F1783" s="40"/>
      <c r="G1783" s="40"/>
      <c r="H1783" s="40"/>
      <c r="J1783" s="170"/>
      <c r="K1783" s="170"/>
      <c r="L1783" s="170"/>
      <c r="M1783" s="170"/>
      <c r="N1783" s="170"/>
      <c r="O1783" s="170"/>
      <c r="P1783" s="170"/>
      <c r="Q1783" s="170"/>
    </row>
    <row r="1784" spans="1:17" s="173" customFormat="1" ht="15.75" customHeight="1">
      <c r="A1784" s="51" t="s">
        <v>2391</v>
      </c>
      <c r="B1784" s="169"/>
      <c r="C1784" s="193"/>
      <c r="D1784" s="318"/>
      <c r="E1784" s="131"/>
      <c r="F1784" s="40"/>
      <c r="G1784" s="40"/>
      <c r="H1784" s="40"/>
      <c r="J1784" s="170"/>
      <c r="K1784" s="170"/>
      <c r="L1784" s="170"/>
      <c r="M1784" s="170"/>
      <c r="N1784" s="170"/>
      <c r="O1784" s="170"/>
      <c r="P1784" s="170"/>
      <c r="Q1784" s="170"/>
    </row>
    <row r="1785" spans="1:17" s="173" customFormat="1" ht="15.75" customHeight="1">
      <c r="A1785" s="182" t="s">
        <v>2393</v>
      </c>
      <c r="B1785" s="25"/>
      <c r="C1785" s="128"/>
      <c r="D1785" s="318"/>
      <c r="E1785" s="131"/>
      <c r="F1785" s="40"/>
      <c r="G1785" s="40"/>
      <c r="H1785" s="40"/>
      <c r="J1785" s="170"/>
      <c r="K1785" s="170"/>
      <c r="L1785" s="170"/>
      <c r="M1785" s="170"/>
      <c r="N1785" s="170"/>
      <c r="O1785" s="170"/>
      <c r="P1785" s="170"/>
      <c r="Q1785" s="170"/>
    </row>
    <row r="1786" spans="1:17" s="173" customFormat="1" ht="15.75" customHeight="1">
      <c r="A1786" s="171" t="s">
        <v>4801</v>
      </c>
      <c r="B1786" s="172">
        <v>10521</v>
      </c>
      <c r="C1786" s="191" t="s">
        <v>6189</v>
      </c>
      <c r="D1786" s="318">
        <v>4200</v>
      </c>
      <c r="E1786" s="131"/>
      <c r="F1786" s="40"/>
      <c r="G1786" s="40"/>
      <c r="H1786" s="40"/>
      <c r="J1786" s="170"/>
      <c r="K1786" s="170"/>
      <c r="L1786" s="170"/>
      <c r="M1786" s="170"/>
      <c r="N1786" s="170"/>
      <c r="O1786" s="170"/>
      <c r="P1786" s="170"/>
      <c r="Q1786" s="170"/>
    </row>
    <row r="1787" spans="1:17" s="173" customFormat="1" ht="15.75" customHeight="1">
      <c r="A1787" s="171" t="s">
        <v>4801</v>
      </c>
      <c r="B1787" s="172">
        <v>10522</v>
      </c>
      <c r="C1787" s="191" t="s">
        <v>6047</v>
      </c>
      <c r="D1787" s="318">
        <v>3300</v>
      </c>
      <c r="E1787" s="131"/>
      <c r="F1787" s="40"/>
      <c r="G1787" s="40"/>
      <c r="H1787" s="40"/>
      <c r="J1787" s="170"/>
      <c r="K1787" s="170"/>
      <c r="L1787" s="170"/>
      <c r="M1787" s="170"/>
      <c r="N1787" s="170"/>
      <c r="O1787" s="170"/>
      <c r="P1787" s="170"/>
      <c r="Q1787" s="170"/>
    </row>
    <row r="1788" spans="1:17" s="173" customFormat="1" ht="15.75" customHeight="1">
      <c r="A1788" s="171" t="s">
        <v>4801</v>
      </c>
      <c r="B1788" s="172" t="s">
        <v>2395</v>
      </c>
      <c r="C1788" s="191" t="s">
        <v>6048</v>
      </c>
      <c r="D1788" s="318">
        <v>3900</v>
      </c>
      <c r="E1788" s="131"/>
      <c r="F1788" s="40"/>
      <c r="G1788" s="40"/>
      <c r="H1788" s="40"/>
      <c r="J1788" s="170"/>
      <c r="K1788" s="170"/>
      <c r="L1788" s="170"/>
      <c r="M1788" s="170"/>
      <c r="N1788" s="170"/>
      <c r="O1788" s="170"/>
      <c r="P1788" s="170"/>
      <c r="Q1788" s="170"/>
    </row>
    <row r="1789" spans="1:17" s="173" customFormat="1" ht="15.75" customHeight="1">
      <c r="A1789" s="171" t="s">
        <v>4801</v>
      </c>
      <c r="B1789" s="172">
        <v>10523</v>
      </c>
      <c r="C1789" s="191" t="s">
        <v>6049</v>
      </c>
      <c r="D1789" s="318">
        <v>1200</v>
      </c>
      <c r="E1789" s="131"/>
      <c r="F1789" s="40"/>
      <c r="G1789" s="40"/>
      <c r="H1789" s="40"/>
      <c r="J1789" s="170"/>
      <c r="K1789" s="170"/>
      <c r="L1789" s="170"/>
      <c r="M1789" s="170"/>
      <c r="N1789" s="170"/>
      <c r="O1789" s="170"/>
      <c r="P1789" s="170"/>
      <c r="Q1789" s="170"/>
    </row>
    <row r="1790" spans="1:17" s="173" customFormat="1" ht="15.75" customHeight="1">
      <c r="A1790" s="171" t="s">
        <v>4690</v>
      </c>
      <c r="B1790" s="172">
        <v>10526</v>
      </c>
      <c r="C1790" s="191" t="s">
        <v>2396</v>
      </c>
      <c r="D1790" s="318">
        <v>2100</v>
      </c>
      <c r="E1790" s="131"/>
      <c r="F1790" s="40"/>
      <c r="G1790" s="40"/>
      <c r="H1790" s="40"/>
      <c r="J1790" s="170"/>
      <c r="K1790" s="170"/>
      <c r="L1790" s="170"/>
      <c r="M1790" s="170"/>
      <c r="N1790" s="170"/>
      <c r="O1790" s="170"/>
      <c r="P1790" s="170"/>
      <c r="Q1790" s="170"/>
    </row>
    <row r="1791" spans="1:17" s="173" customFormat="1" ht="15.75" customHeight="1">
      <c r="A1791" s="38" t="s">
        <v>4690</v>
      </c>
      <c r="B1791" s="44">
        <v>10351</v>
      </c>
      <c r="C1791" s="192" t="s">
        <v>6533</v>
      </c>
      <c r="D1791" s="318">
        <v>2200</v>
      </c>
      <c r="E1791" s="131"/>
      <c r="F1791" s="40"/>
      <c r="G1791" s="40"/>
      <c r="H1791" s="40"/>
      <c r="J1791" s="170"/>
      <c r="K1791" s="170"/>
      <c r="L1791" s="170"/>
      <c r="M1791" s="170"/>
      <c r="N1791" s="170"/>
      <c r="O1791" s="170"/>
      <c r="P1791" s="170"/>
      <c r="Q1791" s="170"/>
    </row>
    <row r="1792" spans="1:17" s="173" customFormat="1" ht="15.75" customHeight="1">
      <c r="A1792" s="171" t="s">
        <v>2397</v>
      </c>
      <c r="B1792" s="172">
        <v>10527</v>
      </c>
      <c r="C1792" s="191" t="s">
        <v>2398</v>
      </c>
      <c r="D1792" s="318">
        <v>1600</v>
      </c>
      <c r="E1792" s="131"/>
      <c r="F1792" s="40"/>
      <c r="G1792" s="40"/>
      <c r="H1792" s="40"/>
      <c r="J1792" s="170"/>
      <c r="K1792" s="170"/>
      <c r="L1792" s="170"/>
      <c r="M1792" s="170"/>
      <c r="N1792" s="170"/>
      <c r="O1792" s="170"/>
      <c r="P1792" s="170"/>
      <c r="Q1792" s="170"/>
    </row>
    <row r="1793" spans="1:17" s="173" customFormat="1" ht="15.75" customHeight="1">
      <c r="A1793" s="168" t="s">
        <v>4492</v>
      </c>
      <c r="B1793" s="175">
        <v>10350</v>
      </c>
      <c r="C1793" s="191" t="s">
        <v>4493</v>
      </c>
      <c r="D1793" s="318">
        <v>1000</v>
      </c>
      <c r="E1793" s="131"/>
      <c r="F1793" s="40"/>
      <c r="G1793" s="40"/>
      <c r="H1793" s="40"/>
      <c r="J1793" s="170"/>
      <c r="K1793" s="170"/>
      <c r="L1793" s="170"/>
      <c r="M1793" s="170"/>
      <c r="N1793" s="170"/>
      <c r="O1793" s="170"/>
      <c r="P1793" s="170"/>
      <c r="Q1793" s="170"/>
    </row>
    <row r="1794" spans="1:17" s="173" customFormat="1" ht="33.75" customHeight="1">
      <c r="A1794" s="153" t="s">
        <v>2174</v>
      </c>
      <c r="B1794" s="175">
        <v>10352</v>
      </c>
      <c r="C1794" s="191" t="s">
        <v>6785</v>
      </c>
      <c r="D1794" s="318">
        <v>4500</v>
      </c>
      <c r="E1794" s="131"/>
      <c r="F1794" s="40"/>
      <c r="G1794" s="40"/>
      <c r="H1794" s="40"/>
      <c r="J1794" s="170"/>
      <c r="K1794" s="170"/>
      <c r="L1794" s="170"/>
      <c r="M1794" s="170"/>
      <c r="N1794" s="170"/>
      <c r="O1794" s="170"/>
      <c r="P1794" s="170"/>
      <c r="Q1794" s="170"/>
    </row>
    <row r="1795" spans="1:17" s="173" customFormat="1" ht="15.75" customHeight="1">
      <c r="A1795" s="153" t="s">
        <v>2174</v>
      </c>
      <c r="B1795" s="175">
        <v>10353</v>
      </c>
      <c r="C1795" s="191" t="s">
        <v>6786</v>
      </c>
      <c r="D1795" s="318">
        <v>2000</v>
      </c>
      <c r="E1795" s="131"/>
      <c r="F1795" s="40"/>
      <c r="G1795" s="40"/>
      <c r="H1795" s="40"/>
      <c r="J1795" s="170"/>
      <c r="K1795" s="170"/>
      <c r="L1795" s="170"/>
      <c r="M1795" s="170"/>
      <c r="N1795" s="170"/>
      <c r="O1795" s="170"/>
      <c r="P1795" s="170"/>
      <c r="Q1795" s="170"/>
    </row>
    <row r="1796" spans="1:17" s="173" customFormat="1" ht="15.75" customHeight="1">
      <c r="A1796" s="153" t="s">
        <v>4816</v>
      </c>
      <c r="B1796" s="175">
        <v>10354</v>
      </c>
      <c r="C1796" s="191" t="s">
        <v>6787</v>
      </c>
      <c r="D1796" s="318">
        <v>900</v>
      </c>
      <c r="E1796" s="131"/>
      <c r="F1796" s="40"/>
      <c r="G1796" s="40"/>
      <c r="H1796" s="40"/>
      <c r="J1796" s="170"/>
      <c r="K1796" s="170"/>
      <c r="L1796" s="170"/>
      <c r="M1796" s="170"/>
      <c r="N1796" s="170"/>
      <c r="O1796" s="170"/>
      <c r="P1796" s="170"/>
      <c r="Q1796" s="170"/>
    </row>
    <row r="1797" spans="1:17" s="173" customFormat="1" ht="32.25" customHeight="1">
      <c r="A1797" s="153" t="s">
        <v>7011</v>
      </c>
      <c r="B1797" s="175">
        <v>10355</v>
      </c>
      <c r="C1797" s="191" t="s">
        <v>6788</v>
      </c>
      <c r="D1797" s="318">
        <v>500</v>
      </c>
      <c r="E1797" s="131"/>
      <c r="F1797" s="40"/>
      <c r="G1797" s="40"/>
      <c r="H1797" s="40"/>
      <c r="J1797" s="170"/>
      <c r="K1797" s="170"/>
      <c r="L1797" s="170"/>
      <c r="M1797" s="170"/>
      <c r="N1797" s="170"/>
      <c r="O1797" s="170"/>
      <c r="P1797" s="170"/>
      <c r="Q1797" s="170"/>
    </row>
    <row r="1798" spans="1:17" s="173" customFormat="1" ht="15.75" customHeight="1">
      <c r="A1798" s="168" t="s">
        <v>7256</v>
      </c>
      <c r="B1798" s="276" t="s">
        <v>7316</v>
      </c>
      <c r="C1798" s="39" t="s">
        <v>7224</v>
      </c>
      <c r="D1798" s="318">
        <v>1500</v>
      </c>
      <c r="E1798" s="131"/>
      <c r="F1798" s="40"/>
      <c r="G1798" s="40"/>
      <c r="H1798" s="40"/>
      <c r="J1798" s="170"/>
      <c r="K1798" s="170"/>
      <c r="L1798" s="170"/>
      <c r="M1798" s="170"/>
      <c r="N1798" s="170"/>
      <c r="O1798" s="170"/>
      <c r="P1798" s="170"/>
      <c r="Q1798" s="170"/>
    </row>
    <row r="1799" spans="1:17" s="173" customFormat="1" ht="15.75" customHeight="1">
      <c r="A1799" s="168" t="s">
        <v>7256</v>
      </c>
      <c r="B1799" s="175">
        <v>10357</v>
      </c>
      <c r="C1799" s="39" t="s">
        <v>7225</v>
      </c>
      <c r="D1799" s="318">
        <v>4500</v>
      </c>
      <c r="E1799" s="131"/>
      <c r="F1799" s="40"/>
      <c r="G1799" s="40"/>
      <c r="H1799" s="40"/>
      <c r="J1799" s="170"/>
      <c r="K1799" s="170"/>
      <c r="L1799" s="170"/>
      <c r="M1799" s="170"/>
      <c r="N1799" s="170"/>
      <c r="O1799" s="170"/>
      <c r="P1799" s="170"/>
      <c r="Q1799" s="170"/>
    </row>
    <row r="1800" spans="1:17" s="173" customFormat="1" ht="15.75" customHeight="1">
      <c r="A1800" s="168" t="s">
        <v>7256</v>
      </c>
      <c r="B1800" s="175">
        <v>10358</v>
      </c>
      <c r="C1800" s="39" t="s">
        <v>7226</v>
      </c>
      <c r="D1800" s="318">
        <v>8500</v>
      </c>
      <c r="E1800" s="131"/>
      <c r="F1800" s="40"/>
      <c r="G1800" s="40"/>
      <c r="H1800" s="40"/>
      <c r="J1800" s="170"/>
      <c r="K1800" s="170"/>
      <c r="L1800" s="170"/>
      <c r="M1800" s="170"/>
      <c r="N1800" s="170"/>
      <c r="O1800" s="170"/>
      <c r="P1800" s="170"/>
      <c r="Q1800" s="170"/>
    </row>
    <row r="1801" spans="1:17" ht="15.75" customHeight="1">
      <c r="A1801" s="168" t="s">
        <v>7260</v>
      </c>
      <c r="B1801" s="175">
        <v>10359</v>
      </c>
      <c r="C1801" s="39" t="s">
        <v>7257</v>
      </c>
      <c r="D1801" s="318">
        <v>14000</v>
      </c>
    </row>
    <row r="1802" spans="1:17" s="173" customFormat="1" ht="15.75" customHeight="1">
      <c r="A1802" s="168" t="s">
        <v>7261</v>
      </c>
      <c r="B1802" s="296">
        <v>10361</v>
      </c>
      <c r="C1802" s="39" t="s">
        <v>7258</v>
      </c>
      <c r="D1802" s="318">
        <v>11800</v>
      </c>
      <c r="E1802" s="131"/>
      <c r="F1802" s="40"/>
      <c r="G1802" s="40"/>
      <c r="H1802" s="40"/>
      <c r="J1802" s="170"/>
      <c r="K1802" s="170"/>
      <c r="L1802" s="170"/>
      <c r="M1802" s="170"/>
      <c r="N1802" s="170"/>
      <c r="O1802" s="170"/>
      <c r="P1802" s="170"/>
      <c r="Q1802" s="170"/>
    </row>
    <row r="1803" spans="1:17" s="173" customFormat="1" ht="15.75" customHeight="1">
      <c r="A1803" s="168" t="s">
        <v>7262</v>
      </c>
      <c r="B1803" s="172" t="s">
        <v>115</v>
      </c>
      <c r="C1803" s="39" t="s">
        <v>7259</v>
      </c>
      <c r="D1803" s="318">
        <v>2400</v>
      </c>
      <c r="E1803" s="131"/>
      <c r="F1803" s="40"/>
      <c r="G1803" s="40"/>
      <c r="H1803" s="40"/>
      <c r="J1803" s="170"/>
      <c r="K1803" s="170"/>
      <c r="L1803" s="170"/>
      <c r="M1803" s="170"/>
      <c r="N1803" s="170"/>
      <c r="O1803" s="170"/>
      <c r="P1803" s="170"/>
      <c r="Q1803" s="170"/>
    </row>
    <row r="1804" spans="1:17" s="173" customFormat="1" ht="15.75" customHeight="1">
      <c r="A1804" s="168" t="s">
        <v>7263</v>
      </c>
      <c r="B1804" s="296">
        <v>10360</v>
      </c>
      <c r="C1804" s="39" t="s">
        <v>7264</v>
      </c>
      <c r="D1804" s="318">
        <v>14000</v>
      </c>
      <c r="E1804" s="131"/>
      <c r="F1804" s="40"/>
      <c r="G1804" s="40"/>
      <c r="H1804" s="40"/>
      <c r="J1804" s="170"/>
      <c r="K1804" s="170"/>
      <c r="L1804" s="170"/>
      <c r="M1804" s="170"/>
      <c r="N1804" s="170"/>
      <c r="O1804" s="170"/>
      <c r="P1804" s="170"/>
      <c r="Q1804" s="170"/>
    </row>
    <row r="1805" spans="1:17" s="173" customFormat="1" ht="15.75" customHeight="1">
      <c r="A1805" s="168" t="s">
        <v>7261</v>
      </c>
      <c r="B1805" s="296">
        <v>10361</v>
      </c>
      <c r="C1805" s="39" t="s">
        <v>7265</v>
      </c>
      <c r="D1805" s="318">
        <v>11800</v>
      </c>
      <c r="E1805" s="131"/>
      <c r="F1805" s="40"/>
      <c r="G1805" s="40"/>
      <c r="H1805" s="40"/>
      <c r="J1805" s="170"/>
      <c r="K1805" s="170"/>
      <c r="L1805" s="170"/>
      <c r="M1805" s="170"/>
      <c r="N1805" s="170"/>
      <c r="O1805" s="170"/>
      <c r="P1805" s="170"/>
      <c r="Q1805" s="170"/>
    </row>
    <row r="1806" spans="1:17" s="173" customFormat="1" ht="15.75" customHeight="1">
      <c r="A1806" s="168" t="s">
        <v>7266</v>
      </c>
      <c r="B1806" s="172" t="s">
        <v>276</v>
      </c>
      <c r="C1806" s="39" t="s">
        <v>7267</v>
      </c>
      <c r="D1806" s="318">
        <v>2400</v>
      </c>
      <c r="E1806" s="131"/>
      <c r="F1806" s="40"/>
      <c r="G1806" s="40"/>
      <c r="H1806" s="40"/>
      <c r="J1806" s="170"/>
      <c r="K1806" s="170"/>
      <c r="L1806" s="170"/>
      <c r="M1806" s="170"/>
      <c r="N1806" s="170"/>
      <c r="O1806" s="170"/>
      <c r="P1806" s="170"/>
      <c r="Q1806" s="170"/>
    </row>
    <row r="1807" spans="1:17" s="173" customFormat="1" ht="15.75" customHeight="1">
      <c r="A1807" s="51" t="s">
        <v>5437</v>
      </c>
      <c r="B1807" s="169"/>
      <c r="C1807" s="193"/>
      <c r="D1807" s="319"/>
      <c r="E1807" s="131"/>
      <c r="F1807" s="40"/>
      <c r="G1807" s="40"/>
      <c r="H1807" s="40"/>
      <c r="J1807" s="170"/>
      <c r="K1807" s="170"/>
      <c r="L1807" s="170"/>
      <c r="M1807" s="170"/>
      <c r="N1807" s="170"/>
      <c r="O1807" s="170"/>
      <c r="P1807" s="170"/>
      <c r="Q1807" s="170"/>
    </row>
    <row r="1808" spans="1:17" s="173" customFormat="1" ht="15.75" customHeight="1">
      <c r="A1808" s="168" t="s">
        <v>7013</v>
      </c>
      <c r="B1808" s="172">
        <v>31001</v>
      </c>
      <c r="C1808" s="191" t="s">
        <v>5438</v>
      </c>
      <c r="D1808" s="324">
        <v>3600</v>
      </c>
      <c r="E1808" s="131"/>
      <c r="F1808" s="40"/>
      <c r="G1808" s="40"/>
      <c r="H1808" s="40"/>
      <c r="J1808" s="170"/>
      <c r="K1808" s="170"/>
      <c r="L1808" s="170"/>
      <c r="M1808" s="170"/>
      <c r="N1808" s="170"/>
      <c r="O1808" s="170"/>
      <c r="P1808" s="170"/>
      <c r="Q1808" s="170"/>
    </row>
    <row r="1809" spans="1:17" s="173" customFormat="1" ht="15.75" customHeight="1">
      <c r="A1809" s="168" t="s">
        <v>7013</v>
      </c>
      <c r="B1809" s="172">
        <v>31002</v>
      </c>
      <c r="C1809" s="191" t="s">
        <v>5456</v>
      </c>
      <c r="D1809" s="324">
        <v>12000</v>
      </c>
      <c r="E1809" s="131"/>
      <c r="F1809" s="40"/>
      <c r="G1809" s="40"/>
      <c r="H1809" s="40"/>
      <c r="J1809" s="170"/>
      <c r="K1809" s="170"/>
      <c r="L1809" s="170"/>
      <c r="M1809" s="170"/>
      <c r="N1809" s="170"/>
      <c r="O1809" s="170"/>
      <c r="P1809" s="170"/>
      <c r="Q1809" s="170"/>
    </row>
    <row r="1810" spans="1:17" s="173" customFormat="1" ht="15.75" customHeight="1">
      <c r="A1810" s="168" t="s">
        <v>5439</v>
      </c>
      <c r="B1810" s="172">
        <v>31003</v>
      </c>
      <c r="C1810" s="191" t="s">
        <v>5440</v>
      </c>
      <c r="D1810" s="324">
        <v>1000</v>
      </c>
      <c r="E1810" s="131"/>
      <c r="F1810" s="40"/>
      <c r="G1810" s="40"/>
      <c r="H1810" s="40"/>
      <c r="J1810" s="170"/>
      <c r="K1810" s="170"/>
      <c r="L1810" s="170"/>
      <c r="M1810" s="170"/>
      <c r="N1810" s="170"/>
      <c r="O1810" s="170"/>
      <c r="P1810" s="170"/>
      <c r="Q1810" s="170"/>
    </row>
    <row r="1811" spans="1:17" s="173" customFormat="1" ht="15.75" customHeight="1">
      <c r="A1811" s="168" t="s">
        <v>7012</v>
      </c>
      <c r="B1811" s="172">
        <v>31004</v>
      </c>
      <c r="C1811" s="191" t="s">
        <v>5441</v>
      </c>
      <c r="D1811" s="324">
        <v>4000</v>
      </c>
      <c r="E1811" s="131"/>
      <c r="F1811" s="40"/>
      <c r="G1811" s="40"/>
      <c r="H1811" s="40"/>
      <c r="J1811" s="170"/>
      <c r="K1811" s="170"/>
      <c r="L1811" s="170"/>
      <c r="M1811" s="170"/>
      <c r="N1811" s="170"/>
      <c r="O1811" s="170"/>
      <c r="P1811" s="170"/>
      <c r="Q1811" s="170"/>
    </row>
    <row r="1812" spans="1:17" s="173" customFormat="1" ht="15.75" customHeight="1">
      <c r="A1812" s="168" t="s">
        <v>7012</v>
      </c>
      <c r="B1812" s="172">
        <v>31005</v>
      </c>
      <c r="C1812" s="191" t="s">
        <v>5442</v>
      </c>
      <c r="D1812" s="324">
        <v>13300</v>
      </c>
      <c r="E1812" s="131"/>
      <c r="F1812" s="40"/>
      <c r="G1812" s="40"/>
      <c r="H1812" s="40"/>
      <c r="J1812" s="170"/>
      <c r="K1812" s="170"/>
      <c r="L1812" s="170"/>
      <c r="M1812" s="170"/>
      <c r="N1812" s="170"/>
      <c r="O1812" s="170"/>
      <c r="P1812" s="170"/>
      <c r="Q1812" s="170"/>
    </row>
    <row r="1813" spans="1:17" s="173" customFormat="1" ht="15.75" customHeight="1">
      <c r="A1813" s="168" t="s">
        <v>5735</v>
      </c>
      <c r="B1813" s="172">
        <v>31006</v>
      </c>
      <c r="C1813" s="191" t="s">
        <v>5854</v>
      </c>
      <c r="D1813" s="324">
        <v>7500</v>
      </c>
      <c r="E1813" s="131"/>
      <c r="F1813" s="40"/>
      <c r="G1813" s="40"/>
      <c r="H1813" s="40"/>
      <c r="J1813" s="170"/>
      <c r="K1813" s="170"/>
      <c r="L1813" s="170"/>
      <c r="M1813" s="170"/>
      <c r="N1813" s="170"/>
      <c r="O1813" s="170"/>
      <c r="P1813" s="170"/>
      <c r="Q1813" s="170"/>
    </row>
    <row r="1814" spans="1:17" s="173" customFormat="1" ht="15.75" customHeight="1">
      <c r="A1814" s="168" t="s">
        <v>5736</v>
      </c>
      <c r="B1814" s="172">
        <v>31007</v>
      </c>
      <c r="C1814" s="191" t="s">
        <v>5855</v>
      </c>
      <c r="D1814" s="324">
        <v>16000</v>
      </c>
      <c r="E1814" s="131"/>
      <c r="F1814" s="40"/>
      <c r="G1814" s="40"/>
      <c r="H1814" s="40"/>
      <c r="J1814" s="170"/>
      <c r="K1814" s="170"/>
      <c r="L1814" s="170"/>
      <c r="M1814" s="170"/>
      <c r="N1814" s="170"/>
      <c r="O1814" s="170"/>
      <c r="P1814" s="170"/>
      <c r="Q1814" s="170"/>
    </row>
    <row r="1815" spans="1:17" s="173" customFormat="1" ht="15.75" customHeight="1">
      <c r="A1815" s="168" t="s">
        <v>5739</v>
      </c>
      <c r="B1815" s="172">
        <v>31008</v>
      </c>
      <c r="C1815" s="191" t="s">
        <v>5856</v>
      </c>
      <c r="D1815" s="324">
        <v>4500</v>
      </c>
      <c r="E1815" s="131"/>
      <c r="F1815" s="40"/>
      <c r="G1815" s="40"/>
      <c r="H1815" s="40"/>
      <c r="J1815" s="170"/>
      <c r="K1815" s="170"/>
      <c r="L1815" s="170"/>
      <c r="M1815" s="170"/>
      <c r="N1815" s="170"/>
      <c r="O1815" s="170"/>
      <c r="P1815" s="170"/>
      <c r="Q1815" s="170"/>
    </row>
    <row r="1816" spans="1:17" s="173" customFormat="1" ht="15.75" customHeight="1">
      <c r="A1816" s="168" t="s">
        <v>5740</v>
      </c>
      <c r="B1816" s="172">
        <v>31009</v>
      </c>
      <c r="C1816" s="191" t="s">
        <v>5857</v>
      </c>
      <c r="D1816" s="324">
        <v>9000</v>
      </c>
      <c r="E1816" s="131"/>
      <c r="F1816" s="40"/>
      <c r="G1816" s="40"/>
      <c r="H1816" s="40"/>
      <c r="J1816" s="170"/>
      <c r="K1816" s="170"/>
      <c r="L1816" s="170"/>
      <c r="M1816" s="170"/>
      <c r="N1816" s="170"/>
      <c r="O1816" s="170"/>
      <c r="P1816" s="170"/>
      <c r="Q1816" s="170"/>
    </row>
    <row r="1817" spans="1:17" s="173" customFormat="1" ht="15.75" customHeight="1">
      <c r="A1817" s="39" t="s">
        <v>7014</v>
      </c>
      <c r="B1817" s="44">
        <v>31010</v>
      </c>
      <c r="C1817" s="192" t="s">
        <v>5982</v>
      </c>
      <c r="D1817" s="324">
        <v>800</v>
      </c>
      <c r="E1817" s="131"/>
      <c r="F1817" s="40"/>
      <c r="G1817" s="40"/>
      <c r="H1817" s="40"/>
      <c r="J1817" s="170"/>
      <c r="K1817" s="170"/>
      <c r="L1817" s="170"/>
      <c r="M1817" s="170"/>
      <c r="N1817" s="170"/>
      <c r="O1817" s="170"/>
      <c r="P1817" s="170"/>
      <c r="Q1817" s="170"/>
    </row>
    <row r="1818" spans="1:17" s="173" customFormat="1" ht="15.75" customHeight="1">
      <c r="A1818" s="39" t="s">
        <v>7012</v>
      </c>
      <c r="B1818" s="44">
        <v>31011</v>
      </c>
      <c r="C1818" s="192" t="s">
        <v>5983</v>
      </c>
      <c r="D1818" s="324">
        <v>800</v>
      </c>
      <c r="E1818" s="131"/>
      <c r="F1818" s="40"/>
      <c r="G1818" s="40"/>
      <c r="H1818" s="40"/>
      <c r="J1818" s="170"/>
      <c r="K1818" s="170"/>
      <c r="L1818" s="170"/>
      <c r="M1818" s="170"/>
      <c r="N1818" s="170"/>
      <c r="O1818" s="170"/>
      <c r="P1818" s="170"/>
      <c r="Q1818" s="170"/>
    </row>
    <row r="1819" spans="1:17" s="173" customFormat="1" ht="15.75" customHeight="1">
      <c r="A1819" s="39" t="s">
        <v>7012</v>
      </c>
      <c r="B1819" s="296">
        <v>31012</v>
      </c>
      <c r="C1819" s="192" t="s">
        <v>6395</v>
      </c>
      <c r="D1819" s="324">
        <v>800</v>
      </c>
      <c r="E1819" s="131"/>
      <c r="F1819" s="40"/>
      <c r="G1819" s="40"/>
      <c r="H1819" s="40"/>
      <c r="J1819" s="170"/>
      <c r="K1819" s="170"/>
      <c r="L1819" s="170"/>
      <c r="M1819" s="170"/>
      <c r="N1819" s="170"/>
      <c r="O1819" s="170"/>
      <c r="P1819" s="170"/>
      <c r="Q1819" s="170"/>
    </row>
    <row r="1820" spans="1:17" s="173" customFormat="1" ht="15.75" customHeight="1">
      <c r="A1820" s="39" t="s">
        <v>7014</v>
      </c>
      <c r="B1820" s="276">
        <v>31013</v>
      </c>
      <c r="C1820" s="192" t="s">
        <v>6396</v>
      </c>
      <c r="D1820" s="324">
        <v>1000</v>
      </c>
      <c r="E1820" s="131"/>
      <c r="F1820" s="40"/>
      <c r="G1820" s="40"/>
      <c r="H1820" s="40"/>
      <c r="J1820" s="170"/>
      <c r="K1820" s="170"/>
      <c r="L1820" s="170"/>
      <c r="M1820" s="170"/>
      <c r="N1820" s="170"/>
      <c r="O1820" s="170"/>
      <c r="P1820" s="170"/>
      <c r="Q1820" s="170"/>
    </row>
    <row r="1821" spans="1:17" s="173" customFormat="1" ht="15.75" customHeight="1">
      <c r="A1821" s="39" t="s">
        <v>7014</v>
      </c>
      <c r="B1821" s="276">
        <v>31014</v>
      </c>
      <c r="C1821" s="192" t="s">
        <v>6397</v>
      </c>
      <c r="D1821" s="324">
        <v>1000</v>
      </c>
      <c r="E1821" s="131"/>
      <c r="F1821" s="40"/>
      <c r="G1821" s="40"/>
      <c r="H1821" s="40"/>
      <c r="J1821" s="170"/>
      <c r="K1821" s="170"/>
      <c r="L1821" s="170"/>
      <c r="M1821" s="170"/>
      <c r="N1821" s="170"/>
      <c r="O1821" s="170"/>
      <c r="P1821" s="170"/>
      <c r="Q1821" s="170"/>
    </row>
    <row r="1822" spans="1:17" s="173" customFormat="1" ht="15.75" customHeight="1">
      <c r="A1822" s="39" t="s">
        <v>7014</v>
      </c>
      <c r="B1822" s="276">
        <v>31015</v>
      </c>
      <c r="C1822" s="192" t="s">
        <v>5985</v>
      </c>
      <c r="D1822" s="324">
        <v>1100</v>
      </c>
      <c r="E1822" s="131"/>
      <c r="F1822" s="40"/>
      <c r="G1822" s="40"/>
      <c r="H1822" s="40"/>
      <c r="J1822" s="170"/>
      <c r="K1822" s="170"/>
      <c r="L1822" s="170"/>
      <c r="M1822" s="170"/>
      <c r="N1822" s="170"/>
      <c r="O1822" s="170"/>
      <c r="P1822" s="170"/>
      <c r="Q1822" s="170"/>
    </row>
    <row r="1823" spans="1:17" s="173" customFormat="1" ht="15.75" customHeight="1">
      <c r="A1823" s="51" t="s">
        <v>6918</v>
      </c>
      <c r="B1823" s="169"/>
      <c r="C1823" s="193"/>
      <c r="D1823" s="324"/>
      <c r="E1823" s="131"/>
      <c r="F1823" s="40"/>
      <c r="G1823" s="40"/>
      <c r="H1823" s="40"/>
      <c r="J1823" s="170"/>
      <c r="K1823" s="170"/>
      <c r="L1823" s="170"/>
      <c r="M1823" s="170"/>
      <c r="N1823" s="170"/>
      <c r="O1823" s="170"/>
      <c r="P1823" s="170"/>
      <c r="Q1823" s="170"/>
    </row>
    <row r="1824" spans="1:17" ht="15.75" customHeight="1">
      <c r="A1824" s="76" t="s">
        <v>6919</v>
      </c>
      <c r="B1824" s="77"/>
      <c r="C1824" s="128"/>
      <c r="D1824" s="324"/>
    </row>
    <row r="1825" spans="1:17" s="173" customFormat="1" ht="15.75" customHeight="1">
      <c r="A1825" s="186" t="s">
        <v>6920</v>
      </c>
      <c r="B1825" s="311">
        <v>40000</v>
      </c>
      <c r="C1825" s="191" t="s">
        <v>6921</v>
      </c>
      <c r="D1825" s="324">
        <v>57000</v>
      </c>
      <c r="E1825" s="131"/>
      <c r="F1825" s="40"/>
      <c r="G1825" s="40"/>
      <c r="H1825" s="40"/>
      <c r="J1825" s="170"/>
      <c r="K1825" s="170"/>
      <c r="L1825" s="170"/>
      <c r="M1825" s="170"/>
      <c r="N1825" s="170"/>
      <c r="O1825" s="170"/>
      <c r="P1825" s="170"/>
      <c r="Q1825" s="170"/>
    </row>
    <row r="1826" spans="1:17" s="173" customFormat="1" ht="15.75" customHeight="1">
      <c r="A1826" s="186" t="s">
        <v>6920</v>
      </c>
      <c r="B1826" s="80">
        <v>40001</v>
      </c>
      <c r="C1826" s="270" t="s">
        <v>6939</v>
      </c>
      <c r="D1826" s="324">
        <v>189000</v>
      </c>
      <c r="E1826" s="131"/>
      <c r="F1826" s="40"/>
      <c r="G1826" s="40"/>
      <c r="H1826" s="40"/>
      <c r="J1826" s="170"/>
      <c r="K1826" s="170"/>
      <c r="L1826" s="170"/>
      <c r="M1826" s="170"/>
      <c r="N1826" s="170"/>
      <c r="O1826" s="170"/>
      <c r="P1826" s="170"/>
      <c r="Q1826" s="170"/>
    </row>
    <row r="1827" spans="1:17" s="173" customFormat="1" ht="15.75" customHeight="1">
      <c r="A1827" s="51" t="s">
        <v>2399</v>
      </c>
      <c r="B1827" s="169"/>
      <c r="C1827" s="193"/>
      <c r="D1827" s="319"/>
      <c r="E1827" s="131"/>
      <c r="F1827" s="40"/>
      <c r="G1827" s="40"/>
      <c r="H1827" s="40"/>
      <c r="J1827" s="170"/>
      <c r="K1827" s="170"/>
      <c r="L1827" s="170"/>
      <c r="M1827" s="170"/>
      <c r="N1827" s="170"/>
      <c r="O1827" s="170"/>
      <c r="P1827" s="170"/>
      <c r="Q1827" s="170"/>
    </row>
    <row r="1828" spans="1:17" s="173" customFormat="1" ht="15.75" customHeight="1">
      <c r="A1828" s="182" t="s">
        <v>2400</v>
      </c>
      <c r="B1828" s="25"/>
      <c r="C1828" s="133"/>
      <c r="D1828" s="318"/>
      <c r="E1828" s="131"/>
      <c r="F1828" s="40"/>
      <c r="G1828" s="40"/>
      <c r="H1828" s="40"/>
      <c r="J1828" s="170"/>
      <c r="K1828" s="170"/>
      <c r="L1828" s="170"/>
      <c r="M1828" s="170"/>
      <c r="N1828" s="170"/>
      <c r="O1828" s="170"/>
      <c r="P1828" s="170"/>
      <c r="Q1828" s="170"/>
    </row>
    <row r="1829" spans="1:17" s="173" customFormat="1" ht="15.75" customHeight="1">
      <c r="A1829" s="168" t="s">
        <v>2410</v>
      </c>
      <c r="B1829" s="172">
        <v>10713</v>
      </c>
      <c r="C1829" s="191" t="s">
        <v>2411</v>
      </c>
      <c r="D1829" s="318">
        <v>1600</v>
      </c>
      <c r="E1829" s="131"/>
      <c r="F1829" s="40"/>
      <c r="G1829" s="40"/>
      <c r="H1829" s="40"/>
      <c r="J1829" s="170"/>
      <c r="K1829" s="170"/>
      <c r="L1829" s="170"/>
      <c r="M1829" s="170"/>
      <c r="N1829" s="170"/>
      <c r="O1829" s="170"/>
      <c r="P1829" s="170"/>
      <c r="Q1829" s="170"/>
    </row>
    <row r="1830" spans="1:17" s="173" customFormat="1" ht="15.75" customHeight="1">
      <c r="A1830" s="168" t="s">
        <v>2405</v>
      </c>
      <c r="B1830" s="172">
        <v>10704</v>
      </c>
      <c r="C1830" s="191" t="s">
        <v>2406</v>
      </c>
      <c r="D1830" s="318">
        <v>1400</v>
      </c>
      <c r="E1830" s="131"/>
      <c r="F1830" s="40"/>
      <c r="G1830" s="40"/>
      <c r="H1830" s="40"/>
      <c r="J1830" s="170"/>
      <c r="K1830" s="170"/>
      <c r="L1830" s="170"/>
      <c r="M1830" s="170"/>
      <c r="N1830" s="170"/>
      <c r="O1830" s="170"/>
      <c r="P1830" s="170"/>
      <c r="Q1830" s="170"/>
    </row>
    <row r="1831" spans="1:17" s="173" customFormat="1" ht="15.75" customHeight="1">
      <c r="A1831" s="168" t="s">
        <v>2407</v>
      </c>
      <c r="B1831" s="172">
        <v>10712</v>
      </c>
      <c r="C1831" s="191" t="s">
        <v>2408</v>
      </c>
      <c r="D1831" s="318">
        <v>1200</v>
      </c>
      <c r="E1831" s="131"/>
      <c r="F1831" s="40"/>
      <c r="G1831" s="40"/>
      <c r="H1831" s="40"/>
      <c r="J1831" s="170"/>
      <c r="K1831" s="170"/>
      <c r="L1831" s="170"/>
      <c r="M1831" s="170"/>
      <c r="N1831" s="170"/>
      <c r="O1831" s="170"/>
      <c r="P1831" s="170"/>
      <c r="Q1831" s="170"/>
    </row>
    <row r="1832" spans="1:17" s="173" customFormat="1" ht="15.75" customHeight="1">
      <c r="A1832" s="168" t="s">
        <v>2403</v>
      </c>
      <c r="B1832" s="172">
        <v>10721</v>
      </c>
      <c r="C1832" s="191" t="s">
        <v>2404</v>
      </c>
      <c r="D1832" s="318">
        <v>1800</v>
      </c>
      <c r="E1832" s="131"/>
      <c r="F1832" s="40"/>
      <c r="G1832" s="40"/>
      <c r="H1832" s="40"/>
      <c r="J1832" s="170"/>
      <c r="K1832" s="170"/>
      <c r="L1832" s="170"/>
      <c r="M1832" s="170"/>
      <c r="N1832" s="170"/>
      <c r="O1832" s="170"/>
      <c r="P1832" s="170"/>
      <c r="Q1832" s="170"/>
    </row>
    <row r="1833" spans="1:17" s="173" customFormat="1" ht="15.75" customHeight="1">
      <c r="A1833" s="168" t="s">
        <v>5101</v>
      </c>
      <c r="B1833" s="172">
        <v>10944</v>
      </c>
      <c r="C1833" s="191" t="s">
        <v>2409</v>
      </c>
      <c r="D1833" s="318">
        <v>1600</v>
      </c>
      <c r="E1833" s="131"/>
      <c r="F1833" s="40"/>
      <c r="G1833" s="40"/>
      <c r="H1833" s="40"/>
      <c r="J1833" s="170"/>
      <c r="K1833" s="170"/>
      <c r="L1833" s="170"/>
      <c r="M1833" s="170"/>
      <c r="N1833" s="170"/>
      <c r="O1833" s="170"/>
      <c r="P1833" s="170"/>
      <c r="Q1833" s="170"/>
    </row>
    <row r="1834" spans="1:17" s="173" customFormat="1" ht="15.75" customHeight="1">
      <c r="A1834" s="168" t="s">
        <v>4802</v>
      </c>
      <c r="B1834" s="172">
        <v>10710</v>
      </c>
      <c r="C1834" s="191" t="s">
        <v>2401</v>
      </c>
      <c r="D1834" s="318">
        <v>600</v>
      </c>
      <c r="E1834" s="131"/>
      <c r="F1834" s="40"/>
      <c r="G1834" s="40"/>
      <c r="H1834" s="40"/>
      <c r="J1834" s="170"/>
      <c r="K1834" s="170"/>
      <c r="L1834" s="170"/>
      <c r="M1834" s="170"/>
      <c r="N1834" s="170"/>
      <c r="O1834" s="170"/>
      <c r="P1834" s="170"/>
      <c r="Q1834" s="170"/>
    </row>
    <row r="1835" spans="1:17" s="173" customFormat="1" ht="15.75" customHeight="1">
      <c r="A1835" s="168" t="s">
        <v>4803</v>
      </c>
      <c r="B1835" s="172">
        <v>10716</v>
      </c>
      <c r="C1835" s="191" t="s">
        <v>2402</v>
      </c>
      <c r="D1835" s="318">
        <v>1200</v>
      </c>
      <c r="E1835" s="131"/>
      <c r="F1835" s="40"/>
      <c r="G1835" s="40"/>
      <c r="H1835" s="40"/>
      <c r="J1835" s="170"/>
      <c r="K1835" s="170"/>
      <c r="L1835" s="170"/>
      <c r="M1835" s="170"/>
      <c r="N1835" s="170"/>
      <c r="O1835" s="170"/>
      <c r="P1835" s="170"/>
      <c r="Q1835" s="170"/>
    </row>
    <row r="1836" spans="1:17" s="173" customFormat="1" ht="15.75" customHeight="1">
      <c r="A1836" s="168" t="s">
        <v>2412</v>
      </c>
      <c r="B1836" s="172">
        <v>10711</v>
      </c>
      <c r="C1836" s="191" t="s">
        <v>2413</v>
      </c>
      <c r="D1836" s="318">
        <v>1050</v>
      </c>
      <c r="E1836" s="131"/>
      <c r="F1836" s="40"/>
      <c r="G1836" s="40"/>
      <c r="H1836" s="40"/>
      <c r="J1836" s="170"/>
      <c r="K1836" s="170"/>
      <c r="L1836" s="170"/>
      <c r="M1836" s="170"/>
      <c r="N1836" s="170"/>
      <c r="O1836" s="170"/>
      <c r="P1836" s="170"/>
      <c r="Q1836" s="170"/>
    </row>
    <row r="1837" spans="1:17" s="173" customFormat="1" ht="15.75" customHeight="1">
      <c r="A1837" s="168" t="s">
        <v>4802</v>
      </c>
      <c r="B1837" s="172">
        <v>10731</v>
      </c>
      <c r="C1837" s="191" t="s">
        <v>2415</v>
      </c>
      <c r="D1837" s="318">
        <v>450</v>
      </c>
      <c r="E1837" s="131"/>
      <c r="F1837" s="40"/>
      <c r="G1837" s="40"/>
      <c r="H1837" s="40"/>
      <c r="J1837" s="170"/>
      <c r="K1837" s="170"/>
      <c r="L1837" s="170"/>
      <c r="M1837" s="170"/>
      <c r="N1837" s="170"/>
      <c r="O1837" s="170"/>
      <c r="P1837" s="170"/>
      <c r="Q1837" s="170"/>
    </row>
    <row r="1838" spans="1:17" s="173" customFormat="1" ht="15.75" customHeight="1">
      <c r="A1838" s="168" t="s">
        <v>2416</v>
      </c>
      <c r="B1838" s="172">
        <v>10705</v>
      </c>
      <c r="C1838" s="191" t="s">
        <v>2417</v>
      </c>
      <c r="D1838" s="318">
        <v>2150</v>
      </c>
      <c r="E1838" s="131"/>
      <c r="F1838" s="40"/>
      <c r="G1838" s="40"/>
      <c r="H1838" s="40"/>
      <c r="J1838" s="170"/>
      <c r="K1838" s="170"/>
      <c r="L1838" s="170"/>
      <c r="M1838" s="170"/>
      <c r="N1838" s="170"/>
      <c r="O1838" s="170"/>
      <c r="P1838" s="170"/>
      <c r="Q1838" s="170"/>
    </row>
    <row r="1839" spans="1:17" s="173" customFormat="1" ht="15.75" customHeight="1">
      <c r="A1839" s="168" t="s">
        <v>2418</v>
      </c>
      <c r="B1839" s="172">
        <v>10706</v>
      </c>
      <c r="C1839" s="191" t="s">
        <v>2419</v>
      </c>
      <c r="D1839" s="318">
        <v>2250</v>
      </c>
      <c r="E1839" s="131"/>
      <c r="F1839" s="40"/>
      <c r="G1839" s="40"/>
      <c r="H1839" s="40"/>
      <c r="J1839" s="170"/>
      <c r="K1839" s="170"/>
      <c r="L1839" s="170"/>
      <c r="M1839" s="170"/>
      <c r="N1839" s="170"/>
      <c r="O1839" s="170"/>
      <c r="P1839" s="170"/>
      <c r="Q1839" s="170"/>
    </row>
    <row r="1840" spans="1:17" s="173" customFormat="1" ht="15.75" customHeight="1">
      <c r="A1840" s="168" t="s">
        <v>5546</v>
      </c>
      <c r="B1840" s="172">
        <v>10726</v>
      </c>
      <c r="C1840" s="191" t="s">
        <v>2420</v>
      </c>
      <c r="D1840" s="318">
        <v>2700</v>
      </c>
      <c r="E1840" s="131"/>
      <c r="F1840" s="40"/>
      <c r="G1840" s="40"/>
      <c r="H1840" s="40"/>
      <c r="J1840" s="170"/>
      <c r="K1840" s="170"/>
      <c r="L1840" s="170"/>
      <c r="M1840" s="170"/>
      <c r="N1840" s="170"/>
      <c r="O1840" s="170"/>
      <c r="P1840" s="170"/>
      <c r="Q1840" s="170"/>
    </row>
    <row r="1841" spans="1:17" s="173" customFormat="1" ht="15.75" customHeight="1">
      <c r="A1841" s="168" t="s">
        <v>4804</v>
      </c>
      <c r="B1841" s="172">
        <v>10727</v>
      </c>
      <c r="C1841" s="191" t="s">
        <v>2421</v>
      </c>
      <c r="D1841" s="318">
        <v>1600</v>
      </c>
      <c r="E1841" s="131"/>
      <c r="F1841" s="40"/>
      <c r="G1841" s="40"/>
      <c r="H1841" s="40"/>
      <c r="J1841" s="170"/>
      <c r="K1841" s="170"/>
      <c r="L1841" s="170"/>
      <c r="M1841" s="170"/>
      <c r="N1841" s="170"/>
      <c r="O1841" s="170"/>
      <c r="P1841" s="170"/>
      <c r="Q1841" s="170"/>
    </row>
    <row r="1842" spans="1:17" s="173" customFormat="1" ht="15.75" customHeight="1">
      <c r="A1842" s="168" t="s">
        <v>2422</v>
      </c>
      <c r="B1842" s="172">
        <v>10722</v>
      </c>
      <c r="C1842" s="191" t="s">
        <v>2423</v>
      </c>
      <c r="D1842" s="318">
        <v>1600</v>
      </c>
      <c r="E1842" s="131"/>
      <c r="F1842" s="40"/>
      <c r="G1842" s="40"/>
      <c r="H1842" s="40"/>
      <c r="J1842" s="170"/>
      <c r="K1842" s="170"/>
      <c r="L1842" s="170"/>
      <c r="M1842" s="170"/>
      <c r="N1842" s="170"/>
      <c r="O1842" s="170"/>
      <c r="P1842" s="170"/>
      <c r="Q1842" s="170"/>
    </row>
    <row r="1843" spans="1:17" s="173" customFormat="1" ht="15.75" customHeight="1">
      <c r="A1843" s="168" t="s">
        <v>2422</v>
      </c>
      <c r="B1843" s="172">
        <v>10723</v>
      </c>
      <c r="C1843" s="191" t="s">
        <v>2424</v>
      </c>
      <c r="D1843" s="318">
        <v>2500</v>
      </c>
      <c r="E1843" s="131"/>
      <c r="F1843" s="40"/>
      <c r="G1843" s="40"/>
      <c r="H1843" s="40"/>
      <c r="J1843" s="170"/>
      <c r="K1843" s="170"/>
      <c r="L1843" s="170"/>
      <c r="M1843" s="170"/>
      <c r="N1843" s="170"/>
      <c r="O1843" s="170"/>
      <c r="P1843" s="170"/>
      <c r="Q1843" s="170"/>
    </row>
    <row r="1844" spans="1:17" s="173" customFormat="1" ht="15.75" customHeight="1">
      <c r="A1844" s="168" t="s">
        <v>2425</v>
      </c>
      <c r="B1844" s="172">
        <v>10718</v>
      </c>
      <c r="C1844" s="191" t="s">
        <v>2426</v>
      </c>
      <c r="D1844" s="318">
        <v>1100</v>
      </c>
      <c r="E1844" s="131"/>
      <c r="F1844" s="40"/>
      <c r="G1844" s="40"/>
      <c r="H1844" s="40"/>
      <c r="J1844" s="170"/>
      <c r="K1844" s="170"/>
      <c r="L1844" s="170"/>
      <c r="M1844" s="170"/>
      <c r="N1844" s="170"/>
      <c r="O1844" s="170"/>
      <c r="P1844" s="170"/>
      <c r="Q1844" s="170"/>
    </row>
    <row r="1845" spans="1:17" ht="15.75" customHeight="1">
      <c r="A1845" s="168" t="s">
        <v>5100</v>
      </c>
      <c r="B1845" s="172">
        <v>10714</v>
      </c>
      <c r="C1845" s="191" t="s">
        <v>2428</v>
      </c>
      <c r="D1845" s="318">
        <v>1200</v>
      </c>
    </row>
    <row r="1846" spans="1:17" s="173" customFormat="1" ht="15.75" customHeight="1">
      <c r="A1846" s="168" t="s">
        <v>5100</v>
      </c>
      <c r="B1846" s="172">
        <v>10719</v>
      </c>
      <c r="C1846" s="191" t="s">
        <v>2429</v>
      </c>
      <c r="D1846" s="318">
        <v>1350</v>
      </c>
      <c r="E1846" s="131"/>
      <c r="F1846" s="40"/>
      <c r="G1846" s="40"/>
      <c r="H1846" s="40"/>
      <c r="J1846" s="170"/>
      <c r="K1846" s="170"/>
      <c r="L1846" s="170"/>
      <c r="M1846" s="170"/>
      <c r="N1846" s="170"/>
      <c r="O1846" s="170"/>
      <c r="P1846" s="170"/>
      <c r="Q1846" s="170"/>
    </row>
    <row r="1847" spans="1:17" s="173" customFormat="1" ht="15.75" customHeight="1">
      <c r="A1847" s="168" t="s">
        <v>2430</v>
      </c>
      <c r="B1847" s="172">
        <v>10720</v>
      </c>
      <c r="C1847" s="191" t="s">
        <v>2431</v>
      </c>
      <c r="D1847" s="318">
        <v>1300</v>
      </c>
      <c r="E1847" s="131"/>
      <c r="F1847" s="40"/>
      <c r="G1847" s="40"/>
      <c r="H1847" s="40"/>
      <c r="J1847" s="170"/>
      <c r="K1847" s="170"/>
      <c r="L1847" s="170"/>
      <c r="M1847" s="170"/>
      <c r="N1847" s="170"/>
      <c r="O1847" s="170"/>
      <c r="P1847" s="170"/>
      <c r="Q1847" s="170"/>
    </row>
    <row r="1848" spans="1:17" s="173" customFormat="1" ht="15.75" customHeight="1">
      <c r="A1848" s="168" t="s">
        <v>2432</v>
      </c>
      <c r="B1848" s="172">
        <v>10725</v>
      </c>
      <c r="C1848" s="191" t="s">
        <v>2433</v>
      </c>
      <c r="D1848" s="318">
        <v>1900</v>
      </c>
      <c r="E1848" s="131"/>
      <c r="F1848" s="40"/>
      <c r="G1848" s="40"/>
      <c r="H1848" s="40"/>
      <c r="J1848" s="170"/>
      <c r="K1848" s="170"/>
      <c r="L1848" s="170"/>
      <c r="M1848" s="170"/>
      <c r="N1848" s="170"/>
      <c r="O1848" s="170"/>
      <c r="P1848" s="170"/>
      <c r="Q1848" s="170"/>
    </row>
    <row r="1849" spans="1:17" s="173" customFormat="1" ht="15.75" customHeight="1">
      <c r="A1849" s="168" t="s">
        <v>2430</v>
      </c>
      <c r="B1849" s="172">
        <v>10728</v>
      </c>
      <c r="C1849" s="191" t="s">
        <v>2434</v>
      </c>
      <c r="D1849" s="318">
        <v>1550</v>
      </c>
      <c r="E1849" s="131"/>
      <c r="F1849" s="40"/>
      <c r="G1849" s="40"/>
      <c r="H1849" s="40"/>
      <c r="J1849" s="170"/>
      <c r="K1849" s="170"/>
      <c r="L1849" s="170"/>
      <c r="M1849" s="170"/>
      <c r="N1849" s="170"/>
      <c r="O1849" s="170"/>
      <c r="P1849" s="170"/>
      <c r="Q1849" s="170"/>
    </row>
    <row r="1850" spans="1:17" s="173" customFormat="1" ht="15.75" customHeight="1">
      <c r="A1850" s="168" t="s">
        <v>2435</v>
      </c>
      <c r="B1850" s="172">
        <v>10717</v>
      </c>
      <c r="C1850" s="191" t="s">
        <v>2436</v>
      </c>
      <c r="D1850" s="318">
        <v>1150</v>
      </c>
      <c r="E1850" s="131"/>
      <c r="F1850" s="40"/>
      <c r="G1850" s="40"/>
      <c r="H1850" s="40"/>
      <c r="J1850" s="170"/>
      <c r="K1850" s="170"/>
      <c r="L1850" s="170"/>
      <c r="M1850" s="170"/>
      <c r="N1850" s="170"/>
      <c r="O1850" s="170"/>
      <c r="P1850" s="170"/>
      <c r="Q1850" s="170"/>
    </row>
    <row r="1851" spans="1:17" s="173" customFormat="1" ht="15.75" customHeight="1">
      <c r="A1851" s="168" t="s">
        <v>2437</v>
      </c>
      <c r="B1851" s="172">
        <v>10724</v>
      </c>
      <c r="C1851" s="191" t="s">
        <v>5990</v>
      </c>
      <c r="D1851" s="318">
        <v>13000</v>
      </c>
      <c r="E1851" s="131"/>
      <c r="F1851" s="40"/>
      <c r="G1851" s="40"/>
      <c r="H1851" s="40"/>
      <c r="J1851" s="170"/>
      <c r="K1851" s="170"/>
      <c r="L1851" s="170"/>
      <c r="M1851" s="170"/>
      <c r="N1851" s="170"/>
      <c r="O1851" s="170"/>
      <c r="P1851" s="170"/>
      <c r="Q1851" s="170"/>
    </row>
    <row r="1852" spans="1:17" s="173" customFormat="1" ht="15.75" customHeight="1">
      <c r="A1852" s="182" t="s">
        <v>2439</v>
      </c>
      <c r="B1852" s="25"/>
      <c r="C1852" s="128"/>
      <c r="D1852" s="318"/>
      <c r="E1852" s="131"/>
      <c r="F1852" s="40"/>
      <c r="G1852" s="40"/>
      <c r="H1852" s="40"/>
      <c r="J1852" s="170"/>
      <c r="K1852" s="170"/>
      <c r="L1852" s="170"/>
      <c r="M1852" s="170"/>
      <c r="N1852" s="170"/>
      <c r="O1852" s="170"/>
      <c r="P1852" s="170"/>
      <c r="Q1852" s="170"/>
    </row>
    <row r="1853" spans="1:17" s="173" customFormat="1" ht="15.75" customHeight="1">
      <c r="A1853" s="168" t="s">
        <v>2440</v>
      </c>
      <c r="B1853" s="172" t="s">
        <v>4577</v>
      </c>
      <c r="C1853" s="191" t="s">
        <v>4578</v>
      </c>
      <c r="D1853" s="318">
        <v>2550</v>
      </c>
      <c r="E1853" s="131"/>
      <c r="F1853" s="40"/>
      <c r="G1853" s="40"/>
      <c r="H1853" s="40"/>
      <c r="J1853" s="170"/>
      <c r="K1853" s="170"/>
      <c r="L1853" s="170"/>
      <c r="M1853" s="170"/>
      <c r="N1853" s="170"/>
      <c r="O1853" s="170"/>
      <c r="P1853" s="170"/>
      <c r="Q1853" s="170"/>
    </row>
    <row r="1854" spans="1:17" s="173" customFormat="1" ht="15.75" customHeight="1">
      <c r="A1854" s="168" t="s">
        <v>2440</v>
      </c>
      <c r="B1854" s="175">
        <v>10730</v>
      </c>
      <c r="C1854" s="191" t="s">
        <v>4495</v>
      </c>
      <c r="D1854" s="318">
        <v>3250</v>
      </c>
      <c r="E1854" s="131"/>
      <c r="F1854" s="40"/>
      <c r="G1854" s="40"/>
      <c r="H1854" s="40"/>
      <c r="J1854" s="170"/>
      <c r="K1854" s="170"/>
      <c r="L1854" s="170"/>
      <c r="M1854" s="170"/>
      <c r="N1854" s="170"/>
      <c r="O1854" s="170"/>
      <c r="P1854" s="170"/>
      <c r="Q1854" s="170"/>
    </row>
    <row r="1855" spans="1:17" s="173" customFormat="1" ht="15.75" customHeight="1">
      <c r="A1855" s="168" t="s">
        <v>2441</v>
      </c>
      <c r="B1855" s="172">
        <v>10703</v>
      </c>
      <c r="C1855" s="191" t="s">
        <v>2442</v>
      </c>
      <c r="D1855" s="318">
        <v>650</v>
      </c>
      <c r="E1855" s="131"/>
      <c r="F1855" s="40"/>
      <c r="G1855" s="40"/>
      <c r="H1855" s="40"/>
      <c r="J1855" s="170"/>
      <c r="K1855" s="170"/>
      <c r="L1855" s="170"/>
      <c r="M1855" s="170"/>
      <c r="N1855" s="170"/>
      <c r="O1855" s="170"/>
      <c r="P1855" s="170"/>
      <c r="Q1855" s="170"/>
    </row>
    <row r="1856" spans="1:17" s="173" customFormat="1" ht="15.75" customHeight="1">
      <c r="A1856" s="168" t="s">
        <v>2443</v>
      </c>
      <c r="B1856" s="172">
        <v>10734</v>
      </c>
      <c r="C1856" s="191" t="s">
        <v>2444</v>
      </c>
      <c r="D1856" s="318">
        <v>1250</v>
      </c>
      <c r="E1856" s="131"/>
      <c r="F1856" s="40"/>
      <c r="G1856" s="40"/>
      <c r="H1856" s="40"/>
      <c r="J1856" s="170"/>
      <c r="K1856" s="170"/>
      <c r="L1856" s="170"/>
      <c r="M1856" s="170"/>
      <c r="N1856" s="170"/>
      <c r="O1856" s="170"/>
      <c r="P1856" s="170"/>
      <c r="Q1856" s="170"/>
    </row>
    <row r="1857" spans="1:17" s="173" customFormat="1" ht="15.75" customHeight="1">
      <c r="A1857" s="168" t="s">
        <v>2445</v>
      </c>
      <c r="B1857" s="172">
        <v>11174</v>
      </c>
      <c r="C1857" s="191" t="s">
        <v>2446</v>
      </c>
      <c r="D1857" s="318">
        <v>1300</v>
      </c>
      <c r="E1857" s="131"/>
      <c r="F1857" s="40"/>
      <c r="G1857" s="40"/>
      <c r="H1857" s="40"/>
      <c r="J1857" s="170"/>
      <c r="K1857" s="170"/>
      <c r="L1857" s="170"/>
      <c r="M1857" s="170"/>
      <c r="N1857" s="170"/>
      <c r="O1857" s="170"/>
      <c r="P1857" s="170"/>
      <c r="Q1857" s="170"/>
    </row>
    <row r="1858" spans="1:17" s="173" customFormat="1" ht="15.75" customHeight="1">
      <c r="A1858" s="168" t="s">
        <v>2447</v>
      </c>
      <c r="B1858" s="172">
        <v>10735</v>
      </c>
      <c r="C1858" s="191" t="s">
        <v>2448</v>
      </c>
      <c r="D1858" s="318">
        <v>3450</v>
      </c>
      <c r="E1858" s="131"/>
      <c r="F1858" s="40"/>
      <c r="G1858" s="40"/>
      <c r="H1858" s="40"/>
      <c r="J1858" s="170"/>
      <c r="K1858" s="170"/>
      <c r="L1858" s="170"/>
      <c r="M1858" s="170"/>
      <c r="N1858" s="170"/>
      <c r="O1858" s="170"/>
      <c r="P1858" s="170"/>
      <c r="Q1858" s="170"/>
    </row>
    <row r="1859" spans="1:17" s="173" customFormat="1" ht="15.75" customHeight="1">
      <c r="A1859" s="168" t="s">
        <v>2449</v>
      </c>
      <c r="B1859" s="172">
        <v>10736</v>
      </c>
      <c r="C1859" s="191" t="s">
        <v>2450</v>
      </c>
      <c r="D1859" s="318">
        <v>3850</v>
      </c>
      <c r="E1859" s="131"/>
      <c r="F1859" s="40"/>
      <c r="G1859" s="40"/>
      <c r="H1859" s="40"/>
      <c r="J1859" s="170"/>
      <c r="K1859" s="170"/>
      <c r="L1859" s="170"/>
      <c r="M1859" s="170"/>
      <c r="N1859" s="170"/>
      <c r="O1859" s="170"/>
      <c r="P1859" s="170"/>
      <c r="Q1859" s="170"/>
    </row>
    <row r="1860" spans="1:17" s="173" customFormat="1" ht="15.75" customHeight="1">
      <c r="A1860" s="168" t="s">
        <v>5098</v>
      </c>
      <c r="B1860" s="172">
        <v>10737</v>
      </c>
      <c r="C1860" s="191" t="s">
        <v>2451</v>
      </c>
      <c r="D1860" s="318">
        <v>4350</v>
      </c>
      <c r="E1860" s="131"/>
      <c r="F1860" s="40"/>
      <c r="G1860" s="40"/>
      <c r="H1860" s="40"/>
      <c r="J1860" s="170"/>
      <c r="K1860" s="170"/>
      <c r="L1860" s="170"/>
      <c r="M1860" s="170"/>
      <c r="N1860" s="170"/>
      <c r="O1860" s="170"/>
      <c r="P1860" s="170"/>
      <c r="Q1860" s="170"/>
    </row>
    <row r="1861" spans="1:17" s="173" customFormat="1" ht="15.75" customHeight="1">
      <c r="A1861" s="168" t="s">
        <v>2452</v>
      </c>
      <c r="B1861" s="172">
        <v>10733</v>
      </c>
      <c r="C1861" s="191" t="s">
        <v>2453</v>
      </c>
      <c r="D1861" s="318">
        <v>2250</v>
      </c>
      <c r="E1861" s="131"/>
      <c r="F1861" s="40"/>
      <c r="G1861" s="40"/>
      <c r="H1861" s="40"/>
      <c r="J1861" s="170"/>
      <c r="K1861" s="170"/>
      <c r="L1861" s="170"/>
      <c r="M1861" s="170"/>
      <c r="N1861" s="170"/>
      <c r="O1861" s="170"/>
      <c r="P1861" s="170"/>
      <c r="Q1861" s="170"/>
    </row>
    <row r="1862" spans="1:17" s="173" customFormat="1" ht="15.75" customHeight="1">
      <c r="A1862" s="168" t="s">
        <v>2456</v>
      </c>
      <c r="B1862" s="172">
        <v>10708</v>
      </c>
      <c r="C1862" s="191" t="s">
        <v>2454</v>
      </c>
      <c r="D1862" s="318">
        <v>1600</v>
      </c>
      <c r="E1862" s="131"/>
      <c r="F1862" s="40"/>
      <c r="G1862" s="40"/>
      <c r="H1862" s="40"/>
      <c r="J1862" s="170"/>
      <c r="K1862" s="170"/>
      <c r="L1862" s="170"/>
      <c r="M1862" s="170"/>
      <c r="N1862" s="170"/>
      <c r="O1862" s="170"/>
      <c r="P1862" s="170"/>
      <c r="Q1862" s="170"/>
    </row>
    <row r="1863" spans="1:17" s="173" customFormat="1" ht="15.75" customHeight="1">
      <c r="A1863" s="168" t="s">
        <v>2456</v>
      </c>
      <c r="B1863" s="172">
        <v>10740</v>
      </c>
      <c r="C1863" s="191" t="s">
        <v>2455</v>
      </c>
      <c r="D1863" s="318">
        <v>3200</v>
      </c>
      <c r="E1863" s="131"/>
      <c r="F1863" s="40"/>
      <c r="G1863" s="40"/>
      <c r="H1863" s="40"/>
      <c r="J1863" s="170"/>
      <c r="K1863" s="170"/>
      <c r="L1863" s="170"/>
      <c r="M1863" s="170"/>
      <c r="N1863" s="170"/>
      <c r="O1863" s="170"/>
      <c r="P1863" s="170"/>
      <c r="Q1863" s="170"/>
    </row>
    <row r="1864" spans="1:17" s="173" customFormat="1" ht="15.75" customHeight="1">
      <c r="A1864" s="168" t="s">
        <v>2456</v>
      </c>
      <c r="B1864" s="172">
        <v>10702</v>
      </c>
      <c r="C1864" s="191" t="s">
        <v>2457</v>
      </c>
      <c r="D1864" s="318">
        <v>1050</v>
      </c>
      <c r="E1864" s="131"/>
      <c r="F1864" s="40"/>
      <c r="G1864" s="40"/>
      <c r="H1864" s="40"/>
      <c r="J1864" s="170"/>
      <c r="K1864" s="170"/>
      <c r="L1864" s="170"/>
      <c r="M1864" s="170"/>
      <c r="N1864" s="170"/>
      <c r="O1864" s="170"/>
      <c r="P1864" s="170"/>
      <c r="Q1864" s="170"/>
    </row>
    <row r="1865" spans="1:17" s="173" customFormat="1" ht="15.75" customHeight="1">
      <c r="A1865" s="168" t="s">
        <v>2456</v>
      </c>
      <c r="B1865" s="172">
        <v>10701</v>
      </c>
      <c r="C1865" s="191" t="s">
        <v>2458</v>
      </c>
      <c r="D1865" s="318">
        <v>1050</v>
      </c>
      <c r="E1865" s="131"/>
      <c r="F1865" s="40"/>
      <c r="G1865" s="40"/>
      <c r="H1865" s="40"/>
      <c r="J1865" s="170"/>
      <c r="K1865" s="170"/>
      <c r="L1865" s="170"/>
      <c r="M1865" s="170"/>
      <c r="N1865" s="170"/>
      <c r="O1865" s="170"/>
      <c r="P1865" s="170"/>
      <c r="Q1865" s="170"/>
    </row>
    <row r="1866" spans="1:17" s="173" customFormat="1" ht="15.75" customHeight="1">
      <c r="A1866" s="168" t="s">
        <v>2456</v>
      </c>
      <c r="B1866" s="172">
        <v>10700</v>
      </c>
      <c r="C1866" s="191" t="s">
        <v>2459</v>
      </c>
      <c r="D1866" s="318">
        <v>850</v>
      </c>
      <c r="E1866" s="131"/>
      <c r="F1866" s="40"/>
      <c r="G1866" s="40"/>
      <c r="H1866" s="40"/>
      <c r="J1866" s="170"/>
      <c r="K1866" s="170"/>
      <c r="L1866" s="170"/>
      <c r="M1866" s="170"/>
      <c r="N1866" s="170"/>
      <c r="O1866" s="170"/>
      <c r="P1866" s="170"/>
      <c r="Q1866" s="170"/>
    </row>
    <row r="1867" spans="1:17" s="173" customFormat="1" ht="15.75" customHeight="1">
      <c r="A1867" s="168" t="s">
        <v>2456</v>
      </c>
      <c r="B1867" s="172">
        <v>10732</v>
      </c>
      <c r="C1867" s="191" t="s">
        <v>2460</v>
      </c>
      <c r="D1867" s="318">
        <v>1050</v>
      </c>
      <c r="E1867" s="131"/>
      <c r="F1867" s="40"/>
      <c r="G1867" s="40"/>
      <c r="H1867" s="40"/>
      <c r="J1867" s="170"/>
      <c r="K1867" s="170"/>
      <c r="L1867" s="170"/>
      <c r="M1867" s="170"/>
      <c r="N1867" s="170"/>
      <c r="O1867" s="170"/>
      <c r="P1867" s="170"/>
      <c r="Q1867" s="170"/>
    </row>
    <row r="1868" spans="1:17" s="173" customFormat="1" ht="15.75" customHeight="1">
      <c r="A1868" s="168" t="s">
        <v>2461</v>
      </c>
      <c r="B1868" s="172">
        <v>10738</v>
      </c>
      <c r="C1868" s="191" t="s">
        <v>2462</v>
      </c>
      <c r="D1868" s="318">
        <v>1000</v>
      </c>
      <c r="E1868" s="131"/>
      <c r="F1868" s="40"/>
      <c r="G1868" s="40"/>
      <c r="H1868" s="40"/>
      <c r="J1868" s="170"/>
      <c r="K1868" s="170"/>
      <c r="L1868" s="170"/>
      <c r="M1868" s="170"/>
      <c r="N1868" s="170"/>
      <c r="O1868" s="170"/>
      <c r="P1868" s="170"/>
      <c r="Q1868" s="170"/>
    </row>
    <row r="1869" spans="1:17" s="173" customFormat="1" ht="15.75" customHeight="1">
      <c r="A1869" s="168" t="s">
        <v>688</v>
      </c>
      <c r="B1869" s="172">
        <v>10707</v>
      </c>
      <c r="C1869" s="191" t="s">
        <v>2463</v>
      </c>
      <c r="D1869" s="318">
        <v>850</v>
      </c>
      <c r="E1869" s="131"/>
      <c r="F1869" s="40"/>
      <c r="G1869" s="40"/>
      <c r="H1869" s="40"/>
      <c r="J1869" s="170"/>
      <c r="K1869" s="170"/>
      <c r="L1869" s="170"/>
      <c r="M1869" s="170"/>
      <c r="N1869" s="170"/>
      <c r="O1869" s="170"/>
      <c r="P1869" s="170"/>
      <c r="Q1869" s="170"/>
    </row>
    <row r="1870" spans="1:17" s="173" customFormat="1" ht="15.75" customHeight="1">
      <c r="A1870" s="168" t="s">
        <v>2464</v>
      </c>
      <c r="B1870" s="172">
        <v>10715</v>
      </c>
      <c r="C1870" s="191" t="s">
        <v>2465</v>
      </c>
      <c r="D1870" s="318">
        <v>600</v>
      </c>
      <c r="E1870" s="131"/>
      <c r="F1870" s="40"/>
      <c r="G1870" s="40"/>
      <c r="H1870" s="40"/>
      <c r="J1870" s="170"/>
      <c r="K1870" s="170"/>
      <c r="L1870" s="170"/>
      <c r="M1870" s="170"/>
      <c r="N1870" s="170"/>
      <c r="O1870" s="170"/>
      <c r="P1870" s="170"/>
      <c r="Q1870" s="170"/>
    </row>
    <row r="1871" spans="1:17" s="173" customFormat="1" ht="15.75" customHeight="1">
      <c r="A1871" s="168" t="s">
        <v>2466</v>
      </c>
      <c r="B1871" s="172">
        <v>10729</v>
      </c>
      <c r="C1871" s="191" t="s">
        <v>2467</v>
      </c>
      <c r="D1871" s="318">
        <v>500</v>
      </c>
      <c r="E1871" s="131"/>
      <c r="F1871" s="40"/>
      <c r="G1871" s="40"/>
      <c r="H1871" s="40"/>
      <c r="J1871" s="170"/>
      <c r="K1871" s="170"/>
      <c r="L1871" s="170"/>
      <c r="M1871" s="170"/>
      <c r="N1871" s="170"/>
      <c r="O1871" s="170"/>
      <c r="P1871" s="170"/>
      <c r="Q1871" s="170"/>
    </row>
    <row r="1872" spans="1:17" ht="15.75" customHeight="1">
      <c r="A1872" s="168" t="s">
        <v>2468</v>
      </c>
      <c r="B1872" s="172">
        <v>10709</v>
      </c>
      <c r="C1872" s="191" t="s">
        <v>2469</v>
      </c>
      <c r="D1872" s="318">
        <v>600</v>
      </c>
    </row>
    <row r="1873" spans="1:17" s="173" customFormat="1" ht="15.75" customHeight="1">
      <c r="A1873" s="168" t="s">
        <v>2470</v>
      </c>
      <c r="B1873" s="172">
        <v>10739</v>
      </c>
      <c r="C1873" s="191" t="s">
        <v>2471</v>
      </c>
      <c r="D1873" s="318">
        <v>1800</v>
      </c>
      <c r="E1873" s="131"/>
      <c r="F1873" s="40"/>
      <c r="G1873" s="40"/>
      <c r="H1873" s="40"/>
      <c r="J1873" s="170"/>
      <c r="K1873" s="170"/>
      <c r="L1873" s="170"/>
      <c r="M1873" s="170"/>
      <c r="N1873" s="170"/>
      <c r="O1873" s="170"/>
      <c r="P1873" s="170"/>
      <c r="Q1873" s="170"/>
    </row>
    <row r="1874" spans="1:17" s="173" customFormat="1" ht="15.75" customHeight="1">
      <c r="A1874" s="51" t="s">
        <v>2472</v>
      </c>
      <c r="B1874" s="169"/>
      <c r="C1874" s="193"/>
      <c r="D1874" s="318"/>
      <c r="E1874" s="131"/>
      <c r="F1874" s="40"/>
      <c r="G1874" s="40"/>
      <c r="H1874" s="40"/>
      <c r="J1874" s="170"/>
      <c r="K1874" s="170"/>
      <c r="L1874" s="170"/>
      <c r="M1874" s="170"/>
      <c r="N1874" s="170"/>
      <c r="O1874" s="170"/>
      <c r="P1874" s="170"/>
      <c r="Q1874" s="170"/>
    </row>
    <row r="1875" spans="1:17" ht="15.75" customHeight="1">
      <c r="A1875" s="182" t="s">
        <v>2473</v>
      </c>
      <c r="B1875" s="25"/>
      <c r="C1875" s="128"/>
      <c r="D1875" s="318"/>
    </row>
    <row r="1876" spans="1:17" s="178" customFormat="1" ht="15.75" customHeight="1">
      <c r="A1876" s="168" t="s">
        <v>2474</v>
      </c>
      <c r="B1876" s="172">
        <v>10610</v>
      </c>
      <c r="C1876" s="191" t="s">
        <v>2475</v>
      </c>
      <c r="D1876" s="318">
        <v>430</v>
      </c>
      <c r="E1876" s="131"/>
      <c r="F1876" s="40"/>
      <c r="G1876" s="40"/>
      <c r="H1876" s="40"/>
      <c r="I1876" s="173"/>
      <c r="J1876" s="170"/>
      <c r="K1876" s="170"/>
      <c r="L1876" s="170"/>
      <c r="M1876" s="170"/>
      <c r="N1876" s="170"/>
      <c r="O1876" s="170"/>
      <c r="P1876" s="170"/>
      <c r="Q1876" s="170"/>
    </row>
    <row r="1877" spans="1:17" s="178" customFormat="1" ht="15.75" customHeight="1">
      <c r="A1877" s="168" t="s">
        <v>2476</v>
      </c>
      <c r="B1877" s="172">
        <v>10628</v>
      </c>
      <c r="C1877" s="191" t="s">
        <v>2477</v>
      </c>
      <c r="D1877" s="318">
        <v>700</v>
      </c>
      <c r="E1877" s="131"/>
      <c r="F1877" s="40"/>
      <c r="G1877" s="40"/>
      <c r="H1877" s="40"/>
      <c r="I1877" s="173"/>
      <c r="J1877" s="170"/>
      <c r="K1877" s="170"/>
      <c r="L1877" s="170"/>
      <c r="M1877" s="170"/>
      <c r="N1877" s="170"/>
      <c r="O1877" s="170"/>
      <c r="P1877" s="170"/>
      <c r="Q1877" s="170"/>
    </row>
    <row r="1878" spans="1:17" s="178" customFormat="1" ht="15.75" customHeight="1">
      <c r="A1878" s="168" t="s">
        <v>2480</v>
      </c>
      <c r="B1878" s="172">
        <v>10627</v>
      </c>
      <c r="C1878" s="191" t="s">
        <v>2481</v>
      </c>
      <c r="D1878" s="318">
        <v>530</v>
      </c>
      <c r="E1878" s="131"/>
      <c r="F1878" s="40"/>
      <c r="G1878" s="40"/>
      <c r="H1878" s="40"/>
      <c r="I1878" s="173"/>
      <c r="J1878" s="170"/>
      <c r="K1878" s="170"/>
      <c r="L1878" s="170"/>
      <c r="M1878" s="170"/>
      <c r="N1878" s="170"/>
      <c r="O1878" s="170"/>
      <c r="P1878" s="170"/>
      <c r="Q1878" s="170"/>
    </row>
    <row r="1879" spans="1:17" s="178" customFormat="1" ht="15.75" customHeight="1">
      <c r="A1879" s="168" t="s">
        <v>5931</v>
      </c>
      <c r="B1879" s="175">
        <v>10647</v>
      </c>
      <c r="C1879" s="191" t="s">
        <v>5932</v>
      </c>
      <c r="D1879" s="318">
        <v>580</v>
      </c>
      <c r="E1879" s="131"/>
      <c r="F1879" s="40"/>
      <c r="G1879" s="40"/>
      <c r="H1879" s="40"/>
      <c r="I1879" s="173"/>
      <c r="J1879" s="170"/>
      <c r="K1879" s="170"/>
      <c r="L1879" s="170"/>
      <c r="M1879" s="170"/>
      <c r="N1879" s="170"/>
      <c r="O1879" s="170"/>
      <c r="P1879" s="170"/>
      <c r="Q1879" s="170"/>
    </row>
    <row r="1880" spans="1:17" s="173" customFormat="1" ht="15.75" customHeight="1">
      <c r="A1880" s="171" t="s">
        <v>2484</v>
      </c>
      <c r="B1880" s="172">
        <v>10619</v>
      </c>
      <c r="C1880" s="191" t="s">
        <v>2483</v>
      </c>
      <c r="D1880" s="318">
        <v>3000</v>
      </c>
      <c r="E1880" s="131"/>
      <c r="F1880" s="40"/>
      <c r="G1880" s="40"/>
      <c r="H1880" s="40"/>
      <c r="J1880" s="170"/>
      <c r="K1880" s="170"/>
      <c r="L1880" s="170"/>
      <c r="M1880" s="170"/>
      <c r="N1880" s="170"/>
      <c r="O1880" s="170"/>
      <c r="P1880" s="170"/>
      <c r="Q1880" s="170"/>
    </row>
    <row r="1881" spans="1:17" ht="15.75" customHeight="1">
      <c r="A1881" s="168" t="s">
        <v>2484</v>
      </c>
      <c r="B1881" s="172">
        <v>10607</v>
      </c>
      <c r="C1881" s="191" t="s">
        <v>2485</v>
      </c>
      <c r="D1881" s="318">
        <v>4000</v>
      </c>
    </row>
    <row r="1882" spans="1:17" s="173" customFormat="1" ht="15.75" customHeight="1">
      <c r="A1882" s="168" t="s">
        <v>2486</v>
      </c>
      <c r="B1882" s="172">
        <v>10629</v>
      </c>
      <c r="C1882" s="191" t="s">
        <v>2487</v>
      </c>
      <c r="D1882" s="318">
        <v>2350</v>
      </c>
      <c r="E1882" s="131"/>
      <c r="F1882" s="40"/>
      <c r="G1882" s="40"/>
      <c r="H1882" s="40"/>
      <c r="J1882" s="170"/>
      <c r="K1882" s="170"/>
      <c r="L1882" s="170"/>
      <c r="M1882" s="170"/>
      <c r="N1882" s="170"/>
      <c r="O1882" s="170"/>
      <c r="P1882" s="170"/>
      <c r="Q1882" s="170"/>
    </row>
    <row r="1883" spans="1:17" s="173" customFormat="1" ht="15.75" customHeight="1">
      <c r="A1883" s="168" t="s">
        <v>2488</v>
      </c>
      <c r="B1883" s="172">
        <v>10606</v>
      </c>
      <c r="C1883" s="191" t="s">
        <v>2489</v>
      </c>
      <c r="D1883" s="318">
        <v>330</v>
      </c>
      <c r="E1883" s="131"/>
      <c r="F1883" s="40"/>
      <c r="G1883" s="40"/>
      <c r="H1883" s="40"/>
      <c r="J1883" s="170"/>
      <c r="K1883" s="170"/>
      <c r="L1883" s="170"/>
      <c r="M1883" s="170"/>
      <c r="N1883" s="170"/>
      <c r="O1883" s="170"/>
      <c r="P1883" s="170"/>
      <c r="Q1883" s="170"/>
    </row>
    <row r="1884" spans="1:17" s="173" customFormat="1" ht="15.75" customHeight="1">
      <c r="A1884" s="168" t="s">
        <v>2490</v>
      </c>
      <c r="B1884" s="172">
        <v>10609</v>
      </c>
      <c r="C1884" s="191" t="s">
        <v>5471</v>
      </c>
      <c r="D1884" s="318">
        <v>1400</v>
      </c>
      <c r="E1884" s="131"/>
      <c r="F1884" s="40"/>
      <c r="G1884" s="40"/>
      <c r="H1884" s="40"/>
      <c r="J1884" s="170"/>
      <c r="K1884" s="170"/>
      <c r="L1884" s="170"/>
      <c r="M1884" s="170"/>
      <c r="N1884" s="170"/>
      <c r="O1884" s="170"/>
      <c r="P1884" s="170"/>
      <c r="Q1884" s="170"/>
    </row>
    <row r="1885" spans="1:17" s="173" customFormat="1" ht="15.75" customHeight="1">
      <c r="A1885" s="168" t="s">
        <v>2491</v>
      </c>
      <c r="B1885" s="172">
        <v>10608</v>
      </c>
      <c r="C1885" s="191" t="s">
        <v>5472</v>
      </c>
      <c r="D1885" s="318">
        <v>1200</v>
      </c>
      <c r="E1885" s="131"/>
      <c r="F1885" s="40"/>
      <c r="G1885" s="40"/>
      <c r="H1885" s="40"/>
      <c r="J1885" s="170"/>
      <c r="K1885" s="170"/>
      <c r="L1885" s="170"/>
      <c r="M1885" s="170"/>
      <c r="N1885" s="170"/>
      <c r="O1885" s="170"/>
      <c r="P1885" s="170"/>
      <c r="Q1885" s="170"/>
    </row>
    <row r="1886" spans="1:17" s="173" customFormat="1" ht="15">
      <c r="A1886" s="168" t="s">
        <v>2494</v>
      </c>
      <c r="B1886" s="172">
        <v>10636</v>
      </c>
      <c r="C1886" s="191" t="s">
        <v>2495</v>
      </c>
      <c r="D1886" s="318">
        <v>1200</v>
      </c>
      <c r="E1886" s="131"/>
      <c r="F1886" s="40"/>
      <c r="G1886" s="40"/>
      <c r="H1886" s="40"/>
      <c r="J1886" s="170"/>
      <c r="K1886" s="170"/>
      <c r="L1886" s="170"/>
      <c r="M1886" s="170"/>
      <c r="N1886" s="170"/>
      <c r="O1886" s="170"/>
      <c r="P1886" s="170"/>
      <c r="Q1886" s="170"/>
    </row>
    <row r="1887" spans="1:17" s="173" customFormat="1" ht="15">
      <c r="A1887" s="168" t="s">
        <v>2494</v>
      </c>
      <c r="B1887" s="172">
        <v>10637</v>
      </c>
      <c r="C1887" s="191" t="s">
        <v>2496</v>
      </c>
      <c r="D1887" s="318">
        <v>860</v>
      </c>
      <c r="E1887" s="131"/>
      <c r="F1887" s="40"/>
      <c r="G1887" s="40"/>
      <c r="H1887" s="40"/>
      <c r="J1887" s="170"/>
      <c r="K1887" s="170"/>
      <c r="L1887" s="170"/>
      <c r="M1887" s="170"/>
      <c r="N1887" s="170"/>
      <c r="O1887" s="170"/>
      <c r="P1887" s="170"/>
      <c r="Q1887" s="170"/>
    </row>
    <row r="1888" spans="1:17" s="173" customFormat="1" ht="15">
      <c r="A1888" s="168" t="s">
        <v>2491</v>
      </c>
      <c r="B1888" s="172">
        <v>21202</v>
      </c>
      <c r="C1888" s="191" t="s">
        <v>2492</v>
      </c>
      <c r="D1888" s="318">
        <v>2200</v>
      </c>
      <c r="E1888" s="131"/>
      <c r="F1888" s="40"/>
      <c r="G1888" s="40"/>
      <c r="H1888" s="40"/>
      <c r="J1888" s="170"/>
      <c r="K1888" s="170"/>
      <c r="L1888" s="170"/>
      <c r="M1888" s="170"/>
      <c r="N1888" s="170"/>
      <c r="O1888" s="170"/>
      <c r="P1888" s="170"/>
      <c r="Q1888" s="170"/>
    </row>
    <row r="1889" spans="1:17" s="173" customFormat="1" ht="15">
      <c r="A1889" s="168" t="s">
        <v>2497</v>
      </c>
      <c r="B1889" s="172">
        <v>10625</v>
      </c>
      <c r="C1889" s="191" t="s">
        <v>2498</v>
      </c>
      <c r="D1889" s="318">
        <v>5480</v>
      </c>
      <c r="E1889" s="131"/>
      <c r="F1889" s="40"/>
      <c r="G1889" s="40"/>
      <c r="H1889" s="40"/>
      <c r="J1889" s="170"/>
      <c r="K1889" s="170"/>
      <c r="L1889" s="170"/>
      <c r="M1889" s="170"/>
      <c r="N1889" s="170"/>
      <c r="O1889" s="170"/>
      <c r="P1889" s="170"/>
      <c r="Q1889" s="170"/>
    </row>
    <row r="1890" spans="1:17" s="173" customFormat="1" ht="15">
      <c r="A1890" s="168" t="s">
        <v>2499</v>
      </c>
      <c r="B1890" s="172">
        <v>10623</v>
      </c>
      <c r="C1890" s="191" t="s">
        <v>2500</v>
      </c>
      <c r="D1890" s="318">
        <v>1100</v>
      </c>
      <c r="E1890" s="131"/>
      <c r="F1890" s="40"/>
      <c r="G1890" s="40"/>
      <c r="H1890" s="40"/>
      <c r="J1890" s="170"/>
      <c r="K1890" s="170"/>
      <c r="L1890" s="170"/>
      <c r="M1890" s="170"/>
      <c r="N1890" s="170"/>
      <c r="O1890" s="170"/>
      <c r="P1890" s="170"/>
      <c r="Q1890" s="170"/>
    </row>
    <row r="1891" spans="1:17" s="173" customFormat="1" ht="15">
      <c r="A1891" s="168"/>
      <c r="B1891" s="172">
        <v>10620</v>
      </c>
      <c r="C1891" s="191" t="s">
        <v>2501</v>
      </c>
      <c r="D1891" s="318">
        <v>4600</v>
      </c>
      <c r="E1891" s="131"/>
      <c r="F1891" s="40"/>
      <c r="G1891" s="40"/>
      <c r="H1891" s="40"/>
      <c r="J1891" s="170"/>
      <c r="K1891" s="170"/>
      <c r="L1891" s="170"/>
      <c r="M1891" s="170"/>
      <c r="N1891" s="170"/>
      <c r="O1891" s="170"/>
      <c r="P1891" s="170"/>
      <c r="Q1891" s="170"/>
    </row>
    <row r="1892" spans="1:17" s="173" customFormat="1" ht="15">
      <c r="A1892" s="168" t="s">
        <v>2502</v>
      </c>
      <c r="B1892" s="172">
        <v>10614</v>
      </c>
      <c r="C1892" s="191" t="s">
        <v>2503</v>
      </c>
      <c r="D1892" s="318">
        <v>960</v>
      </c>
      <c r="E1892" s="131"/>
      <c r="F1892" s="40"/>
      <c r="G1892" s="40"/>
      <c r="H1892" s="40"/>
      <c r="J1892" s="170"/>
      <c r="K1892" s="170"/>
      <c r="L1892" s="170"/>
      <c r="M1892" s="170"/>
      <c r="N1892" s="170"/>
      <c r="O1892" s="170"/>
      <c r="P1892" s="170"/>
      <c r="Q1892" s="170"/>
    </row>
    <row r="1893" spans="1:17" s="173" customFormat="1" ht="30">
      <c r="A1893" s="168" t="s">
        <v>5880</v>
      </c>
      <c r="B1893" s="175">
        <v>21230</v>
      </c>
      <c r="C1893" s="191" t="s">
        <v>5881</v>
      </c>
      <c r="D1893" s="318">
        <v>4000</v>
      </c>
      <c r="E1893" s="131"/>
      <c r="F1893" s="40"/>
      <c r="G1893" s="40"/>
      <c r="H1893" s="40"/>
      <c r="J1893" s="170"/>
      <c r="K1893" s="170"/>
      <c r="L1893" s="170"/>
      <c r="M1893" s="170"/>
      <c r="N1893" s="170"/>
      <c r="O1893" s="170"/>
      <c r="P1893" s="170"/>
      <c r="Q1893" s="170"/>
    </row>
    <row r="1894" spans="1:17" s="173" customFormat="1" ht="15">
      <c r="A1894" s="168" t="s">
        <v>2493</v>
      </c>
      <c r="B1894" s="175">
        <v>21231</v>
      </c>
      <c r="C1894" s="192" t="s">
        <v>6403</v>
      </c>
      <c r="D1894" s="318">
        <v>5260</v>
      </c>
      <c r="E1894" s="131"/>
      <c r="F1894" s="40"/>
      <c r="G1894" s="40"/>
      <c r="H1894" s="40"/>
      <c r="J1894" s="170"/>
      <c r="K1894" s="170"/>
      <c r="L1894" s="170"/>
      <c r="M1894" s="170"/>
      <c r="N1894" s="170"/>
      <c r="O1894" s="170"/>
      <c r="P1894" s="170"/>
      <c r="Q1894" s="170"/>
    </row>
    <row r="1895" spans="1:17" s="173" customFormat="1" ht="15">
      <c r="A1895" s="168" t="s">
        <v>2493</v>
      </c>
      <c r="B1895" s="175">
        <v>21232</v>
      </c>
      <c r="C1895" s="192" t="s">
        <v>6404</v>
      </c>
      <c r="D1895" s="318">
        <v>66600</v>
      </c>
      <c r="E1895" s="131"/>
      <c r="F1895" s="40"/>
      <c r="G1895" s="40"/>
      <c r="H1895" s="40"/>
      <c r="J1895" s="170"/>
      <c r="K1895" s="170"/>
      <c r="L1895" s="170"/>
      <c r="M1895" s="170"/>
      <c r="N1895" s="170"/>
      <c r="O1895" s="170"/>
      <c r="P1895" s="170"/>
      <c r="Q1895" s="170"/>
    </row>
    <row r="1896" spans="1:17" s="173" customFormat="1" ht="15">
      <c r="A1896" s="182" t="s">
        <v>2504</v>
      </c>
      <c r="B1896" s="25"/>
      <c r="C1896" s="128"/>
      <c r="D1896" s="318"/>
      <c r="E1896" s="131"/>
      <c r="F1896" s="40"/>
      <c r="G1896" s="40"/>
      <c r="H1896" s="40"/>
      <c r="J1896" s="170"/>
      <c r="K1896" s="170"/>
      <c r="L1896" s="170"/>
      <c r="M1896" s="170"/>
      <c r="N1896" s="170"/>
      <c r="O1896" s="170"/>
      <c r="P1896" s="170"/>
      <c r="Q1896" s="170"/>
    </row>
    <row r="1897" spans="1:17" s="173" customFormat="1" ht="15">
      <c r="A1897" s="168" t="s">
        <v>942</v>
      </c>
      <c r="B1897" s="172" t="s">
        <v>943</v>
      </c>
      <c r="C1897" s="191" t="s">
        <v>5473</v>
      </c>
      <c r="D1897" s="318">
        <v>700</v>
      </c>
      <c r="E1897" s="131"/>
      <c r="F1897" s="40"/>
      <c r="G1897" s="40"/>
      <c r="H1897" s="40"/>
      <c r="J1897" s="170"/>
      <c r="K1897" s="170"/>
      <c r="L1897" s="170"/>
      <c r="M1897" s="170"/>
      <c r="N1897" s="170"/>
      <c r="O1897" s="170"/>
      <c r="P1897" s="170"/>
      <c r="Q1897" s="170"/>
    </row>
    <row r="1898" spans="1:17" s="173" customFormat="1" ht="15.75" customHeight="1">
      <c r="A1898" s="168" t="s">
        <v>2517</v>
      </c>
      <c r="B1898" s="172">
        <v>10600</v>
      </c>
      <c r="C1898" s="191" t="s">
        <v>2518</v>
      </c>
      <c r="D1898" s="318">
        <v>550</v>
      </c>
      <c r="E1898" s="131"/>
      <c r="F1898" s="40"/>
      <c r="G1898" s="40"/>
      <c r="H1898" s="40"/>
      <c r="J1898" s="170"/>
      <c r="K1898" s="170"/>
      <c r="L1898" s="170"/>
      <c r="M1898" s="170"/>
      <c r="N1898" s="170"/>
      <c r="O1898" s="170"/>
      <c r="P1898" s="170"/>
      <c r="Q1898" s="170"/>
    </row>
    <row r="1899" spans="1:17" s="173" customFormat="1" ht="15.75" customHeight="1">
      <c r="A1899" s="168" t="s">
        <v>2516</v>
      </c>
      <c r="B1899" s="172">
        <v>10603</v>
      </c>
      <c r="C1899" s="191" t="s">
        <v>5474</v>
      </c>
      <c r="D1899" s="318">
        <v>550</v>
      </c>
      <c r="E1899" s="131"/>
      <c r="F1899" s="40"/>
      <c r="G1899" s="40"/>
      <c r="H1899" s="40"/>
      <c r="J1899" s="170"/>
      <c r="K1899" s="170"/>
      <c r="L1899" s="170"/>
      <c r="M1899" s="170"/>
      <c r="N1899" s="170"/>
      <c r="O1899" s="170"/>
      <c r="P1899" s="170"/>
      <c r="Q1899" s="170"/>
    </row>
    <row r="1900" spans="1:17" s="173" customFormat="1" ht="15.75" customHeight="1">
      <c r="A1900" s="168" t="s">
        <v>2516</v>
      </c>
      <c r="B1900" s="175">
        <v>10640</v>
      </c>
      <c r="C1900" s="191" t="s">
        <v>6050</v>
      </c>
      <c r="D1900" s="318">
        <v>800</v>
      </c>
      <c r="E1900" s="131"/>
      <c r="F1900" s="40"/>
      <c r="G1900" s="40"/>
      <c r="H1900" s="40"/>
      <c r="J1900" s="170"/>
      <c r="K1900" s="170"/>
      <c r="L1900" s="170"/>
      <c r="M1900" s="170"/>
      <c r="N1900" s="170"/>
      <c r="O1900" s="170"/>
      <c r="P1900" s="170"/>
      <c r="Q1900" s="170"/>
    </row>
    <row r="1901" spans="1:17" s="173" customFormat="1" ht="15.75" customHeight="1">
      <c r="A1901" s="168" t="s">
        <v>2505</v>
      </c>
      <c r="B1901" s="172">
        <v>10626</v>
      </c>
      <c r="C1901" s="191" t="s">
        <v>2506</v>
      </c>
      <c r="D1901" s="318">
        <v>850</v>
      </c>
      <c r="E1901" s="131"/>
      <c r="F1901" s="40"/>
      <c r="G1901" s="40"/>
      <c r="H1901" s="40"/>
      <c r="J1901" s="170"/>
      <c r="K1901" s="170"/>
      <c r="L1901" s="170"/>
      <c r="M1901" s="170"/>
      <c r="N1901" s="170"/>
      <c r="O1901" s="170"/>
      <c r="P1901" s="170"/>
      <c r="Q1901" s="170"/>
    </row>
    <row r="1902" spans="1:17" s="173" customFormat="1" ht="15.75" customHeight="1">
      <c r="A1902" s="168" t="s">
        <v>2505</v>
      </c>
      <c r="B1902" s="175">
        <v>10639</v>
      </c>
      <c r="C1902" s="191" t="s">
        <v>4581</v>
      </c>
      <c r="D1902" s="318">
        <v>900</v>
      </c>
      <c r="E1902" s="131"/>
      <c r="F1902" s="40"/>
      <c r="G1902" s="40"/>
      <c r="H1902" s="40"/>
      <c r="J1902" s="170"/>
      <c r="K1902" s="170"/>
      <c r="L1902" s="170"/>
      <c r="M1902" s="170"/>
      <c r="N1902" s="170"/>
      <c r="O1902" s="170"/>
      <c r="P1902" s="170"/>
      <c r="Q1902" s="170"/>
    </row>
    <row r="1903" spans="1:17" s="173" customFormat="1" ht="15.75" customHeight="1">
      <c r="A1903" s="168" t="s">
        <v>2519</v>
      </c>
      <c r="B1903" s="172">
        <v>10601</v>
      </c>
      <c r="C1903" s="191" t="s">
        <v>2520</v>
      </c>
      <c r="D1903" s="318">
        <v>950</v>
      </c>
      <c r="E1903" s="131"/>
      <c r="F1903" s="40"/>
      <c r="G1903" s="40"/>
      <c r="H1903" s="40"/>
      <c r="J1903" s="170"/>
      <c r="K1903" s="170"/>
      <c r="L1903" s="170"/>
      <c r="M1903" s="170"/>
      <c r="N1903" s="170"/>
      <c r="O1903" s="170"/>
      <c r="P1903" s="170"/>
      <c r="Q1903" s="170"/>
    </row>
    <row r="1904" spans="1:17" s="173" customFormat="1" ht="15.75" customHeight="1">
      <c r="A1904" s="168" t="s">
        <v>2512</v>
      </c>
      <c r="B1904" s="172">
        <v>10604</v>
      </c>
      <c r="C1904" s="191" t="s">
        <v>2513</v>
      </c>
      <c r="D1904" s="318">
        <v>500</v>
      </c>
      <c r="E1904" s="131"/>
      <c r="F1904" s="40"/>
      <c r="G1904" s="40"/>
      <c r="H1904" s="40"/>
      <c r="J1904" s="170"/>
      <c r="K1904" s="170"/>
      <c r="L1904" s="170"/>
      <c r="M1904" s="170"/>
      <c r="N1904" s="170"/>
      <c r="O1904" s="170"/>
      <c r="P1904" s="170"/>
      <c r="Q1904" s="170"/>
    </row>
    <row r="1905" spans="1:17" s="173" customFormat="1" ht="15.75" customHeight="1">
      <c r="A1905" s="168" t="s">
        <v>2507</v>
      </c>
      <c r="B1905" s="175">
        <v>10616</v>
      </c>
      <c r="C1905" s="191" t="s">
        <v>4586</v>
      </c>
      <c r="D1905" s="318">
        <v>630</v>
      </c>
      <c r="E1905" s="131"/>
      <c r="F1905" s="40"/>
      <c r="G1905" s="40"/>
      <c r="H1905" s="40"/>
      <c r="J1905" s="170"/>
      <c r="K1905" s="170"/>
      <c r="L1905" s="170"/>
      <c r="M1905" s="170"/>
      <c r="N1905" s="170"/>
      <c r="O1905" s="170"/>
      <c r="P1905" s="170"/>
      <c r="Q1905" s="170"/>
    </row>
    <row r="1906" spans="1:17" s="178" customFormat="1" ht="15.75" customHeight="1">
      <c r="A1906" s="168" t="s">
        <v>2508</v>
      </c>
      <c r="B1906" s="172">
        <v>10611</v>
      </c>
      <c r="C1906" s="191" t="s">
        <v>2509</v>
      </c>
      <c r="D1906" s="318">
        <v>830</v>
      </c>
      <c r="E1906" s="131"/>
      <c r="F1906" s="40"/>
      <c r="G1906" s="40"/>
      <c r="H1906" s="40"/>
      <c r="I1906" s="173"/>
      <c r="J1906" s="170"/>
      <c r="K1906" s="170"/>
      <c r="L1906" s="170"/>
      <c r="M1906" s="170"/>
      <c r="N1906" s="170"/>
      <c r="O1906" s="170"/>
      <c r="P1906" s="170"/>
      <c r="Q1906" s="170"/>
    </row>
    <row r="1907" spans="1:17" ht="15.75" customHeight="1">
      <c r="A1907" s="168" t="s">
        <v>2510</v>
      </c>
      <c r="B1907" s="172">
        <v>10621</v>
      </c>
      <c r="C1907" s="191" t="s">
        <v>2511</v>
      </c>
      <c r="D1907" s="318">
        <v>760</v>
      </c>
    </row>
    <row r="1908" spans="1:17" s="173" customFormat="1" ht="15.75" customHeight="1">
      <c r="A1908" s="168" t="s">
        <v>2533</v>
      </c>
      <c r="B1908" s="172">
        <v>10622</v>
      </c>
      <c r="C1908" s="191" t="s">
        <v>2534</v>
      </c>
      <c r="D1908" s="318">
        <v>2300</v>
      </c>
      <c r="E1908" s="131"/>
      <c r="F1908" s="40"/>
      <c r="G1908" s="40"/>
      <c r="H1908" s="40"/>
      <c r="J1908" s="170"/>
      <c r="K1908" s="170"/>
      <c r="L1908" s="170"/>
      <c r="M1908" s="170"/>
      <c r="N1908" s="170"/>
      <c r="O1908" s="170"/>
      <c r="P1908" s="170"/>
      <c r="Q1908" s="170"/>
    </row>
    <row r="1909" spans="1:17" s="173" customFormat="1" ht="15.75" customHeight="1">
      <c r="A1909" s="168" t="s">
        <v>2514</v>
      </c>
      <c r="B1909" s="172">
        <v>10624</v>
      </c>
      <c r="C1909" s="191" t="s">
        <v>2515</v>
      </c>
      <c r="D1909" s="318">
        <v>2350</v>
      </c>
      <c r="E1909" s="131"/>
      <c r="F1909" s="40"/>
      <c r="G1909" s="40"/>
      <c r="H1909" s="40"/>
      <c r="J1909" s="170"/>
      <c r="K1909" s="170"/>
      <c r="L1909" s="170"/>
      <c r="M1909" s="170"/>
      <c r="N1909" s="170"/>
      <c r="O1909" s="170"/>
      <c r="P1909" s="170"/>
      <c r="Q1909" s="170"/>
    </row>
    <row r="1910" spans="1:17" s="173" customFormat="1" ht="15.75" customHeight="1">
      <c r="A1910" s="168" t="s">
        <v>2521</v>
      </c>
      <c r="B1910" s="172">
        <v>10633</v>
      </c>
      <c r="C1910" s="191" t="s">
        <v>2522</v>
      </c>
      <c r="D1910" s="318">
        <v>900</v>
      </c>
      <c r="E1910" s="131"/>
      <c r="F1910" s="40"/>
      <c r="G1910" s="40"/>
      <c r="H1910" s="40"/>
      <c r="J1910" s="170"/>
      <c r="K1910" s="170"/>
      <c r="L1910" s="170"/>
      <c r="M1910" s="170"/>
      <c r="N1910" s="170"/>
      <c r="O1910" s="170"/>
      <c r="P1910" s="170"/>
      <c r="Q1910" s="170"/>
    </row>
    <row r="1911" spans="1:17" s="173" customFormat="1" ht="15.75" customHeight="1">
      <c r="A1911" s="168" t="s">
        <v>2521</v>
      </c>
      <c r="B1911" s="172">
        <v>10634</v>
      </c>
      <c r="C1911" s="191" t="s">
        <v>2523</v>
      </c>
      <c r="D1911" s="318">
        <v>900</v>
      </c>
      <c r="E1911" s="131"/>
      <c r="F1911" s="40"/>
      <c r="G1911" s="40"/>
      <c r="H1911" s="40"/>
      <c r="J1911" s="170"/>
      <c r="K1911" s="170"/>
      <c r="L1911" s="170"/>
      <c r="M1911" s="170"/>
      <c r="N1911" s="170"/>
      <c r="O1911" s="170"/>
      <c r="P1911" s="170"/>
      <c r="Q1911" s="170"/>
    </row>
    <row r="1912" spans="1:17" s="173" customFormat="1" ht="15.75" customHeight="1">
      <c r="A1912" s="168" t="s">
        <v>2521</v>
      </c>
      <c r="B1912" s="172">
        <v>10635</v>
      </c>
      <c r="C1912" s="191" t="s">
        <v>2524</v>
      </c>
      <c r="D1912" s="318">
        <v>900</v>
      </c>
      <c r="E1912" s="131"/>
      <c r="F1912" s="40"/>
      <c r="G1912" s="40"/>
      <c r="H1912" s="40"/>
      <c r="J1912" s="170"/>
      <c r="K1912" s="170"/>
      <c r="L1912" s="170"/>
      <c r="M1912" s="170"/>
      <c r="N1912" s="170"/>
      <c r="O1912" s="170"/>
      <c r="P1912" s="170"/>
      <c r="Q1912" s="170"/>
    </row>
    <row r="1913" spans="1:17" s="173" customFormat="1" ht="15.75" customHeight="1">
      <c r="A1913" s="168" t="s">
        <v>2525</v>
      </c>
      <c r="B1913" s="172">
        <v>10630</v>
      </c>
      <c r="C1913" s="191" t="s">
        <v>2526</v>
      </c>
      <c r="D1913" s="318">
        <v>2200</v>
      </c>
      <c r="E1913" s="131"/>
      <c r="F1913" s="40"/>
      <c r="G1913" s="40"/>
      <c r="H1913" s="40"/>
      <c r="J1913" s="170"/>
      <c r="K1913" s="170"/>
      <c r="L1913" s="170"/>
      <c r="M1913" s="170"/>
      <c r="N1913" s="170"/>
      <c r="O1913" s="170"/>
      <c r="P1913" s="170"/>
      <c r="Q1913" s="170"/>
    </row>
    <row r="1914" spans="1:17" s="173" customFormat="1" ht="15.75" customHeight="1">
      <c r="A1914" s="168" t="s">
        <v>2527</v>
      </c>
      <c r="B1914" s="172">
        <v>10631</v>
      </c>
      <c r="C1914" s="191" t="s">
        <v>2528</v>
      </c>
      <c r="D1914" s="318">
        <v>670</v>
      </c>
      <c r="E1914" s="131"/>
      <c r="F1914" s="40"/>
      <c r="G1914" s="40"/>
      <c r="H1914" s="40"/>
      <c r="J1914" s="170"/>
      <c r="K1914" s="170"/>
      <c r="L1914" s="170"/>
      <c r="M1914" s="170"/>
      <c r="N1914" s="170"/>
      <c r="O1914" s="170"/>
      <c r="P1914" s="170"/>
      <c r="Q1914" s="170"/>
    </row>
    <row r="1915" spans="1:17" s="173" customFormat="1" ht="15.75" customHeight="1">
      <c r="A1915" s="168" t="s">
        <v>2527</v>
      </c>
      <c r="B1915" s="172">
        <v>10632</v>
      </c>
      <c r="C1915" s="191" t="s">
        <v>2529</v>
      </c>
      <c r="D1915" s="318">
        <v>700</v>
      </c>
      <c r="E1915" s="131"/>
      <c r="F1915" s="40"/>
      <c r="G1915" s="40"/>
      <c r="H1915" s="40"/>
      <c r="J1915" s="170"/>
      <c r="K1915" s="170"/>
      <c r="L1915" s="170"/>
      <c r="M1915" s="170"/>
      <c r="N1915" s="170"/>
      <c r="O1915" s="170"/>
      <c r="P1915" s="170"/>
      <c r="Q1915" s="170"/>
    </row>
    <row r="1916" spans="1:17" s="173" customFormat="1" ht="15.75" customHeight="1">
      <c r="A1916" s="168" t="s">
        <v>4579</v>
      </c>
      <c r="B1916" s="175">
        <v>10638</v>
      </c>
      <c r="C1916" s="191" t="s">
        <v>4580</v>
      </c>
      <c r="D1916" s="318">
        <v>600</v>
      </c>
      <c r="E1916" s="131"/>
      <c r="F1916" s="40"/>
      <c r="G1916" s="40"/>
      <c r="H1916" s="40"/>
      <c r="J1916" s="170"/>
      <c r="K1916" s="170"/>
      <c r="L1916" s="170"/>
      <c r="M1916" s="170"/>
      <c r="N1916" s="170"/>
      <c r="O1916" s="170"/>
      <c r="P1916" s="170"/>
      <c r="Q1916" s="170"/>
    </row>
    <row r="1917" spans="1:17" s="173" customFormat="1" ht="15.75" customHeight="1">
      <c r="A1917" s="168" t="s">
        <v>4650</v>
      </c>
      <c r="B1917" s="172">
        <v>10641</v>
      </c>
      <c r="C1917" s="191" t="s">
        <v>4651</v>
      </c>
      <c r="D1917" s="318">
        <v>2200</v>
      </c>
      <c r="E1917" s="131"/>
      <c r="F1917" s="40"/>
      <c r="G1917" s="40"/>
      <c r="H1917" s="40"/>
      <c r="J1917" s="170"/>
      <c r="K1917" s="170"/>
      <c r="L1917" s="170"/>
      <c r="M1917" s="170"/>
      <c r="N1917" s="170"/>
      <c r="O1917" s="170"/>
      <c r="P1917" s="170"/>
      <c r="Q1917" s="170"/>
    </row>
    <row r="1918" spans="1:17" s="173" customFormat="1" ht="15.75" customHeight="1">
      <c r="A1918" s="168" t="s">
        <v>4652</v>
      </c>
      <c r="B1918" s="172">
        <v>10642</v>
      </c>
      <c r="C1918" s="191" t="s">
        <v>4653</v>
      </c>
      <c r="D1918" s="318">
        <v>2200</v>
      </c>
      <c r="E1918" s="131"/>
      <c r="F1918" s="40"/>
      <c r="G1918" s="40"/>
      <c r="H1918" s="40"/>
      <c r="J1918" s="170"/>
      <c r="K1918" s="170"/>
      <c r="L1918" s="170"/>
      <c r="M1918" s="170"/>
      <c r="N1918" s="170"/>
      <c r="O1918" s="170"/>
      <c r="P1918" s="170"/>
      <c r="Q1918" s="170"/>
    </row>
    <row r="1919" spans="1:17" s="173" customFormat="1" ht="15.75" customHeight="1">
      <c r="A1919" s="168" t="s">
        <v>4650</v>
      </c>
      <c r="B1919" s="172">
        <v>10643</v>
      </c>
      <c r="C1919" s="191" t="s">
        <v>4654</v>
      </c>
      <c r="D1919" s="318">
        <v>1600</v>
      </c>
      <c r="E1919" s="131"/>
      <c r="F1919" s="40"/>
      <c r="G1919" s="40"/>
      <c r="H1919" s="40"/>
      <c r="J1919" s="170"/>
      <c r="K1919" s="170"/>
      <c r="L1919" s="170"/>
      <c r="M1919" s="170"/>
      <c r="N1919" s="170"/>
      <c r="O1919" s="170"/>
      <c r="P1919" s="170"/>
      <c r="Q1919" s="170"/>
    </row>
    <row r="1920" spans="1:17" s="173" customFormat="1" ht="15.75" customHeight="1">
      <c r="A1920" s="168" t="s">
        <v>4652</v>
      </c>
      <c r="B1920" s="172">
        <v>10644</v>
      </c>
      <c r="C1920" s="191" t="s">
        <v>5547</v>
      </c>
      <c r="D1920" s="318">
        <v>1600</v>
      </c>
      <c r="E1920" s="131"/>
      <c r="F1920" s="40"/>
      <c r="G1920" s="40"/>
      <c r="H1920" s="40"/>
      <c r="J1920" s="170"/>
      <c r="K1920" s="170"/>
      <c r="L1920" s="170"/>
      <c r="M1920" s="170"/>
      <c r="N1920" s="170"/>
      <c r="O1920" s="170"/>
      <c r="P1920" s="170"/>
      <c r="Q1920" s="170"/>
    </row>
    <row r="1921" spans="1:17" ht="15.75" customHeight="1">
      <c r="A1921" s="168" t="s">
        <v>4655</v>
      </c>
      <c r="B1921" s="172">
        <v>10645</v>
      </c>
      <c r="C1921" s="191" t="s">
        <v>4656</v>
      </c>
      <c r="D1921" s="318">
        <v>1600</v>
      </c>
    </row>
    <row r="1922" spans="1:17" s="173" customFormat="1" ht="15.75" customHeight="1">
      <c r="A1922" s="168" t="s">
        <v>4655</v>
      </c>
      <c r="B1922" s="172">
        <v>10646</v>
      </c>
      <c r="C1922" s="191" t="s">
        <v>4657</v>
      </c>
      <c r="D1922" s="318">
        <v>900</v>
      </c>
      <c r="E1922" s="131"/>
      <c r="F1922" s="40"/>
      <c r="G1922" s="40"/>
      <c r="H1922" s="40"/>
      <c r="J1922" s="170"/>
      <c r="K1922" s="170"/>
      <c r="L1922" s="170"/>
      <c r="M1922" s="170"/>
      <c r="N1922" s="170"/>
      <c r="O1922" s="170"/>
      <c r="P1922" s="170"/>
      <c r="Q1922" s="170"/>
    </row>
    <row r="1923" spans="1:17" s="173" customFormat="1" ht="15.75" customHeight="1">
      <c r="A1923" s="182" t="s">
        <v>2537</v>
      </c>
      <c r="B1923" s="25"/>
      <c r="C1923" s="128"/>
      <c r="D1923" s="318"/>
      <c r="E1923" s="131"/>
      <c r="F1923" s="40"/>
      <c r="G1923" s="40"/>
      <c r="H1923" s="40"/>
      <c r="J1923" s="170"/>
      <c r="K1923" s="170"/>
      <c r="L1923" s="170"/>
      <c r="M1923" s="170"/>
      <c r="N1923" s="170"/>
      <c r="O1923" s="170"/>
      <c r="P1923" s="170"/>
      <c r="Q1923" s="170"/>
    </row>
    <row r="1924" spans="1:17" s="173" customFormat="1" ht="15.75" customHeight="1">
      <c r="A1924" s="168" t="s">
        <v>2538</v>
      </c>
      <c r="B1924" s="172">
        <v>10617</v>
      </c>
      <c r="C1924" s="191" t="s">
        <v>2539</v>
      </c>
      <c r="D1924" s="318">
        <v>850</v>
      </c>
      <c r="E1924" s="131"/>
      <c r="F1924" s="40"/>
      <c r="G1924" s="40"/>
      <c r="H1924" s="40"/>
      <c r="J1924" s="170"/>
      <c r="K1924" s="170"/>
      <c r="L1924" s="170"/>
      <c r="M1924" s="170"/>
      <c r="N1924" s="170"/>
      <c r="O1924" s="170"/>
      <c r="P1924" s="170"/>
      <c r="Q1924" s="170"/>
    </row>
    <row r="1925" spans="1:17" s="173" customFormat="1" ht="15.75" customHeight="1">
      <c r="A1925" s="168" t="s">
        <v>2538</v>
      </c>
      <c r="B1925" s="172">
        <v>10618</v>
      </c>
      <c r="C1925" s="191" t="s">
        <v>2540</v>
      </c>
      <c r="D1925" s="318">
        <v>950</v>
      </c>
      <c r="E1925" s="131"/>
      <c r="F1925" s="40"/>
      <c r="G1925" s="40"/>
      <c r="H1925" s="40"/>
      <c r="J1925" s="170"/>
      <c r="K1925" s="170"/>
      <c r="L1925" s="170"/>
      <c r="M1925" s="170"/>
      <c r="N1925" s="170"/>
      <c r="O1925" s="170"/>
      <c r="P1925" s="170"/>
      <c r="Q1925" s="170"/>
    </row>
    <row r="1926" spans="1:17" s="173" customFormat="1" ht="15.75" customHeight="1">
      <c r="A1926" s="168" t="s">
        <v>6728</v>
      </c>
      <c r="B1926" s="175">
        <v>10660</v>
      </c>
      <c r="C1926" s="192" t="s">
        <v>6730</v>
      </c>
      <c r="D1926" s="318">
        <v>4800</v>
      </c>
      <c r="E1926" s="131"/>
      <c r="F1926" s="40"/>
      <c r="G1926" s="40"/>
      <c r="H1926" s="40"/>
      <c r="J1926" s="170"/>
      <c r="K1926" s="170"/>
      <c r="L1926" s="170"/>
      <c r="M1926" s="170"/>
      <c r="N1926" s="170"/>
      <c r="O1926" s="170"/>
      <c r="P1926" s="170"/>
      <c r="Q1926" s="170"/>
    </row>
    <row r="1927" spans="1:17" s="173" customFormat="1" ht="15.75" customHeight="1">
      <c r="A1927" s="168" t="s">
        <v>6728</v>
      </c>
      <c r="B1927" s="175">
        <v>10661</v>
      </c>
      <c r="C1927" s="192" t="s">
        <v>6732</v>
      </c>
      <c r="D1927" s="318">
        <v>6700</v>
      </c>
      <c r="E1927" s="131"/>
      <c r="F1927" s="40"/>
      <c r="G1927" s="40"/>
      <c r="H1927" s="40"/>
      <c r="J1927" s="170"/>
      <c r="K1927" s="170"/>
      <c r="L1927" s="170"/>
      <c r="M1927" s="170"/>
      <c r="N1927" s="170"/>
      <c r="O1927" s="170"/>
      <c r="P1927" s="170"/>
      <c r="Q1927" s="170"/>
    </row>
    <row r="1928" spans="1:17" s="173" customFormat="1" ht="15.75" customHeight="1">
      <c r="A1928" s="168" t="s">
        <v>6728</v>
      </c>
      <c r="B1928" s="175">
        <v>10662</v>
      </c>
      <c r="C1928" s="192" t="s">
        <v>6734</v>
      </c>
      <c r="D1928" s="318">
        <v>5600</v>
      </c>
      <c r="E1928" s="131"/>
      <c r="F1928" s="40"/>
      <c r="G1928" s="40"/>
      <c r="H1928" s="40"/>
      <c r="J1928" s="170"/>
      <c r="K1928" s="170"/>
      <c r="L1928" s="170"/>
      <c r="M1928" s="170"/>
      <c r="N1928" s="170"/>
      <c r="O1928" s="170"/>
      <c r="P1928" s="170"/>
      <c r="Q1928" s="170"/>
    </row>
    <row r="1929" spans="1:17" s="173" customFormat="1" ht="15.75" customHeight="1">
      <c r="A1929" s="168" t="s">
        <v>6728</v>
      </c>
      <c r="B1929" s="175">
        <v>10663</v>
      </c>
      <c r="C1929" s="192" t="s">
        <v>6736</v>
      </c>
      <c r="D1929" s="318">
        <v>6000</v>
      </c>
      <c r="E1929" s="131"/>
      <c r="F1929" s="40"/>
      <c r="G1929" s="40"/>
      <c r="H1929" s="40"/>
      <c r="J1929" s="170"/>
      <c r="K1929" s="170"/>
      <c r="L1929" s="170"/>
      <c r="M1929" s="170"/>
      <c r="N1929" s="170"/>
      <c r="O1929" s="170"/>
      <c r="P1929" s="170"/>
      <c r="Q1929" s="170"/>
    </row>
    <row r="1930" spans="1:17" s="173" customFormat="1" ht="15.75" customHeight="1">
      <c r="A1930" s="168" t="s">
        <v>6728</v>
      </c>
      <c r="B1930" s="175">
        <v>10664</v>
      </c>
      <c r="C1930" s="192" t="s">
        <v>6738</v>
      </c>
      <c r="D1930" s="318">
        <v>5700</v>
      </c>
      <c r="E1930" s="131"/>
      <c r="F1930" s="40"/>
      <c r="G1930" s="40"/>
      <c r="H1930" s="40"/>
      <c r="J1930" s="170"/>
      <c r="K1930" s="170"/>
      <c r="L1930" s="170"/>
      <c r="M1930" s="170"/>
      <c r="N1930" s="170"/>
      <c r="O1930" s="170"/>
      <c r="P1930" s="170"/>
      <c r="Q1930" s="170"/>
    </row>
    <row r="1931" spans="1:17" s="173" customFormat="1" ht="15.75" customHeight="1">
      <c r="A1931" s="111" t="s">
        <v>6728</v>
      </c>
      <c r="B1931" s="296">
        <v>10665</v>
      </c>
      <c r="C1931" s="273" t="s">
        <v>6846</v>
      </c>
      <c r="D1931" s="318">
        <v>6800</v>
      </c>
      <c r="E1931" s="131"/>
      <c r="F1931" s="40"/>
      <c r="G1931" s="40"/>
      <c r="H1931" s="40"/>
      <c r="J1931" s="170"/>
      <c r="K1931" s="170"/>
      <c r="L1931" s="170"/>
      <c r="M1931" s="170"/>
      <c r="N1931" s="170"/>
      <c r="O1931" s="170"/>
      <c r="P1931" s="170"/>
      <c r="Q1931" s="170"/>
    </row>
    <row r="1932" spans="1:17" s="173" customFormat="1" ht="15.75" customHeight="1">
      <c r="A1932" s="111" t="s">
        <v>6728</v>
      </c>
      <c r="B1932" s="296">
        <v>10666</v>
      </c>
      <c r="C1932" s="273" t="s">
        <v>6847</v>
      </c>
      <c r="D1932" s="318">
        <v>10600</v>
      </c>
      <c r="E1932" s="131"/>
      <c r="F1932" s="40"/>
      <c r="G1932" s="40"/>
      <c r="H1932" s="40"/>
      <c r="J1932" s="170"/>
      <c r="K1932" s="170"/>
      <c r="L1932" s="170"/>
      <c r="M1932" s="170"/>
      <c r="N1932" s="170"/>
      <c r="O1932" s="170"/>
      <c r="P1932" s="170"/>
      <c r="Q1932" s="170"/>
    </row>
    <row r="1933" spans="1:17" s="173" customFormat="1" ht="15.75" customHeight="1">
      <c r="A1933" s="111" t="s">
        <v>6728</v>
      </c>
      <c r="B1933" s="296">
        <v>10667</v>
      </c>
      <c r="C1933" s="273" t="s">
        <v>6848</v>
      </c>
      <c r="D1933" s="318">
        <v>8400</v>
      </c>
      <c r="E1933" s="131"/>
      <c r="F1933" s="40"/>
      <c r="G1933" s="40"/>
      <c r="H1933" s="40"/>
      <c r="J1933" s="170"/>
      <c r="K1933" s="170"/>
      <c r="L1933" s="170"/>
      <c r="M1933" s="170"/>
      <c r="N1933" s="170"/>
      <c r="O1933" s="170"/>
      <c r="P1933" s="170"/>
      <c r="Q1933" s="170"/>
    </row>
    <row r="1934" spans="1:17" s="173" customFormat="1" ht="15.75" customHeight="1">
      <c r="A1934" s="111" t="s">
        <v>6728</v>
      </c>
      <c r="B1934" s="296">
        <v>10668</v>
      </c>
      <c r="C1934" s="273" t="s">
        <v>6849</v>
      </c>
      <c r="D1934" s="318">
        <v>7600</v>
      </c>
      <c r="E1934" s="131"/>
      <c r="F1934" s="40"/>
      <c r="G1934" s="40"/>
      <c r="H1934" s="40"/>
      <c r="J1934" s="170"/>
      <c r="K1934" s="170"/>
      <c r="L1934" s="170"/>
      <c r="M1934" s="170"/>
      <c r="N1934" s="170"/>
      <c r="O1934" s="170"/>
      <c r="P1934" s="170"/>
      <c r="Q1934" s="170"/>
    </row>
    <row r="1935" spans="1:17" ht="15.75" customHeight="1">
      <c r="A1935" s="111" t="s">
        <v>6728</v>
      </c>
      <c r="B1935" s="296">
        <v>10669</v>
      </c>
      <c r="C1935" s="273" t="s">
        <v>6850</v>
      </c>
      <c r="D1935" s="318">
        <v>9200</v>
      </c>
    </row>
    <row r="1936" spans="1:17" ht="15.75" customHeight="1">
      <c r="A1936" s="111" t="s">
        <v>6728</v>
      </c>
      <c r="B1936" s="296">
        <v>10670</v>
      </c>
      <c r="C1936" s="273" t="s">
        <v>6851</v>
      </c>
      <c r="D1936" s="318">
        <v>2800</v>
      </c>
    </row>
    <row r="1937" spans="1:17" ht="15.75" customHeight="1">
      <c r="A1937" s="111" t="s">
        <v>6728</v>
      </c>
      <c r="B1937" s="296">
        <v>10671</v>
      </c>
      <c r="C1937" s="273" t="s">
        <v>6852</v>
      </c>
      <c r="D1937" s="318">
        <v>1900</v>
      </c>
    </row>
    <row r="1938" spans="1:17" s="173" customFormat="1" ht="15.75" customHeight="1">
      <c r="A1938" s="182" t="s">
        <v>4678</v>
      </c>
      <c r="B1938" s="25"/>
      <c r="C1938" s="128"/>
      <c r="D1938" s="318"/>
      <c r="E1938" s="131"/>
      <c r="F1938" s="40"/>
      <c r="G1938" s="40"/>
      <c r="H1938" s="40"/>
      <c r="J1938" s="170"/>
      <c r="K1938" s="170"/>
      <c r="L1938" s="170"/>
      <c r="M1938" s="170"/>
      <c r="N1938" s="170"/>
      <c r="O1938" s="170"/>
      <c r="P1938" s="170"/>
      <c r="Q1938" s="170"/>
    </row>
    <row r="1939" spans="1:17" s="173" customFormat="1" ht="15.75" customHeight="1">
      <c r="A1939" s="186" t="s">
        <v>4679</v>
      </c>
      <c r="B1939" s="80">
        <v>21170</v>
      </c>
      <c r="C1939" s="191" t="s">
        <v>5548</v>
      </c>
      <c r="D1939" s="318">
        <v>12000</v>
      </c>
      <c r="E1939" s="131"/>
      <c r="F1939" s="40"/>
      <c r="G1939" s="40"/>
      <c r="H1939" s="40"/>
      <c r="J1939" s="170"/>
      <c r="K1939" s="170"/>
      <c r="L1939" s="170"/>
      <c r="M1939" s="170"/>
      <c r="N1939" s="170"/>
      <c r="O1939" s="170"/>
      <c r="P1939" s="170"/>
      <c r="Q1939" s="170"/>
    </row>
    <row r="1940" spans="1:17" s="173" customFormat="1" ht="15.75" customHeight="1">
      <c r="A1940" s="186" t="s">
        <v>4679</v>
      </c>
      <c r="B1940" s="80">
        <v>21171</v>
      </c>
      <c r="C1940" s="191" t="s">
        <v>5549</v>
      </c>
      <c r="D1940" s="318">
        <v>20500</v>
      </c>
      <c r="E1940" s="131"/>
      <c r="F1940" s="40"/>
      <c r="G1940" s="40"/>
      <c r="H1940" s="40"/>
      <c r="J1940" s="170"/>
      <c r="K1940" s="170"/>
      <c r="L1940" s="170"/>
      <c r="M1940" s="170"/>
      <c r="N1940" s="170"/>
      <c r="O1940" s="170"/>
      <c r="P1940" s="170"/>
      <c r="Q1940" s="170"/>
    </row>
    <row r="1941" spans="1:17" s="173" customFormat="1" ht="15.75" customHeight="1">
      <c r="A1941" s="186" t="s">
        <v>4679</v>
      </c>
      <c r="B1941" s="80">
        <v>21172</v>
      </c>
      <c r="C1941" s="191" t="s">
        <v>5550</v>
      </c>
      <c r="D1941" s="318">
        <v>10000</v>
      </c>
      <c r="E1941" s="131"/>
      <c r="F1941" s="40"/>
      <c r="G1941" s="40"/>
      <c r="H1941" s="40"/>
      <c r="J1941" s="170"/>
      <c r="K1941" s="170"/>
      <c r="L1941" s="170"/>
      <c r="M1941" s="170"/>
      <c r="N1941" s="170"/>
      <c r="O1941" s="170"/>
      <c r="P1941" s="170"/>
      <c r="Q1941" s="170"/>
    </row>
    <row r="1942" spans="1:17" s="173" customFormat="1" ht="15.75" customHeight="1">
      <c r="A1942" s="186" t="s">
        <v>4679</v>
      </c>
      <c r="B1942" s="80">
        <v>21173</v>
      </c>
      <c r="C1942" s="191" t="s">
        <v>5551</v>
      </c>
      <c r="D1942" s="318">
        <v>18000</v>
      </c>
      <c r="E1942" s="131"/>
      <c r="F1942" s="40"/>
      <c r="G1942" s="40"/>
      <c r="H1942" s="40"/>
      <c r="J1942" s="170"/>
      <c r="K1942" s="170"/>
      <c r="L1942" s="170"/>
      <c r="M1942" s="170"/>
      <c r="N1942" s="170"/>
      <c r="O1942" s="170"/>
      <c r="P1942" s="170"/>
      <c r="Q1942" s="170"/>
    </row>
    <row r="1943" spans="1:17" s="173" customFormat="1" ht="15.75" customHeight="1">
      <c r="A1943" s="51" t="s">
        <v>2541</v>
      </c>
      <c r="B1943" s="169"/>
      <c r="C1943" s="193"/>
      <c r="D1943" s="319"/>
      <c r="E1943" s="131"/>
      <c r="F1943" s="40"/>
      <c r="G1943" s="40"/>
      <c r="H1943" s="40"/>
      <c r="J1943" s="170"/>
      <c r="K1943" s="170"/>
      <c r="L1943" s="170"/>
      <c r="M1943" s="170"/>
      <c r="N1943" s="170"/>
      <c r="O1943" s="170"/>
      <c r="P1943" s="170"/>
      <c r="Q1943" s="170"/>
    </row>
    <row r="1944" spans="1:17" s="173" customFormat="1" ht="15.75" customHeight="1">
      <c r="A1944" s="182" t="s">
        <v>2542</v>
      </c>
      <c r="B1944" s="25"/>
      <c r="C1944" s="128"/>
      <c r="D1944" s="317"/>
      <c r="E1944" s="131"/>
      <c r="F1944" s="40"/>
      <c r="G1944" s="40"/>
      <c r="H1944" s="40"/>
      <c r="J1944" s="170"/>
      <c r="K1944" s="170"/>
      <c r="L1944" s="170"/>
      <c r="M1944" s="170"/>
      <c r="N1944" s="170"/>
      <c r="O1944" s="170"/>
      <c r="P1944" s="170"/>
      <c r="Q1944" s="170"/>
    </row>
    <row r="1945" spans="1:17" s="173" customFormat="1" ht="15.75" customHeight="1">
      <c r="A1945" s="168" t="s">
        <v>2544</v>
      </c>
      <c r="B1945" s="172">
        <v>10404</v>
      </c>
      <c r="C1945" s="191" t="s">
        <v>2545</v>
      </c>
      <c r="D1945" s="318">
        <v>800</v>
      </c>
      <c r="E1945" s="131"/>
      <c r="F1945" s="40"/>
      <c r="G1945" s="40"/>
      <c r="H1945" s="40"/>
      <c r="J1945" s="170"/>
      <c r="K1945" s="170"/>
      <c r="L1945" s="170"/>
      <c r="M1945" s="170"/>
      <c r="N1945" s="170"/>
      <c r="O1945" s="170"/>
      <c r="P1945" s="170"/>
      <c r="Q1945" s="170"/>
    </row>
    <row r="1946" spans="1:17" s="173" customFormat="1" ht="15.75" customHeight="1">
      <c r="A1946" s="168" t="s">
        <v>7015</v>
      </c>
      <c r="B1946" s="172">
        <v>13013</v>
      </c>
      <c r="C1946" s="191" t="s">
        <v>2543</v>
      </c>
      <c r="D1946" s="318">
        <v>670</v>
      </c>
      <c r="E1946" s="131"/>
      <c r="F1946" s="40"/>
      <c r="G1946" s="40"/>
      <c r="H1946" s="40"/>
      <c r="J1946" s="170"/>
      <c r="K1946" s="170"/>
      <c r="L1946" s="170"/>
      <c r="M1946" s="170"/>
      <c r="N1946" s="170"/>
      <c r="O1946" s="170"/>
      <c r="P1946" s="170"/>
      <c r="Q1946" s="170"/>
    </row>
    <row r="1947" spans="1:17" s="173" customFormat="1" ht="15.75" customHeight="1">
      <c r="A1947" s="168" t="s">
        <v>2550</v>
      </c>
      <c r="B1947" s="172" t="s">
        <v>2551</v>
      </c>
      <c r="C1947" s="191" t="s">
        <v>2552</v>
      </c>
      <c r="D1947" s="318">
        <v>1000</v>
      </c>
      <c r="E1947" s="131"/>
      <c r="F1947" s="40"/>
      <c r="G1947" s="40"/>
      <c r="H1947" s="40"/>
      <c r="J1947" s="170"/>
      <c r="K1947" s="170"/>
      <c r="L1947" s="170"/>
      <c r="M1947" s="170"/>
      <c r="N1947" s="170"/>
      <c r="O1947" s="170"/>
      <c r="P1947" s="170"/>
      <c r="Q1947" s="170"/>
    </row>
    <row r="1948" spans="1:17" s="173" customFormat="1" ht="15.75" customHeight="1">
      <c r="A1948" s="168" t="s">
        <v>4806</v>
      </c>
      <c r="B1948" s="172">
        <v>10040</v>
      </c>
      <c r="C1948" s="191" t="s">
        <v>2546</v>
      </c>
      <c r="D1948" s="318">
        <v>850</v>
      </c>
      <c r="E1948" s="131"/>
      <c r="F1948" s="40"/>
      <c r="G1948" s="40"/>
      <c r="H1948" s="40"/>
      <c r="J1948" s="170"/>
      <c r="K1948" s="170"/>
      <c r="L1948" s="170"/>
      <c r="M1948" s="170"/>
      <c r="N1948" s="170"/>
      <c r="O1948" s="170"/>
      <c r="P1948" s="170"/>
      <c r="Q1948" s="170"/>
    </row>
    <row r="1949" spans="1:17" s="173" customFormat="1" ht="15.75" customHeight="1">
      <c r="A1949" s="168" t="s">
        <v>2547</v>
      </c>
      <c r="B1949" s="172">
        <v>10403</v>
      </c>
      <c r="C1949" s="191" t="s">
        <v>2548</v>
      </c>
      <c r="D1949" s="318">
        <v>1400</v>
      </c>
      <c r="E1949" s="131"/>
      <c r="F1949" s="40"/>
      <c r="G1949" s="40"/>
      <c r="H1949" s="40"/>
      <c r="J1949" s="170"/>
      <c r="K1949" s="170"/>
      <c r="L1949" s="170"/>
      <c r="M1949" s="170"/>
      <c r="N1949" s="170"/>
      <c r="O1949" s="170"/>
      <c r="P1949" s="170"/>
      <c r="Q1949" s="170"/>
    </row>
    <row r="1950" spans="1:17" s="173" customFormat="1" ht="15.75" customHeight="1">
      <c r="A1950" s="168" t="s">
        <v>7016</v>
      </c>
      <c r="B1950" s="172">
        <v>13016</v>
      </c>
      <c r="C1950" s="191" t="s">
        <v>2549</v>
      </c>
      <c r="D1950" s="318">
        <v>1300</v>
      </c>
      <c r="E1950" s="131"/>
      <c r="F1950" s="40"/>
      <c r="G1950" s="40"/>
      <c r="H1950" s="40"/>
      <c r="J1950" s="170"/>
      <c r="K1950" s="170"/>
      <c r="L1950" s="170"/>
      <c r="M1950" s="170"/>
      <c r="N1950" s="170"/>
      <c r="O1950" s="170"/>
      <c r="P1950" s="170"/>
      <c r="Q1950" s="170"/>
    </row>
    <row r="1951" spans="1:17" s="173" customFormat="1" ht="15.75" customHeight="1">
      <c r="A1951" s="168" t="s">
        <v>6154</v>
      </c>
      <c r="B1951" s="172">
        <v>21597</v>
      </c>
      <c r="C1951" s="191" t="s">
        <v>6155</v>
      </c>
      <c r="D1951" s="318">
        <v>27500</v>
      </c>
      <c r="E1951" s="131"/>
      <c r="F1951" s="40"/>
      <c r="G1951" s="40"/>
      <c r="H1951" s="40"/>
      <c r="J1951" s="170"/>
      <c r="K1951" s="170"/>
      <c r="L1951" s="170"/>
      <c r="M1951" s="170"/>
      <c r="N1951" s="170"/>
      <c r="O1951" s="170"/>
      <c r="P1951" s="170"/>
      <c r="Q1951" s="170"/>
    </row>
    <row r="1952" spans="1:17" s="173" customFormat="1" ht="15.75" customHeight="1">
      <c r="A1952" s="168" t="s">
        <v>5875</v>
      </c>
      <c r="B1952" s="175">
        <v>21598</v>
      </c>
      <c r="C1952" s="191" t="s">
        <v>5876</v>
      </c>
      <c r="D1952" s="318">
        <v>4200</v>
      </c>
      <c r="E1952" s="131"/>
      <c r="F1952" s="40"/>
      <c r="G1952" s="40"/>
      <c r="H1952" s="40"/>
      <c r="J1952" s="170"/>
      <c r="K1952" s="170"/>
      <c r="L1952" s="170"/>
      <c r="M1952" s="170"/>
      <c r="N1952" s="170"/>
      <c r="O1952" s="170"/>
      <c r="P1952" s="170"/>
      <c r="Q1952" s="170"/>
    </row>
    <row r="1953" spans="1:17" ht="15.75" customHeight="1">
      <c r="A1953" s="168" t="s">
        <v>5873</v>
      </c>
      <c r="B1953" s="175">
        <v>21599</v>
      </c>
      <c r="C1953" s="191" t="s">
        <v>5874</v>
      </c>
      <c r="D1953" s="318">
        <v>5400</v>
      </c>
    </row>
    <row r="1954" spans="1:17" s="173" customFormat="1" ht="15.75" customHeight="1">
      <c r="A1954" s="168" t="s">
        <v>4728</v>
      </c>
      <c r="B1954" s="172">
        <v>21600</v>
      </c>
      <c r="C1954" s="191" t="s">
        <v>2553</v>
      </c>
      <c r="D1954" s="318">
        <v>2500</v>
      </c>
      <c r="E1954" s="131"/>
      <c r="F1954" s="40"/>
      <c r="G1954" s="40"/>
      <c r="H1954" s="40"/>
      <c r="J1954" s="170"/>
      <c r="K1954" s="170"/>
      <c r="L1954" s="170"/>
      <c r="M1954" s="170"/>
      <c r="N1954" s="170"/>
      <c r="O1954" s="170"/>
      <c r="P1954" s="170"/>
      <c r="Q1954" s="170"/>
    </row>
    <row r="1955" spans="1:17" s="173" customFormat="1" ht="15.75" customHeight="1">
      <c r="A1955" s="168" t="s">
        <v>4729</v>
      </c>
      <c r="B1955" s="172">
        <v>21601</v>
      </c>
      <c r="C1955" s="191" t="s">
        <v>2554</v>
      </c>
      <c r="D1955" s="318">
        <v>2500</v>
      </c>
      <c r="E1955" s="131"/>
      <c r="F1955" s="40"/>
      <c r="G1955" s="40"/>
      <c r="H1955" s="40"/>
      <c r="J1955" s="170"/>
      <c r="K1955" s="170"/>
      <c r="L1955" s="170"/>
      <c r="M1955" s="170"/>
      <c r="N1955" s="170"/>
      <c r="O1955" s="170"/>
      <c r="P1955" s="170"/>
      <c r="Q1955" s="170"/>
    </row>
    <row r="1956" spans="1:17" s="173" customFormat="1" ht="15.75" customHeight="1">
      <c r="A1956" s="168" t="s">
        <v>7017</v>
      </c>
      <c r="B1956" s="172">
        <v>10036</v>
      </c>
      <c r="C1956" s="191" t="s">
        <v>2555</v>
      </c>
      <c r="D1956" s="318">
        <v>8000</v>
      </c>
      <c r="E1956" s="131"/>
      <c r="F1956" s="40"/>
      <c r="G1956" s="40"/>
      <c r="H1956" s="40"/>
      <c r="J1956" s="170"/>
      <c r="K1956" s="170"/>
      <c r="L1956" s="170"/>
      <c r="M1956" s="170"/>
      <c r="N1956" s="170"/>
      <c r="O1956" s="170"/>
      <c r="P1956" s="170"/>
      <c r="Q1956" s="170"/>
    </row>
    <row r="1957" spans="1:17" s="173" customFormat="1" ht="15.75" customHeight="1">
      <c r="A1957" s="51" t="s">
        <v>2556</v>
      </c>
      <c r="B1957" s="169"/>
      <c r="C1957" s="193"/>
      <c r="D1957" s="319"/>
      <c r="E1957" s="131"/>
      <c r="F1957" s="40"/>
      <c r="G1957" s="40"/>
      <c r="H1957" s="40"/>
      <c r="J1957" s="170"/>
      <c r="K1957" s="170"/>
      <c r="L1957" s="170"/>
      <c r="M1957" s="170"/>
      <c r="N1957" s="170"/>
      <c r="O1957" s="170"/>
      <c r="P1957" s="170"/>
      <c r="Q1957" s="170"/>
    </row>
    <row r="1958" spans="1:17" s="173" customFormat="1" ht="15.75" customHeight="1">
      <c r="A1958" s="182" t="s">
        <v>2557</v>
      </c>
      <c r="B1958" s="25"/>
      <c r="C1958" s="128"/>
      <c r="D1958" s="317"/>
      <c r="E1958" s="131"/>
      <c r="F1958" s="40"/>
      <c r="G1958" s="40"/>
      <c r="H1958" s="40"/>
      <c r="J1958" s="170"/>
      <c r="K1958" s="170"/>
      <c r="L1958" s="170"/>
      <c r="M1958" s="170"/>
      <c r="N1958" s="170"/>
      <c r="O1958" s="170"/>
      <c r="P1958" s="170"/>
      <c r="Q1958" s="170"/>
    </row>
    <row r="1959" spans="1:17" s="173" customFormat="1" ht="15.75" customHeight="1">
      <c r="A1959" s="171" t="s">
        <v>7018</v>
      </c>
      <c r="B1959" s="172" t="s">
        <v>4897</v>
      </c>
      <c r="C1959" s="191" t="s">
        <v>2558</v>
      </c>
      <c r="D1959" s="318">
        <v>1500</v>
      </c>
      <c r="E1959" s="131"/>
      <c r="F1959" s="40"/>
      <c r="G1959" s="40"/>
      <c r="H1959" s="40"/>
      <c r="J1959" s="170"/>
      <c r="K1959" s="170"/>
      <c r="L1959" s="170"/>
      <c r="M1959" s="170"/>
      <c r="N1959" s="170"/>
      <c r="O1959" s="170"/>
      <c r="P1959" s="170"/>
      <c r="Q1959" s="170"/>
    </row>
    <row r="1960" spans="1:17" s="173" customFormat="1" ht="15.75" customHeight="1">
      <c r="A1960" s="171" t="s">
        <v>7019</v>
      </c>
      <c r="B1960" s="172" t="s">
        <v>4899</v>
      </c>
      <c r="C1960" s="191" t="s">
        <v>2559</v>
      </c>
      <c r="D1960" s="318">
        <v>800</v>
      </c>
      <c r="E1960" s="131"/>
      <c r="F1960" s="40"/>
      <c r="G1960" s="40"/>
      <c r="H1960" s="40"/>
      <c r="J1960" s="170"/>
      <c r="K1960" s="170"/>
      <c r="L1960" s="170"/>
      <c r="M1960" s="170"/>
      <c r="N1960" s="170"/>
      <c r="O1960" s="170"/>
      <c r="P1960" s="170"/>
      <c r="Q1960" s="170"/>
    </row>
    <row r="1961" spans="1:17" s="173" customFormat="1" ht="15.75" customHeight="1">
      <c r="A1961" s="171" t="s">
        <v>7018</v>
      </c>
      <c r="B1961" s="172" t="s">
        <v>4900</v>
      </c>
      <c r="C1961" s="191" t="s">
        <v>4466</v>
      </c>
      <c r="D1961" s="318">
        <v>1400</v>
      </c>
      <c r="E1961" s="131"/>
      <c r="F1961" s="40"/>
      <c r="G1961" s="40"/>
      <c r="H1961" s="40"/>
      <c r="J1961" s="170"/>
      <c r="K1961" s="170"/>
      <c r="L1961" s="170"/>
      <c r="M1961" s="170"/>
      <c r="N1961" s="170"/>
      <c r="O1961" s="170"/>
      <c r="P1961" s="170"/>
      <c r="Q1961" s="170"/>
    </row>
    <row r="1962" spans="1:17" s="173" customFormat="1" ht="15.75" customHeight="1">
      <c r="A1962" s="171" t="s">
        <v>7019</v>
      </c>
      <c r="B1962" s="172" t="s">
        <v>4901</v>
      </c>
      <c r="C1962" s="191" t="s">
        <v>4467</v>
      </c>
      <c r="D1962" s="318">
        <v>950</v>
      </c>
      <c r="E1962" s="131"/>
      <c r="F1962" s="40"/>
      <c r="G1962" s="40"/>
      <c r="H1962" s="40"/>
      <c r="J1962" s="170"/>
      <c r="K1962" s="170"/>
      <c r="L1962" s="170"/>
      <c r="M1962" s="170"/>
      <c r="N1962" s="170"/>
      <c r="O1962" s="170"/>
      <c r="P1962" s="170"/>
      <c r="Q1962" s="170"/>
    </row>
    <row r="1963" spans="1:17" s="173" customFormat="1" ht="15.75" customHeight="1">
      <c r="A1963" s="171" t="s">
        <v>7020</v>
      </c>
      <c r="B1963" s="172" t="s">
        <v>4902</v>
      </c>
      <c r="C1963" s="191" t="s">
        <v>2560</v>
      </c>
      <c r="D1963" s="318">
        <v>1000</v>
      </c>
      <c r="E1963" s="131"/>
      <c r="F1963" s="40"/>
      <c r="G1963" s="40"/>
      <c r="H1963" s="40"/>
      <c r="J1963" s="170"/>
      <c r="K1963" s="170"/>
      <c r="L1963" s="170"/>
      <c r="M1963" s="170"/>
      <c r="N1963" s="170"/>
      <c r="O1963" s="170"/>
      <c r="P1963" s="170"/>
      <c r="Q1963" s="170"/>
    </row>
    <row r="1964" spans="1:17" s="173" customFormat="1" ht="15.75" customHeight="1">
      <c r="A1964" s="171" t="s">
        <v>7021</v>
      </c>
      <c r="B1964" s="172" t="s">
        <v>4903</v>
      </c>
      <c r="C1964" s="191" t="s">
        <v>2561</v>
      </c>
      <c r="D1964" s="318">
        <v>600</v>
      </c>
      <c r="E1964" s="131"/>
      <c r="F1964" s="40"/>
      <c r="G1964" s="40"/>
      <c r="H1964" s="40"/>
      <c r="J1964" s="170"/>
      <c r="K1964" s="170"/>
      <c r="L1964" s="170"/>
      <c r="M1964" s="170"/>
      <c r="N1964" s="170"/>
      <c r="O1964" s="170"/>
      <c r="P1964" s="170"/>
      <c r="Q1964" s="170"/>
    </row>
    <row r="1965" spans="1:17" s="173" customFormat="1" ht="15.75" customHeight="1">
      <c r="A1965" s="171" t="s">
        <v>6369</v>
      </c>
      <c r="B1965" s="172">
        <v>60103</v>
      </c>
      <c r="C1965" s="191" t="s">
        <v>2562</v>
      </c>
      <c r="D1965" s="318">
        <v>1500</v>
      </c>
      <c r="E1965" s="131"/>
      <c r="F1965" s="40"/>
      <c r="G1965" s="40"/>
      <c r="H1965" s="40"/>
      <c r="J1965" s="170"/>
      <c r="K1965" s="170"/>
      <c r="L1965" s="170"/>
      <c r="M1965" s="170"/>
      <c r="N1965" s="170"/>
      <c r="O1965" s="170"/>
      <c r="P1965" s="170"/>
      <c r="Q1965" s="170"/>
    </row>
    <row r="1966" spans="1:17" s="173" customFormat="1" ht="15.75" customHeight="1">
      <c r="A1966" s="182" t="s">
        <v>2563</v>
      </c>
      <c r="B1966" s="25"/>
      <c r="C1966" s="128"/>
      <c r="D1966" s="318"/>
      <c r="E1966" s="131"/>
      <c r="F1966" s="40"/>
      <c r="G1966" s="40"/>
      <c r="H1966" s="40"/>
      <c r="J1966" s="170"/>
      <c r="K1966" s="170"/>
      <c r="L1966" s="170"/>
      <c r="M1966" s="170"/>
      <c r="N1966" s="170"/>
      <c r="O1966" s="170"/>
      <c r="P1966" s="170"/>
      <c r="Q1966" s="170"/>
    </row>
    <row r="1967" spans="1:17" s="173" customFormat="1" ht="15.75" customHeight="1">
      <c r="A1967" s="171" t="s">
        <v>2564</v>
      </c>
      <c r="B1967" s="172">
        <v>60001</v>
      </c>
      <c r="C1967" s="191" t="s">
        <v>2565</v>
      </c>
      <c r="D1967" s="318">
        <v>260</v>
      </c>
      <c r="E1967" s="131"/>
      <c r="F1967" s="40"/>
      <c r="G1967" s="40"/>
      <c r="H1967" s="40"/>
      <c r="J1967" s="170"/>
      <c r="K1967" s="170"/>
      <c r="L1967" s="170"/>
      <c r="M1967" s="170"/>
      <c r="N1967" s="170"/>
      <c r="O1967" s="170"/>
      <c r="P1967" s="170"/>
      <c r="Q1967" s="170"/>
    </row>
    <row r="1968" spans="1:17" s="173" customFormat="1" ht="15.75" customHeight="1">
      <c r="A1968" s="168" t="s">
        <v>4904</v>
      </c>
      <c r="B1968" s="172">
        <v>60002</v>
      </c>
      <c r="C1968" s="191" t="s">
        <v>2566</v>
      </c>
      <c r="D1968" s="318">
        <v>740</v>
      </c>
      <c r="E1968" s="131"/>
      <c r="F1968" s="40"/>
      <c r="G1968" s="40"/>
      <c r="H1968" s="40"/>
      <c r="J1968" s="170"/>
      <c r="K1968" s="170"/>
      <c r="L1968" s="170"/>
      <c r="M1968" s="170"/>
      <c r="N1968" s="170"/>
      <c r="O1968" s="170"/>
      <c r="P1968" s="170"/>
      <c r="Q1968" s="170"/>
    </row>
    <row r="1969" spans="1:17" s="173" customFormat="1" ht="15.75" customHeight="1">
      <c r="A1969" s="168" t="s">
        <v>4905</v>
      </c>
      <c r="B1969" s="172">
        <v>60003</v>
      </c>
      <c r="C1969" s="191" t="s">
        <v>2567</v>
      </c>
      <c r="D1969" s="318">
        <v>450</v>
      </c>
      <c r="E1969" s="131"/>
      <c r="F1969" s="40"/>
      <c r="G1969" s="40"/>
      <c r="H1969" s="40"/>
      <c r="J1969" s="170"/>
      <c r="K1969" s="170"/>
      <c r="L1969" s="170"/>
      <c r="M1969" s="170"/>
      <c r="N1969" s="170"/>
      <c r="O1969" s="170"/>
      <c r="P1969" s="170"/>
      <c r="Q1969" s="170"/>
    </row>
    <row r="1970" spans="1:17" s="173" customFormat="1" ht="15.75" customHeight="1">
      <c r="A1970" s="182" t="s">
        <v>2568</v>
      </c>
      <c r="B1970" s="25"/>
      <c r="C1970" s="128"/>
      <c r="D1970" s="318"/>
      <c r="E1970" s="131"/>
      <c r="F1970" s="40"/>
      <c r="G1970" s="40"/>
      <c r="H1970" s="40"/>
      <c r="J1970" s="170"/>
      <c r="K1970" s="170"/>
      <c r="L1970" s="170"/>
      <c r="M1970" s="170"/>
      <c r="N1970" s="170"/>
      <c r="O1970" s="170"/>
      <c r="P1970" s="170"/>
      <c r="Q1970" s="170"/>
    </row>
    <row r="1971" spans="1:17" s="178" customFormat="1" ht="15.75" customHeight="1">
      <c r="A1971" s="171" t="s">
        <v>7022</v>
      </c>
      <c r="B1971" s="172">
        <v>60050</v>
      </c>
      <c r="C1971" s="191" t="s">
        <v>7223</v>
      </c>
      <c r="D1971" s="318">
        <v>640</v>
      </c>
      <c r="E1971" s="131"/>
      <c r="F1971" s="40"/>
      <c r="G1971" s="40"/>
      <c r="H1971" s="40"/>
      <c r="I1971" s="173"/>
      <c r="J1971" s="170"/>
      <c r="K1971" s="170"/>
      <c r="L1971" s="170"/>
      <c r="M1971" s="170"/>
      <c r="N1971" s="170"/>
      <c r="O1971" s="170"/>
      <c r="P1971" s="170"/>
      <c r="Q1971" s="170"/>
    </row>
    <row r="1972" spans="1:17" s="178" customFormat="1" ht="15.75" customHeight="1">
      <c r="A1972" s="168"/>
      <c r="B1972" s="172">
        <v>60051</v>
      </c>
      <c r="C1972" s="191" t="s">
        <v>2570</v>
      </c>
      <c r="D1972" s="318">
        <v>550</v>
      </c>
      <c r="E1972" s="131"/>
      <c r="F1972" s="40"/>
      <c r="G1972" s="40"/>
      <c r="H1972" s="40"/>
      <c r="I1972" s="173"/>
      <c r="J1972" s="170"/>
      <c r="K1972" s="170"/>
      <c r="L1972" s="170"/>
      <c r="M1972" s="170"/>
      <c r="N1972" s="170"/>
      <c r="O1972" s="170"/>
      <c r="P1972" s="170"/>
      <c r="Q1972" s="170"/>
    </row>
    <row r="1973" spans="1:17" s="178" customFormat="1" ht="15.75" customHeight="1">
      <c r="A1973" s="168"/>
      <c r="B1973" s="172">
        <v>60052</v>
      </c>
      <c r="C1973" s="191" t="s">
        <v>2571</v>
      </c>
      <c r="D1973" s="318">
        <v>3030</v>
      </c>
      <c r="E1973" s="131"/>
      <c r="F1973" s="40"/>
      <c r="G1973" s="40"/>
      <c r="H1973" s="40"/>
      <c r="I1973" s="173"/>
      <c r="J1973" s="170"/>
      <c r="K1973" s="170"/>
      <c r="L1973" s="170"/>
      <c r="M1973" s="170"/>
      <c r="N1973" s="170"/>
      <c r="O1973" s="170"/>
      <c r="P1973" s="170"/>
      <c r="Q1973" s="170"/>
    </row>
    <row r="1974" spans="1:17" s="178" customFormat="1" ht="15.75" customHeight="1">
      <c r="A1974" s="171" t="s">
        <v>5732</v>
      </c>
      <c r="B1974" s="172">
        <v>60053</v>
      </c>
      <c r="C1974" s="191" t="s">
        <v>2572</v>
      </c>
      <c r="D1974" s="318">
        <v>300</v>
      </c>
      <c r="E1974" s="131"/>
      <c r="F1974" s="40"/>
      <c r="G1974" s="40"/>
      <c r="H1974" s="40"/>
      <c r="I1974" s="173"/>
      <c r="J1974" s="170"/>
      <c r="K1974" s="170"/>
      <c r="L1974" s="170"/>
      <c r="M1974" s="170"/>
      <c r="N1974" s="170"/>
      <c r="O1974" s="170"/>
      <c r="P1974" s="170"/>
      <c r="Q1974" s="170"/>
    </row>
    <row r="1975" spans="1:17" s="178" customFormat="1" ht="15.75" customHeight="1">
      <c r="A1975" s="168" t="s">
        <v>4906</v>
      </c>
      <c r="B1975" s="172">
        <v>60054</v>
      </c>
      <c r="C1975" s="191" t="s">
        <v>4344</v>
      </c>
      <c r="D1975" s="318">
        <v>550</v>
      </c>
      <c r="E1975" s="131"/>
      <c r="F1975" s="40"/>
      <c r="G1975" s="40"/>
      <c r="H1975" s="40"/>
      <c r="I1975" s="173"/>
      <c r="J1975" s="170"/>
      <c r="K1975" s="170"/>
      <c r="L1975" s="170"/>
      <c r="M1975" s="170"/>
      <c r="N1975" s="170"/>
      <c r="O1975" s="170"/>
      <c r="P1975" s="170"/>
      <c r="Q1975" s="170"/>
    </row>
    <row r="1976" spans="1:17" s="178" customFormat="1" ht="15.75" customHeight="1">
      <c r="A1976" s="182" t="s">
        <v>2573</v>
      </c>
      <c r="B1976" s="25"/>
      <c r="C1976" s="128"/>
      <c r="D1976" s="318"/>
      <c r="E1976" s="131"/>
      <c r="F1976" s="40"/>
      <c r="G1976" s="40"/>
      <c r="H1976" s="40"/>
      <c r="I1976" s="173"/>
      <c r="J1976" s="170"/>
      <c r="K1976" s="170"/>
      <c r="L1976" s="170"/>
      <c r="M1976" s="170"/>
      <c r="N1976" s="170"/>
      <c r="O1976" s="170"/>
      <c r="P1976" s="170"/>
      <c r="Q1976" s="170"/>
    </row>
    <row r="1977" spans="1:17" s="173" customFormat="1" ht="15.75" customHeight="1">
      <c r="A1977" s="168" t="s">
        <v>4907</v>
      </c>
      <c r="B1977" s="172">
        <v>60500</v>
      </c>
      <c r="C1977" s="191" t="s">
        <v>2575</v>
      </c>
      <c r="D1977" s="318">
        <v>860</v>
      </c>
      <c r="E1977" s="131"/>
      <c r="F1977" s="40"/>
      <c r="G1977" s="40"/>
      <c r="H1977" s="40"/>
      <c r="J1977" s="170"/>
      <c r="K1977" s="170"/>
      <c r="L1977" s="170"/>
      <c r="M1977" s="170"/>
      <c r="N1977" s="170"/>
      <c r="O1977" s="170"/>
      <c r="P1977" s="170"/>
      <c r="Q1977" s="170"/>
    </row>
    <row r="1978" spans="1:17" s="173" customFormat="1" ht="15.75" customHeight="1">
      <c r="A1978" s="168" t="s">
        <v>2576</v>
      </c>
      <c r="B1978" s="172">
        <v>60501</v>
      </c>
      <c r="C1978" s="191" t="s">
        <v>2578</v>
      </c>
      <c r="D1978" s="318">
        <v>610</v>
      </c>
      <c r="E1978" s="131"/>
      <c r="F1978" s="40"/>
      <c r="G1978" s="40"/>
      <c r="H1978" s="40"/>
      <c r="J1978" s="170"/>
      <c r="K1978" s="170"/>
      <c r="L1978" s="170"/>
      <c r="M1978" s="170"/>
      <c r="N1978" s="170"/>
      <c r="O1978" s="170"/>
      <c r="P1978" s="170"/>
      <c r="Q1978" s="170"/>
    </row>
    <row r="1979" spans="1:17" s="173" customFormat="1" ht="15.75" customHeight="1">
      <c r="A1979" s="168" t="s">
        <v>4908</v>
      </c>
      <c r="B1979" s="172">
        <v>60502</v>
      </c>
      <c r="C1979" s="191" t="s">
        <v>2577</v>
      </c>
      <c r="D1979" s="318">
        <v>1500</v>
      </c>
      <c r="E1979" s="131"/>
      <c r="F1979" s="40"/>
      <c r="G1979" s="40"/>
      <c r="H1979" s="40"/>
      <c r="J1979" s="170"/>
      <c r="K1979" s="170"/>
      <c r="L1979" s="170"/>
      <c r="M1979" s="170"/>
      <c r="N1979" s="170"/>
      <c r="O1979" s="170"/>
      <c r="P1979" s="170"/>
      <c r="Q1979" s="170"/>
    </row>
    <row r="1980" spans="1:17" s="173" customFormat="1" ht="15.75" customHeight="1">
      <c r="A1980" s="168" t="s">
        <v>4909</v>
      </c>
      <c r="B1980" s="172">
        <v>60503</v>
      </c>
      <c r="C1980" s="191" t="s">
        <v>2584</v>
      </c>
      <c r="D1980" s="318">
        <v>490</v>
      </c>
      <c r="E1980" s="131"/>
      <c r="F1980" s="40"/>
      <c r="G1980" s="40"/>
      <c r="H1980" s="40"/>
      <c r="J1980" s="170"/>
      <c r="K1980" s="170"/>
      <c r="L1980" s="170"/>
      <c r="M1980" s="170"/>
      <c r="N1980" s="170"/>
      <c r="O1980" s="170"/>
      <c r="P1980" s="170"/>
      <c r="Q1980" s="170"/>
    </row>
    <row r="1981" spans="1:17" s="173" customFormat="1" ht="15.75" customHeight="1">
      <c r="A1981" s="168" t="s">
        <v>2583</v>
      </c>
      <c r="B1981" s="172">
        <v>60504</v>
      </c>
      <c r="C1981" s="191" t="s">
        <v>2581</v>
      </c>
      <c r="D1981" s="318">
        <v>500</v>
      </c>
      <c r="E1981" s="131"/>
      <c r="F1981" s="40"/>
      <c r="G1981" s="40"/>
      <c r="H1981" s="40"/>
      <c r="J1981" s="170"/>
      <c r="K1981" s="170"/>
      <c r="L1981" s="170"/>
      <c r="M1981" s="170"/>
      <c r="N1981" s="170"/>
      <c r="O1981" s="170"/>
      <c r="P1981" s="170"/>
      <c r="Q1981" s="170"/>
    </row>
    <row r="1982" spans="1:17" s="173" customFormat="1" ht="15.75" customHeight="1">
      <c r="A1982" s="168" t="s">
        <v>2583</v>
      </c>
      <c r="B1982" s="172">
        <v>60505</v>
      </c>
      <c r="C1982" s="191" t="s">
        <v>2582</v>
      </c>
      <c r="D1982" s="318">
        <v>2000</v>
      </c>
      <c r="E1982" s="131"/>
      <c r="F1982" s="40"/>
      <c r="G1982" s="40"/>
      <c r="H1982" s="40"/>
      <c r="J1982" s="170"/>
      <c r="K1982" s="170"/>
      <c r="L1982" s="170"/>
      <c r="M1982" s="170"/>
      <c r="N1982" s="170"/>
      <c r="O1982" s="170"/>
      <c r="P1982" s="170"/>
      <c r="Q1982" s="170"/>
    </row>
    <row r="1983" spans="1:17" s="173" customFormat="1" ht="15.75" customHeight="1">
      <c r="A1983" s="168" t="s">
        <v>2583</v>
      </c>
      <c r="B1983" s="172">
        <v>60506</v>
      </c>
      <c r="C1983" s="191" t="s">
        <v>4350</v>
      </c>
      <c r="D1983" s="318">
        <v>1500</v>
      </c>
      <c r="E1983" s="131"/>
      <c r="F1983" s="40"/>
      <c r="G1983" s="40"/>
      <c r="H1983" s="40"/>
      <c r="J1983" s="170"/>
      <c r="K1983" s="170"/>
      <c r="L1983" s="170"/>
      <c r="M1983" s="170"/>
      <c r="N1983" s="170"/>
      <c r="O1983" s="170"/>
      <c r="P1983" s="170"/>
      <c r="Q1983" s="170"/>
    </row>
    <row r="1984" spans="1:17" s="173" customFormat="1" ht="15.75" customHeight="1">
      <c r="A1984" s="168" t="s">
        <v>2583</v>
      </c>
      <c r="B1984" s="172">
        <v>60507</v>
      </c>
      <c r="C1984" s="191" t="s">
        <v>4351</v>
      </c>
      <c r="D1984" s="318">
        <v>2500</v>
      </c>
      <c r="E1984" s="131"/>
      <c r="F1984" s="40"/>
      <c r="G1984" s="40"/>
      <c r="H1984" s="40"/>
      <c r="J1984" s="170"/>
      <c r="K1984" s="170"/>
      <c r="L1984" s="170"/>
      <c r="M1984" s="170"/>
      <c r="N1984" s="170"/>
      <c r="O1984" s="170"/>
      <c r="P1984" s="170"/>
      <c r="Q1984" s="170"/>
    </row>
    <row r="1985" spans="1:17" s="173" customFormat="1" ht="15.75" customHeight="1">
      <c r="A1985" s="168" t="s">
        <v>4907</v>
      </c>
      <c r="B1985" s="172">
        <v>60600</v>
      </c>
      <c r="C1985" s="191" t="s">
        <v>4346</v>
      </c>
      <c r="D1985" s="318">
        <v>3000</v>
      </c>
      <c r="E1985" s="131"/>
      <c r="F1985" s="40"/>
      <c r="G1985" s="40"/>
      <c r="H1985" s="40"/>
      <c r="J1985" s="170"/>
      <c r="K1985" s="170"/>
      <c r="L1985" s="170"/>
      <c r="M1985" s="170"/>
      <c r="N1985" s="170"/>
      <c r="O1985" s="170"/>
      <c r="P1985" s="170"/>
      <c r="Q1985" s="170"/>
    </row>
    <row r="1986" spans="1:17" s="173" customFormat="1" ht="15.75" customHeight="1">
      <c r="A1986" s="168" t="s">
        <v>2574</v>
      </c>
      <c r="B1986" s="172">
        <v>60601</v>
      </c>
      <c r="C1986" s="191" t="s">
        <v>4345</v>
      </c>
      <c r="D1986" s="318">
        <v>2500</v>
      </c>
      <c r="E1986" s="131"/>
      <c r="F1986" s="40"/>
      <c r="G1986" s="40"/>
      <c r="H1986" s="40"/>
      <c r="J1986" s="170"/>
      <c r="K1986" s="170"/>
      <c r="L1986" s="170"/>
      <c r="M1986" s="170"/>
      <c r="N1986" s="170"/>
      <c r="O1986" s="170"/>
      <c r="P1986" s="170"/>
      <c r="Q1986" s="170"/>
    </row>
    <row r="1987" spans="1:17" s="173" customFormat="1" ht="15.75" customHeight="1">
      <c r="A1987" s="168" t="s">
        <v>2574</v>
      </c>
      <c r="B1987" s="172">
        <v>60602</v>
      </c>
      <c r="C1987" s="191" t="s">
        <v>5552</v>
      </c>
      <c r="D1987" s="318">
        <v>3500</v>
      </c>
      <c r="E1987" s="131"/>
      <c r="F1987" s="40"/>
      <c r="G1987" s="40"/>
      <c r="H1987" s="40"/>
      <c r="J1987" s="170"/>
      <c r="K1987" s="170"/>
      <c r="L1987" s="170"/>
      <c r="M1987" s="170"/>
      <c r="N1987" s="170"/>
      <c r="O1987" s="170"/>
      <c r="P1987" s="170"/>
      <c r="Q1987" s="170"/>
    </row>
    <row r="1988" spans="1:17" s="173" customFormat="1" ht="15.75" customHeight="1">
      <c r="A1988" s="168" t="s">
        <v>2574</v>
      </c>
      <c r="B1988" s="172">
        <v>60603</v>
      </c>
      <c r="C1988" s="191" t="s">
        <v>5553</v>
      </c>
      <c r="D1988" s="318">
        <v>4500</v>
      </c>
      <c r="E1988" s="131"/>
      <c r="F1988" s="40"/>
      <c r="G1988" s="40"/>
      <c r="H1988" s="40"/>
      <c r="J1988" s="170"/>
      <c r="K1988" s="170"/>
      <c r="L1988" s="170"/>
      <c r="M1988" s="170"/>
      <c r="N1988" s="170"/>
      <c r="O1988" s="170"/>
      <c r="P1988" s="170"/>
      <c r="Q1988" s="170"/>
    </row>
    <row r="1989" spans="1:17" s="173" customFormat="1" ht="15.75" customHeight="1">
      <c r="A1989" s="168" t="s">
        <v>2574</v>
      </c>
      <c r="B1989" s="172">
        <v>60604</v>
      </c>
      <c r="C1989" s="191" t="s">
        <v>5554</v>
      </c>
      <c r="D1989" s="318">
        <v>3000</v>
      </c>
      <c r="E1989" s="131"/>
      <c r="F1989" s="40"/>
      <c r="G1989" s="40"/>
      <c r="H1989" s="40"/>
      <c r="J1989" s="170"/>
      <c r="K1989" s="170"/>
      <c r="L1989" s="170"/>
      <c r="M1989" s="170"/>
      <c r="N1989" s="170"/>
      <c r="O1989" s="170"/>
      <c r="P1989" s="170"/>
      <c r="Q1989" s="170"/>
    </row>
    <row r="1990" spans="1:17" s="173" customFormat="1" ht="15.75" customHeight="1">
      <c r="A1990" s="168" t="s">
        <v>2574</v>
      </c>
      <c r="B1990" s="172">
        <v>60605</v>
      </c>
      <c r="C1990" s="191" t="s">
        <v>5555</v>
      </c>
      <c r="D1990" s="318">
        <v>4000</v>
      </c>
      <c r="E1990" s="131"/>
      <c r="F1990" s="40"/>
      <c r="G1990" s="40"/>
      <c r="H1990" s="40"/>
      <c r="J1990" s="170"/>
      <c r="K1990" s="170"/>
      <c r="L1990" s="170"/>
      <c r="M1990" s="170"/>
      <c r="N1990" s="170"/>
      <c r="O1990" s="170"/>
      <c r="P1990" s="170"/>
      <c r="Q1990" s="170"/>
    </row>
    <row r="1991" spans="1:17" s="173" customFormat="1" ht="15.75" customHeight="1">
      <c r="A1991" s="168" t="s">
        <v>4910</v>
      </c>
      <c r="B1991" s="172" t="s">
        <v>4911</v>
      </c>
      <c r="C1991" s="191" t="s">
        <v>4347</v>
      </c>
      <c r="D1991" s="318">
        <v>5000</v>
      </c>
      <c r="E1991" s="131"/>
      <c r="F1991" s="40"/>
      <c r="G1991" s="40"/>
      <c r="H1991" s="40"/>
      <c r="J1991" s="170"/>
      <c r="K1991" s="170"/>
      <c r="L1991" s="170"/>
      <c r="M1991" s="170"/>
      <c r="N1991" s="170"/>
      <c r="O1991" s="170"/>
      <c r="P1991" s="170"/>
      <c r="Q1991" s="170"/>
    </row>
    <row r="1992" spans="1:17" s="173" customFormat="1" ht="15.75" customHeight="1">
      <c r="A1992" s="168" t="s">
        <v>4910</v>
      </c>
      <c r="B1992" s="172" t="s">
        <v>4912</v>
      </c>
      <c r="C1992" s="191" t="s">
        <v>4348</v>
      </c>
      <c r="D1992" s="318">
        <v>3000</v>
      </c>
      <c r="E1992" s="131"/>
      <c r="F1992" s="40"/>
      <c r="G1992" s="40"/>
      <c r="H1992" s="40"/>
      <c r="J1992" s="170"/>
      <c r="K1992" s="170"/>
      <c r="L1992" s="170"/>
      <c r="M1992" s="170"/>
      <c r="N1992" s="170"/>
      <c r="O1992" s="170"/>
      <c r="P1992" s="170"/>
      <c r="Q1992" s="170"/>
    </row>
    <row r="1993" spans="1:17" s="173" customFormat="1" ht="15.75" customHeight="1">
      <c r="A1993" s="168" t="s">
        <v>4910</v>
      </c>
      <c r="B1993" s="172" t="s">
        <v>4913</v>
      </c>
      <c r="C1993" s="191" t="s">
        <v>4349</v>
      </c>
      <c r="D1993" s="318">
        <v>5000</v>
      </c>
      <c r="E1993" s="131"/>
      <c r="F1993" s="40"/>
      <c r="G1993" s="40"/>
      <c r="H1993" s="40"/>
      <c r="J1993" s="170"/>
      <c r="K1993" s="170"/>
      <c r="L1993" s="170"/>
      <c r="M1993" s="170"/>
      <c r="N1993" s="170"/>
      <c r="O1993" s="170"/>
      <c r="P1993" s="170"/>
      <c r="Q1993" s="170"/>
    </row>
    <row r="1994" spans="1:17" ht="15.75" customHeight="1">
      <c r="A1994" s="168" t="s">
        <v>4910</v>
      </c>
      <c r="B1994" s="172" t="s">
        <v>4914</v>
      </c>
      <c r="C1994" s="191" t="s">
        <v>2579</v>
      </c>
      <c r="D1994" s="318">
        <v>25000</v>
      </c>
    </row>
    <row r="1995" spans="1:17" ht="15.75" customHeight="1">
      <c r="A1995" s="182" t="s">
        <v>2585</v>
      </c>
      <c r="B1995" s="25"/>
      <c r="C1995" s="128"/>
      <c r="D1995" s="318"/>
    </row>
    <row r="1996" spans="1:17" s="173" customFormat="1" ht="15.75" customHeight="1">
      <c r="A1996" s="168" t="s">
        <v>4916</v>
      </c>
      <c r="B1996" s="172">
        <v>62000</v>
      </c>
      <c r="C1996" s="191" t="s">
        <v>4352</v>
      </c>
      <c r="D1996" s="318">
        <v>2800</v>
      </c>
      <c r="E1996" s="131"/>
      <c r="F1996" s="40"/>
      <c r="G1996" s="40"/>
      <c r="H1996" s="40"/>
      <c r="J1996" s="170"/>
      <c r="K1996" s="170"/>
      <c r="L1996" s="170"/>
      <c r="M1996" s="170"/>
      <c r="N1996" s="170"/>
      <c r="O1996" s="170"/>
      <c r="P1996" s="170"/>
      <c r="Q1996" s="170"/>
    </row>
    <row r="1997" spans="1:17" s="173" customFormat="1" ht="15.75" customHeight="1">
      <c r="A1997" s="168" t="s">
        <v>4917</v>
      </c>
      <c r="B1997" s="172">
        <v>62001</v>
      </c>
      <c r="C1997" s="191" t="s">
        <v>4354</v>
      </c>
      <c r="D1997" s="318">
        <v>3400</v>
      </c>
      <c r="E1997" s="131"/>
      <c r="F1997" s="40"/>
      <c r="G1997" s="40"/>
      <c r="H1997" s="40"/>
      <c r="J1997" s="170"/>
      <c r="K1997" s="170"/>
      <c r="L1997" s="170"/>
      <c r="M1997" s="170"/>
      <c r="N1997" s="170"/>
      <c r="O1997" s="170"/>
      <c r="P1997" s="170"/>
      <c r="Q1997" s="170"/>
    </row>
    <row r="1998" spans="1:17" s="173" customFormat="1" ht="15.75" customHeight="1">
      <c r="A1998" s="168" t="s">
        <v>4916</v>
      </c>
      <c r="B1998" s="172">
        <v>62002</v>
      </c>
      <c r="C1998" s="191" t="s">
        <v>4353</v>
      </c>
      <c r="D1998" s="318">
        <v>4000</v>
      </c>
      <c r="E1998" s="131"/>
      <c r="F1998" s="40"/>
      <c r="G1998" s="40"/>
      <c r="H1998" s="40"/>
      <c r="J1998" s="170"/>
      <c r="K1998" s="170"/>
      <c r="L1998" s="170"/>
      <c r="M1998" s="170"/>
      <c r="N1998" s="170"/>
      <c r="O1998" s="170"/>
      <c r="P1998" s="170"/>
      <c r="Q1998" s="170"/>
    </row>
    <row r="1999" spans="1:17" s="178" customFormat="1" ht="15.75" customHeight="1">
      <c r="A1999" s="168" t="s">
        <v>4917</v>
      </c>
      <c r="B1999" s="172">
        <v>62003</v>
      </c>
      <c r="C1999" s="191" t="s">
        <v>4355</v>
      </c>
      <c r="D1999" s="318">
        <v>4500</v>
      </c>
      <c r="E1999" s="131"/>
      <c r="F1999" s="40"/>
      <c r="G1999" s="40"/>
      <c r="H1999" s="40"/>
      <c r="I1999" s="173"/>
      <c r="J1999" s="170"/>
      <c r="K1999" s="170"/>
      <c r="L1999" s="170"/>
      <c r="M1999" s="170"/>
      <c r="N1999" s="170"/>
      <c r="O1999" s="170"/>
      <c r="P1999" s="170"/>
      <c r="Q1999" s="170"/>
    </row>
    <row r="2000" spans="1:17" s="178" customFormat="1" ht="15.75" customHeight="1">
      <c r="A2000" s="168" t="s">
        <v>4918</v>
      </c>
      <c r="B2000" s="172">
        <v>62004</v>
      </c>
      <c r="C2000" s="191" t="s">
        <v>2586</v>
      </c>
      <c r="D2000" s="318">
        <v>4000</v>
      </c>
      <c r="E2000" s="131"/>
      <c r="F2000" s="40"/>
      <c r="G2000" s="40"/>
      <c r="H2000" s="40"/>
      <c r="I2000" s="173"/>
      <c r="J2000" s="170"/>
      <c r="K2000" s="170"/>
      <c r="L2000" s="170"/>
      <c r="M2000" s="170"/>
      <c r="N2000" s="170"/>
      <c r="O2000" s="170"/>
      <c r="P2000" s="170"/>
      <c r="Q2000" s="170"/>
    </row>
    <row r="2001" spans="1:17" s="178" customFormat="1" ht="15.75" customHeight="1">
      <c r="A2001" s="168" t="s">
        <v>4918</v>
      </c>
      <c r="B2001" s="172">
        <v>62005</v>
      </c>
      <c r="C2001" s="191" t="s">
        <v>2587</v>
      </c>
      <c r="D2001" s="318">
        <v>5500</v>
      </c>
      <c r="E2001" s="131"/>
      <c r="F2001" s="40"/>
      <c r="G2001" s="40"/>
      <c r="H2001" s="40"/>
      <c r="I2001" s="173"/>
      <c r="J2001" s="170"/>
      <c r="K2001" s="170"/>
      <c r="L2001" s="170"/>
      <c r="M2001" s="170"/>
      <c r="N2001" s="170"/>
      <c r="O2001" s="170"/>
      <c r="P2001" s="170"/>
      <c r="Q2001" s="170"/>
    </row>
    <row r="2002" spans="1:17" s="178" customFormat="1" ht="15.75" customHeight="1">
      <c r="A2002" s="168" t="s">
        <v>4918</v>
      </c>
      <c r="B2002" s="172">
        <v>62006</v>
      </c>
      <c r="C2002" s="191" t="s">
        <v>2588</v>
      </c>
      <c r="D2002" s="318">
        <v>5000</v>
      </c>
      <c r="E2002" s="131"/>
      <c r="F2002" s="40"/>
      <c r="G2002" s="40"/>
      <c r="H2002" s="40"/>
      <c r="I2002" s="173"/>
      <c r="J2002" s="170"/>
      <c r="K2002" s="170"/>
      <c r="L2002" s="170"/>
      <c r="M2002" s="170"/>
      <c r="N2002" s="170"/>
      <c r="O2002" s="170"/>
      <c r="P2002" s="170"/>
      <c r="Q2002" s="170"/>
    </row>
    <row r="2003" spans="1:17" s="178" customFormat="1" ht="15.75" customHeight="1">
      <c r="A2003" s="168" t="s">
        <v>4917</v>
      </c>
      <c r="B2003" s="172">
        <v>62007</v>
      </c>
      <c r="C2003" s="191" t="s">
        <v>2589</v>
      </c>
      <c r="D2003" s="318">
        <v>5500</v>
      </c>
      <c r="E2003" s="131"/>
      <c r="F2003" s="40"/>
      <c r="G2003" s="40"/>
      <c r="H2003" s="40"/>
      <c r="I2003" s="173"/>
      <c r="J2003" s="170"/>
      <c r="K2003" s="170"/>
      <c r="L2003" s="170"/>
      <c r="M2003" s="170"/>
      <c r="N2003" s="170"/>
      <c r="O2003" s="170"/>
      <c r="P2003" s="170"/>
      <c r="Q2003" s="170"/>
    </row>
    <row r="2004" spans="1:17" s="178" customFormat="1" ht="15.75" customHeight="1">
      <c r="A2004" s="168" t="s">
        <v>4916</v>
      </c>
      <c r="B2004" s="172">
        <v>62008</v>
      </c>
      <c r="C2004" s="191" t="s">
        <v>2590</v>
      </c>
      <c r="D2004" s="318">
        <v>6000</v>
      </c>
      <c r="E2004" s="131"/>
      <c r="F2004" s="40"/>
      <c r="G2004" s="40"/>
      <c r="H2004" s="40"/>
      <c r="I2004" s="173"/>
      <c r="J2004" s="170"/>
      <c r="K2004" s="170"/>
      <c r="L2004" s="170"/>
      <c r="M2004" s="170"/>
      <c r="N2004" s="170"/>
      <c r="O2004" s="170"/>
      <c r="P2004" s="170"/>
      <c r="Q2004" s="170"/>
    </row>
    <row r="2005" spans="1:17" s="178" customFormat="1" ht="15.75" customHeight="1">
      <c r="A2005" s="168" t="s">
        <v>4917</v>
      </c>
      <c r="B2005" s="172">
        <v>62009</v>
      </c>
      <c r="C2005" s="191" t="s">
        <v>2591</v>
      </c>
      <c r="D2005" s="318">
        <v>6500</v>
      </c>
      <c r="E2005" s="131"/>
      <c r="F2005" s="40"/>
      <c r="G2005" s="40"/>
      <c r="H2005" s="40"/>
      <c r="I2005" s="173"/>
      <c r="J2005" s="170"/>
      <c r="K2005" s="170"/>
      <c r="L2005" s="170"/>
      <c r="M2005" s="170"/>
      <c r="N2005" s="170"/>
      <c r="O2005" s="170"/>
      <c r="P2005" s="170"/>
      <c r="Q2005" s="170"/>
    </row>
    <row r="2006" spans="1:17" s="178" customFormat="1" ht="15.75" customHeight="1">
      <c r="A2006" s="168" t="s">
        <v>4917</v>
      </c>
      <c r="B2006" s="172">
        <v>62010</v>
      </c>
      <c r="C2006" s="191" t="s">
        <v>2592</v>
      </c>
      <c r="D2006" s="318">
        <v>4700</v>
      </c>
      <c r="E2006" s="131"/>
      <c r="F2006" s="40"/>
      <c r="G2006" s="40"/>
      <c r="H2006" s="40"/>
      <c r="I2006" s="173"/>
      <c r="J2006" s="170"/>
      <c r="K2006" s="170"/>
      <c r="L2006" s="170"/>
      <c r="M2006" s="170"/>
      <c r="N2006" s="170"/>
      <c r="O2006" s="170"/>
      <c r="P2006" s="170"/>
      <c r="Q2006" s="170"/>
    </row>
    <row r="2007" spans="1:17" s="178" customFormat="1" ht="15.75" customHeight="1">
      <c r="A2007" s="168" t="s">
        <v>4919</v>
      </c>
      <c r="B2007" s="172">
        <v>62011</v>
      </c>
      <c r="C2007" s="191" t="s">
        <v>2593</v>
      </c>
      <c r="D2007" s="318">
        <v>4000</v>
      </c>
      <c r="E2007" s="131"/>
      <c r="F2007" s="40"/>
      <c r="G2007" s="40"/>
      <c r="H2007" s="40"/>
      <c r="I2007" s="173"/>
      <c r="J2007" s="170"/>
      <c r="K2007" s="170"/>
      <c r="L2007" s="170"/>
      <c r="M2007" s="170"/>
      <c r="N2007" s="170"/>
      <c r="O2007" s="170"/>
      <c r="P2007" s="170"/>
      <c r="Q2007" s="170"/>
    </row>
    <row r="2008" spans="1:17" s="178" customFormat="1" ht="15.75" customHeight="1">
      <c r="A2008" s="168" t="s">
        <v>4919</v>
      </c>
      <c r="B2008" s="172">
        <v>62012</v>
      </c>
      <c r="C2008" s="191" t="s">
        <v>2594</v>
      </c>
      <c r="D2008" s="318">
        <v>10400</v>
      </c>
      <c r="E2008" s="131"/>
      <c r="F2008" s="40"/>
      <c r="G2008" s="40"/>
      <c r="H2008" s="40"/>
      <c r="I2008" s="173"/>
      <c r="J2008" s="170"/>
      <c r="K2008" s="170"/>
      <c r="L2008" s="170"/>
      <c r="M2008" s="170"/>
      <c r="N2008" s="170"/>
      <c r="O2008" s="170"/>
      <c r="P2008" s="170"/>
      <c r="Q2008" s="170"/>
    </row>
    <row r="2009" spans="1:17" s="178" customFormat="1" ht="15.75" customHeight="1">
      <c r="A2009" s="168" t="s">
        <v>4920</v>
      </c>
      <c r="B2009" s="172">
        <v>62013</v>
      </c>
      <c r="C2009" s="191" t="s">
        <v>2596</v>
      </c>
      <c r="D2009" s="318">
        <v>8000</v>
      </c>
      <c r="E2009" s="131"/>
      <c r="F2009" s="40"/>
      <c r="G2009" s="40"/>
      <c r="H2009" s="40"/>
      <c r="I2009" s="173"/>
      <c r="J2009" s="170"/>
      <c r="K2009" s="170"/>
      <c r="L2009" s="170"/>
      <c r="M2009" s="170"/>
      <c r="N2009" s="170"/>
      <c r="O2009" s="170"/>
      <c r="P2009" s="170"/>
      <c r="Q2009" s="170"/>
    </row>
    <row r="2010" spans="1:17" s="178" customFormat="1" ht="15.75" customHeight="1">
      <c r="A2010" s="168" t="s">
        <v>4920</v>
      </c>
      <c r="B2010" s="172">
        <v>62014</v>
      </c>
      <c r="C2010" s="191" t="s">
        <v>2597</v>
      </c>
      <c r="D2010" s="318">
        <v>7000</v>
      </c>
      <c r="E2010" s="131"/>
      <c r="F2010" s="40"/>
      <c r="G2010" s="40"/>
      <c r="H2010" s="40"/>
      <c r="I2010" s="173"/>
      <c r="J2010" s="170"/>
      <c r="K2010" s="170"/>
      <c r="L2010" s="170"/>
      <c r="M2010" s="170"/>
      <c r="N2010" s="170"/>
      <c r="O2010" s="170"/>
      <c r="P2010" s="170"/>
      <c r="Q2010" s="170"/>
    </row>
    <row r="2011" spans="1:17" s="178" customFormat="1" ht="15.75" customHeight="1">
      <c r="A2011" s="168" t="s">
        <v>4920</v>
      </c>
      <c r="B2011" s="172">
        <v>62015</v>
      </c>
      <c r="C2011" s="191" t="s">
        <v>2598</v>
      </c>
      <c r="D2011" s="318">
        <v>7800</v>
      </c>
      <c r="E2011" s="131"/>
      <c r="F2011" s="40"/>
      <c r="G2011" s="40"/>
      <c r="H2011" s="40"/>
      <c r="I2011" s="173"/>
      <c r="J2011" s="170"/>
      <c r="K2011" s="170"/>
      <c r="L2011" s="170"/>
      <c r="M2011" s="170"/>
      <c r="N2011" s="170"/>
      <c r="O2011" s="170"/>
      <c r="P2011" s="170"/>
      <c r="Q2011" s="170"/>
    </row>
    <row r="2012" spans="1:17" s="178" customFormat="1" ht="15.75" customHeight="1">
      <c r="A2012" s="168" t="s">
        <v>4920</v>
      </c>
      <c r="B2012" s="172">
        <v>62016</v>
      </c>
      <c r="C2012" s="191" t="s">
        <v>2599</v>
      </c>
      <c r="D2012" s="318">
        <v>8600</v>
      </c>
      <c r="E2012" s="131"/>
      <c r="F2012" s="40"/>
      <c r="G2012" s="40"/>
      <c r="H2012" s="40"/>
      <c r="I2012" s="173"/>
      <c r="J2012" s="170"/>
      <c r="K2012" s="170"/>
      <c r="L2012" s="170"/>
      <c r="M2012" s="170"/>
      <c r="N2012" s="170"/>
      <c r="O2012" s="170"/>
      <c r="P2012" s="170"/>
      <c r="Q2012" s="170"/>
    </row>
    <row r="2013" spans="1:17" s="178" customFormat="1" ht="15">
      <c r="A2013" s="168" t="s">
        <v>2600</v>
      </c>
      <c r="B2013" s="172">
        <v>62017</v>
      </c>
      <c r="C2013" s="191" t="s">
        <v>2601</v>
      </c>
      <c r="D2013" s="318">
        <v>7600</v>
      </c>
      <c r="E2013" s="131"/>
      <c r="F2013" s="40"/>
      <c r="G2013" s="40"/>
      <c r="H2013" s="40"/>
      <c r="I2013" s="173"/>
      <c r="J2013" s="170"/>
      <c r="K2013" s="170"/>
      <c r="L2013" s="170"/>
      <c r="M2013" s="170"/>
      <c r="N2013" s="170"/>
      <c r="O2013" s="170"/>
      <c r="P2013" s="170"/>
      <c r="Q2013" s="170"/>
    </row>
    <row r="2014" spans="1:17" s="178" customFormat="1" ht="15">
      <c r="A2014" s="168" t="s">
        <v>2640</v>
      </c>
      <c r="B2014" s="172">
        <v>62018</v>
      </c>
      <c r="C2014" s="191" t="s">
        <v>4921</v>
      </c>
      <c r="D2014" s="318">
        <v>6000</v>
      </c>
      <c r="E2014" s="131"/>
      <c r="F2014" s="40"/>
      <c r="G2014" s="40"/>
      <c r="H2014" s="40"/>
      <c r="I2014" s="173"/>
      <c r="J2014" s="170"/>
      <c r="K2014" s="170"/>
      <c r="L2014" s="170"/>
      <c r="M2014" s="170"/>
      <c r="N2014" s="170"/>
      <c r="O2014" s="170"/>
      <c r="P2014" s="170"/>
      <c r="Q2014" s="170"/>
    </row>
    <row r="2015" spans="1:17" s="178" customFormat="1" ht="15">
      <c r="A2015" s="168" t="s">
        <v>2640</v>
      </c>
      <c r="B2015" s="172">
        <v>62019</v>
      </c>
      <c r="C2015" s="191" t="s">
        <v>4356</v>
      </c>
      <c r="D2015" s="318">
        <v>5600</v>
      </c>
      <c r="E2015" s="131"/>
      <c r="F2015" s="40"/>
      <c r="G2015" s="40"/>
      <c r="H2015" s="40"/>
      <c r="I2015" s="173"/>
      <c r="J2015" s="170"/>
      <c r="K2015" s="170"/>
      <c r="L2015" s="170"/>
      <c r="M2015" s="170"/>
      <c r="N2015" s="170"/>
      <c r="O2015" s="170"/>
      <c r="P2015" s="170"/>
      <c r="Q2015" s="170"/>
    </row>
    <row r="2016" spans="1:17" s="178" customFormat="1" ht="15">
      <c r="A2016" s="182" t="s">
        <v>2602</v>
      </c>
      <c r="B2016" s="25"/>
      <c r="C2016" s="128"/>
      <c r="D2016" s="318"/>
      <c r="E2016" s="131"/>
      <c r="F2016" s="40"/>
      <c r="G2016" s="40"/>
      <c r="H2016" s="40"/>
      <c r="I2016" s="173"/>
      <c r="J2016" s="170"/>
      <c r="K2016" s="170"/>
      <c r="L2016" s="170"/>
      <c r="M2016" s="170"/>
      <c r="N2016" s="170"/>
      <c r="O2016" s="170"/>
      <c r="P2016" s="170"/>
      <c r="Q2016" s="170"/>
    </row>
    <row r="2017" spans="1:17" s="178" customFormat="1" ht="15">
      <c r="A2017" s="168" t="s">
        <v>4922</v>
      </c>
      <c r="B2017" s="172">
        <v>61000</v>
      </c>
      <c r="C2017" s="191" t="s">
        <v>2603</v>
      </c>
      <c r="D2017" s="318">
        <v>5000</v>
      </c>
      <c r="E2017" s="131"/>
      <c r="F2017" s="40"/>
      <c r="G2017" s="40"/>
      <c r="H2017" s="40"/>
      <c r="I2017" s="173"/>
      <c r="J2017" s="170"/>
      <c r="K2017" s="170"/>
      <c r="L2017" s="170"/>
      <c r="M2017" s="170"/>
      <c r="N2017" s="170"/>
      <c r="O2017" s="170"/>
      <c r="P2017" s="170"/>
      <c r="Q2017" s="170"/>
    </row>
    <row r="2018" spans="1:17" s="178" customFormat="1" ht="15">
      <c r="A2018" s="168" t="s">
        <v>4922</v>
      </c>
      <c r="B2018" s="172" t="s">
        <v>4923</v>
      </c>
      <c r="C2018" s="191" t="s">
        <v>2604</v>
      </c>
      <c r="D2018" s="318">
        <v>3500</v>
      </c>
      <c r="E2018" s="131"/>
      <c r="F2018" s="40"/>
      <c r="G2018" s="40"/>
      <c r="H2018" s="40"/>
      <c r="I2018" s="173"/>
      <c r="J2018" s="170"/>
      <c r="K2018" s="170"/>
      <c r="L2018" s="170"/>
      <c r="M2018" s="170"/>
      <c r="N2018" s="170"/>
      <c r="O2018" s="170"/>
      <c r="P2018" s="170"/>
      <c r="Q2018" s="170"/>
    </row>
    <row r="2019" spans="1:17" s="178" customFormat="1" ht="15.75" customHeight="1">
      <c r="A2019" s="168" t="s">
        <v>4922</v>
      </c>
      <c r="B2019" s="172" t="s">
        <v>4924</v>
      </c>
      <c r="C2019" s="191" t="s">
        <v>2605</v>
      </c>
      <c r="D2019" s="318">
        <v>4000</v>
      </c>
      <c r="E2019" s="131"/>
      <c r="F2019" s="40"/>
      <c r="G2019" s="40"/>
      <c r="H2019" s="40"/>
      <c r="I2019" s="173"/>
      <c r="J2019" s="170"/>
      <c r="K2019" s="170"/>
      <c r="L2019" s="170"/>
      <c r="M2019" s="170"/>
      <c r="N2019" s="170"/>
      <c r="O2019" s="170"/>
      <c r="P2019" s="170"/>
      <c r="Q2019" s="170"/>
    </row>
    <row r="2020" spans="1:17" s="178" customFormat="1" ht="15.75" customHeight="1">
      <c r="A2020" s="168" t="s">
        <v>4922</v>
      </c>
      <c r="B2020" s="172">
        <v>61002</v>
      </c>
      <c r="C2020" s="191" t="s">
        <v>2606</v>
      </c>
      <c r="D2020" s="318">
        <v>3000</v>
      </c>
      <c r="E2020" s="131"/>
      <c r="F2020" s="40"/>
      <c r="G2020" s="40"/>
      <c r="H2020" s="40"/>
      <c r="I2020" s="173"/>
      <c r="J2020" s="170"/>
      <c r="K2020" s="170"/>
      <c r="L2020" s="170"/>
      <c r="M2020" s="170"/>
      <c r="N2020" s="170"/>
      <c r="O2020" s="170"/>
      <c r="P2020" s="170"/>
      <c r="Q2020" s="170"/>
    </row>
    <row r="2021" spans="1:17" s="178" customFormat="1" ht="15.75" customHeight="1">
      <c r="A2021" s="168" t="s">
        <v>4925</v>
      </c>
      <c r="B2021" s="172">
        <v>61003</v>
      </c>
      <c r="C2021" s="191" t="s">
        <v>2610</v>
      </c>
      <c r="D2021" s="318">
        <v>3500</v>
      </c>
      <c r="E2021" s="131"/>
      <c r="F2021" s="40"/>
      <c r="G2021" s="40"/>
      <c r="H2021" s="40"/>
      <c r="I2021" s="173"/>
      <c r="J2021" s="170"/>
      <c r="K2021" s="170"/>
      <c r="L2021" s="170"/>
      <c r="M2021" s="170"/>
      <c r="N2021" s="170"/>
      <c r="O2021" s="170"/>
      <c r="P2021" s="170"/>
      <c r="Q2021" s="170"/>
    </row>
    <row r="2022" spans="1:17" s="178" customFormat="1" ht="15.75" customHeight="1">
      <c r="A2022" s="186" t="s">
        <v>4926</v>
      </c>
      <c r="B2022" s="188">
        <v>61004</v>
      </c>
      <c r="C2022" s="191" t="s">
        <v>2609</v>
      </c>
      <c r="D2022" s="318">
        <v>3000</v>
      </c>
      <c r="E2022" s="131"/>
      <c r="F2022" s="40"/>
      <c r="G2022" s="40"/>
      <c r="H2022" s="40"/>
      <c r="I2022" s="173"/>
      <c r="J2022" s="170"/>
      <c r="K2022" s="170"/>
      <c r="L2022" s="170"/>
      <c r="M2022" s="170"/>
      <c r="N2022" s="170"/>
      <c r="O2022" s="170"/>
      <c r="P2022" s="170"/>
      <c r="Q2022" s="170"/>
    </row>
    <row r="2023" spans="1:17" s="178" customFormat="1" ht="15.75" customHeight="1">
      <c r="A2023" s="186" t="s">
        <v>4927</v>
      </c>
      <c r="B2023" s="188">
        <v>61100</v>
      </c>
      <c r="C2023" s="191" t="s">
        <v>2617</v>
      </c>
      <c r="D2023" s="318">
        <v>1600</v>
      </c>
      <c r="E2023" s="131"/>
      <c r="F2023" s="40"/>
      <c r="G2023" s="40"/>
      <c r="H2023" s="40"/>
      <c r="I2023" s="173"/>
      <c r="J2023" s="170"/>
      <c r="K2023" s="170"/>
      <c r="L2023" s="170"/>
      <c r="M2023" s="170"/>
      <c r="N2023" s="170"/>
      <c r="O2023" s="170"/>
      <c r="P2023" s="170"/>
      <c r="Q2023" s="170"/>
    </row>
    <row r="2024" spans="1:17" s="178" customFormat="1" ht="15.75" customHeight="1">
      <c r="A2024" s="186" t="s">
        <v>4928</v>
      </c>
      <c r="B2024" s="188">
        <v>61101</v>
      </c>
      <c r="C2024" s="191" t="s">
        <v>2618</v>
      </c>
      <c r="D2024" s="318">
        <v>2650</v>
      </c>
      <c r="E2024" s="131"/>
      <c r="F2024" s="40"/>
      <c r="G2024" s="40"/>
      <c r="H2024" s="40"/>
      <c r="I2024" s="173"/>
      <c r="J2024" s="170"/>
      <c r="K2024" s="170"/>
      <c r="L2024" s="170"/>
      <c r="M2024" s="170"/>
      <c r="N2024" s="170"/>
      <c r="O2024" s="170"/>
      <c r="P2024" s="170"/>
      <c r="Q2024" s="170"/>
    </row>
    <row r="2025" spans="1:17" s="178" customFormat="1" ht="15.75" customHeight="1">
      <c r="A2025" s="186" t="s">
        <v>4929</v>
      </c>
      <c r="B2025" s="188">
        <v>61102</v>
      </c>
      <c r="C2025" s="191" t="s">
        <v>2619</v>
      </c>
      <c r="D2025" s="318">
        <v>3000</v>
      </c>
      <c r="E2025" s="131"/>
      <c r="F2025" s="40"/>
      <c r="G2025" s="40"/>
      <c r="H2025" s="40"/>
      <c r="I2025" s="173"/>
      <c r="J2025" s="170"/>
      <c r="K2025" s="170"/>
      <c r="L2025" s="170"/>
      <c r="M2025" s="170"/>
      <c r="N2025" s="170"/>
      <c r="O2025" s="170"/>
      <c r="P2025" s="170"/>
      <c r="Q2025" s="170"/>
    </row>
    <row r="2026" spans="1:17" s="178" customFormat="1" ht="15.75" customHeight="1">
      <c r="A2026" s="186" t="s">
        <v>4927</v>
      </c>
      <c r="B2026" s="188">
        <v>61103</v>
      </c>
      <c r="C2026" s="191" t="s">
        <v>2615</v>
      </c>
      <c r="D2026" s="318">
        <v>3500</v>
      </c>
      <c r="E2026" s="131"/>
      <c r="F2026" s="40"/>
      <c r="G2026" s="40"/>
      <c r="H2026" s="40"/>
      <c r="I2026" s="173"/>
      <c r="J2026" s="170"/>
      <c r="K2026" s="170"/>
      <c r="L2026" s="170"/>
      <c r="M2026" s="170"/>
      <c r="N2026" s="170"/>
      <c r="O2026" s="170"/>
      <c r="P2026" s="170"/>
      <c r="Q2026" s="170"/>
    </row>
    <row r="2027" spans="1:17" s="178" customFormat="1" ht="15.75" customHeight="1">
      <c r="A2027" s="186" t="s">
        <v>4928</v>
      </c>
      <c r="B2027" s="188">
        <v>61104</v>
      </c>
      <c r="C2027" s="191" t="s">
        <v>2616</v>
      </c>
      <c r="D2027" s="318">
        <v>4000</v>
      </c>
      <c r="E2027" s="131"/>
      <c r="F2027" s="40"/>
      <c r="G2027" s="40"/>
      <c r="H2027" s="40"/>
      <c r="I2027" s="173"/>
      <c r="J2027" s="170"/>
      <c r="K2027" s="170"/>
      <c r="L2027" s="170"/>
      <c r="M2027" s="170"/>
      <c r="N2027" s="170"/>
      <c r="O2027" s="170"/>
      <c r="P2027" s="170"/>
      <c r="Q2027" s="170"/>
    </row>
    <row r="2028" spans="1:17" s="178" customFormat="1" ht="15.75" customHeight="1">
      <c r="A2028" s="168" t="s">
        <v>4927</v>
      </c>
      <c r="B2028" s="172">
        <v>61105</v>
      </c>
      <c r="C2028" s="191" t="s">
        <v>2620</v>
      </c>
      <c r="D2028" s="318">
        <v>2000</v>
      </c>
      <c r="E2028" s="131"/>
      <c r="F2028" s="40"/>
      <c r="G2028" s="40"/>
      <c r="H2028" s="40"/>
      <c r="I2028" s="173"/>
      <c r="J2028" s="170"/>
      <c r="K2028" s="170"/>
      <c r="L2028" s="170"/>
      <c r="M2028" s="170"/>
      <c r="N2028" s="170"/>
      <c r="O2028" s="170"/>
      <c r="P2028" s="170"/>
      <c r="Q2028" s="170"/>
    </row>
    <row r="2029" spans="1:17" s="178" customFormat="1" ht="15.75" customHeight="1">
      <c r="A2029" s="168" t="s">
        <v>4930</v>
      </c>
      <c r="B2029" s="172" t="s">
        <v>4931</v>
      </c>
      <c r="C2029" s="191" t="s">
        <v>2607</v>
      </c>
      <c r="D2029" s="318">
        <v>3500</v>
      </c>
      <c r="E2029" s="131"/>
      <c r="F2029" s="40"/>
      <c r="G2029" s="40"/>
      <c r="H2029" s="40"/>
      <c r="I2029" s="173"/>
      <c r="J2029" s="170"/>
      <c r="K2029" s="170"/>
      <c r="L2029" s="170"/>
      <c r="M2029" s="170"/>
      <c r="N2029" s="170"/>
      <c r="O2029" s="170"/>
      <c r="P2029" s="170"/>
      <c r="Q2029" s="170"/>
    </row>
    <row r="2030" spans="1:17" s="178" customFormat="1" ht="15.75" customHeight="1">
      <c r="A2030" s="168" t="s">
        <v>4930</v>
      </c>
      <c r="B2030" s="172" t="s">
        <v>4932</v>
      </c>
      <c r="C2030" s="191" t="s">
        <v>2608</v>
      </c>
      <c r="D2030" s="318">
        <v>5000</v>
      </c>
      <c r="E2030" s="131"/>
      <c r="F2030" s="40"/>
      <c r="G2030" s="40"/>
      <c r="H2030" s="40"/>
      <c r="I2030" s="173"/>
      <c r="J2030" s="170"/>
      <c r="K2030" s="170"/>
      <c r="L2030" s="170"/>
      <c r="M2030" s="170"/>
      <c r="N2030" s="170"/>
      <c r="O2030" s="170"/>
      <c r="P2030" s="170"/>
      <c r="Q2030" s="170"/>
    </row>
    <row r="2031" spans="1:17" s="178" customFormat="1" ht="15.75" customHeight="1">
      <c r="A2031" s="168" t="s">
        <v>4930</v>
      </c>
      <c r="B2031" s="172" t="s">
        <v>4933</v>
      </c>
      <c r="C2031" s="191" t="s">
        <v>4666</v>
      </c>
      <c r="D2031" s="318">
        <v>6500</v>
      </c>
      <c r="E2031" s="131"/>
      <c r="F2031" s="40"/>
      <c r="G2031" s="40"/>
      <c r="H2031" s="40"/>
      <c r="I2031" s="173"/>
      <c r="J2031" s="170"/>
      <c r="K2031" s="170"/>
      <c r="L2031" s="170"/>
      <c r="M2031" s="170"/>
      <c r="N2031" s="170"/>
      <c r="O2031" s="170"/>
      <c r="P2031" s="170"/>
      <c r="Q2031" s="170"/>
    </row>
    <row r="2032" spans="1:17" s="178" customFormat="1" ht="15.75" customHeight="1">
      <c r="A2032" s="168" t="s">
        <v>4930</v>
      </c>
      <c r="B2032" s="172" t="s">
        <v>4934</v>
      </c>
      <c r="C2032" s="191" t="s">
        <v>4665</v>
      </c>
      <c r="D2032" s="318">
        <v>8000</v>
      </c>
      <c r="E2032" s="131"/>
      <c r="F2032" s="40"/>
      <c r="G2032" s="40"/>
      <c r="H2032" s="40"/>
      <c r="I2032" s="173"/>
      <c r="J2032" s="170"/>
      <c r="K2032" s="170"/>
      <c r="L2032" s="170"/>
      <c r="M2032" s="170"/>
      <c r="N2032" s="170"/>
      <c r="O2032" s="170"/>
      <c r="P2032" s="170"/>
      <c r="Q2032" s="170"/>
    </row>
    <row r="2033" spans="1:17" s="178" customFormat="1" ht="15.75" customHeight="1">
      <c r="A2033" s="168" t="s">
        <v>4935</v>
      </c>
      <c r="B2033" s="172" t="s">
        <v>4936</v>
      </c>
      <c r="C2033" s="191" t="s">
        <v>2611</v>
      </c>
      <c r="D2033" s="318">
        <v>2000</v>
      </c>
      <c r="E2033" s="131"/>
      <c r="F2033" s="40"/>
      <c r="G2033" s="40"/>
      <c r="H2033" s="40"/>
      <c r="I2033" s="173"/>
      <c r="J2033" s="170"/>
      <c r="K2033" s="170"/>
      <c r="L2033" s="170"/>
      <c r="M2033" s="170"/>
      <c r="N2033" s="170"/>
      <c r="O2033" s="170"/>
      <c r="P2033" s="170"/>
      <c r="Q2033" s="170"/>
    </row>
    <row r="2034" spans="1:17" s="178" customFormat="1" ht="15.75" customHeight="1">
      <c r="A2034" s="168" t="s">
        <v>4935</v>
      </c>
      <c r="B2034" s="172" t="s">
        <v>4937</v>
      </c>
      <c r="C2034" s="191" t="s">
        <v>2612</v>
      </c>
      <c r="D2034" s="318">
        <v>3500</v>
      </c>
      <c r="E2034" s="131"/>
      <c r="F2034" s="40"/>
      <c r="G2034" s="40"/>
      <c r="H2034" s="40"/>
      <c r="I2034" s="173"/>
      <c r="J2034" s="170"/>
      <c r="K2034" s="170"/>
      <c r="L2034" s="170"/>
      <c r="M2034" s="170"/>
      <c r="N2034" s="170"/>
      <c r="O2034" s="170"/>
      <c r="P2034" s="170"/>
      <c r="Q2034" s="170"/>
    </row>
    <row r="2035" spans="1:17" s="178" customFormat="1" ht="15.75" customHeight="1">
      <c r="A2035" s="168" t="s">
        <v>4935</v>
      </c>
      <c r="B2035" s="172" t="s">
        <v>4938</v>
      </c>
      <c r="C2035" s="191" t="s">
        <v>4668</v>
      </c>
      <c r="D2035" s="318">
        <v>5000</v>
      </c>
      <c r="E2035" s="131"/>
      <c r="F2035" s="40"/>
      <c r="G2035" s="40"/>
      <c r="H2035" s="40"/>
      <c r="I2035" s="173"/>
      <c r="J2035" s="170"/>
      <c r="K2035" s="170"/>
      <c r="L2035" s="170"/>
      <c r="M2035" s="170"/>
      <c r="N2035" s="170"/>
      <c r="O2035" s="170"/>
      <c r="P2035" s="170"/>
      <c r="Q2035" s="170"/>
    </row>
    <row r="2036" spans="1:17" s="178" customFormat="1" ht="15.75" customHeight="1">
      <c r="A2036" s="168" t="s">
        <v>4935</v>
      </c>
      <c r="B2036" s="172" t="s">
        <v>4939</v>
      </c>
      <c r="C2036" s="191" t="s">
        <v>4667</v>
      </c>
      <c r="D2036" s="318">
        <v>6500</v>
      </c>
      <c r="E2036" s="131"/>
      <c r="F2036" s="40"/>
      <c r="G2036" s="40"/>
      <c r="H2036" s="40"/>
      <c r="I2036" s="173"/>
      <c r="J2036" s="170"/>
      <c r="K2036" s="170"/>
      <c r="L2036" s="170"/>
      <c r="M2036" s="170"/>
      <c r="N2036" s="170"/>
      <c r="O2036" s="170"/>
      <c r="P2036" s="170"/>
      <c r="Q2036" s="170"/>
    </row>
    <row r="2037" spans="1:17" s="178" customFormat="1" ht="15.75" customHeight="1">
      <c r="A2037" s="168" t="s">
        <v>4935</v>
      </c>
      <c r="B2037" s="172" t="s">
        <v>4940</v>
      </c>
      <c r="C2037" s="191" t="s">
        <v>2613</v>
      </c>
      <c r="D2037" s="318">
        <v>2300</v>
      </c>
      <c r="E2037" s="131"/>
      <c r="F2037" s="40"/>
      <c r="G2037" s="40"/>
      <c r="H2037" s="40"/>
      <c r="I2037" s="173"/>
      <c r="J2037" s="170"/>
      <c r="K2037" s="170"/>
      <c r="L2037" s="170"/>
      <c r="M2037" s="170"/>
      <c r="N2037" s="170"/>
      <c r="O2037" s="170"/>
      <c r="P2037" s="170"/>
      <c r="Q2037" s="170"/>
    </row>
    <row r="2038" spans="1:17" s="178" customFormat="1" ht="15.75" customHeight="1">
      <c r="A2038" s="168" t="s">
        <v>4935</v>
      </c>
      <c r="B2038" s="172" t="s">
        <v>4941</v>
      </c>
      <c r="C2038" s="191" t="s">
        <v>2614</v>
      </c>
      <c r="D2038" s="318">
        <v>3500</v>
      </c>
      <c r="E2038" s="131"/>
      <c r="F2038" s="40"/>
      <c r="G2038" s="40"/>
      <c r="H2038" s="40"/>
      <c r="I2038" s="173"/>
      <c r="J2038" s="170"/>
      <c r="K2038" s="170"/>
      <c r="L2038" s="170"/>
      <c r="M2038" s="170"/>
      <c r="N2038" s="170"/>
      <c r="O2038" s="170"/>
      <c r="P2038" s="170"/>
      <c r="Q2038" s="170"/>
    </row>
    <row r="2039" spans="1:17" s="178" customFormat="1" ht="15.75" customHeight="1">
      <c r="A2039" s="168" t="s">
        <v>4935</v>
      </c>
      <c r="B2039" s="172" t="s">
        <v>4942</v>
      </c>
      <c r="C2039" s="191" t="s">
        <v>4670</v>
      </c>
      <c r="D2039" s="318">
        <v>5000</v>
      </c>
      <c r="E2039" s="131"/>
      <c r="F2039" s="40"/>
      <c r="G2039" s="40"/>
      <c r="H2039" s="40"/>
      <c r="I2039" s="173"/>
      <c r="J2039" s="170"/>
      <c r="K2039" s="170"/>
      <c r="L2039" s="170"/>
      <c r="M2039" s="170"/>
      <c r="N2039" s="170"/>
      <c r="O2039" s="170"/>
      <c r="P2039" s="170"/>
      <c r="Q2039" s="170"/>
    </row>
    <row r="2040" spans="1:17" s="178" customFormat="1" ht="15.75" customHeight="1">
      <c r="A2040" s="168" t="s">
        <v>4935</v>
      </c>
      <c r="B2040" s="172" t="s">
        <v>4943</v>
      </c>
      <c r="C2040" s="191" t="s">
        <v>4669</v>
      </c>
      <c r="D2040" s="318">
        <v>6500</v>
      </c>
      <c r="E2040" s="131"/>
      <c r="F2040" s="40"/>
      <c r="G2040" s="40"/>
      <c r="H2040" s="40"/>
      <c r="I2040" s="173"/>
      <c r="J2040" s="170"/>
      <c r="K2040" s="170"/>
      <c r="L2040" s="170"/>
      <c r="M2040" s="170"/>
      <c r="N2040" s="170"/>
      <c r="O2040" s="170"/>
      <c r="P2040" s="170"/>
      <c r="Q2040" s="170"/>
    </row>
    <row r="2041" spans="1:17" s="178" customFormat="1" ht="15.75" customHeight="1">
      <c r="A2041" s="51" t="s">
        <v>2621</v>
      </c>
      <c r="B2041" s="169"/>
      <c r="C2041" s="193"/>
      <c r="D2041" s="318"/>
      <c r="E2041" s="131"/>
      <c r="F2041" s="40"/>
      <c r="G2041" s="40"/>
      <c r="H2041" s="40"/>
      <c r="I2041" s="173"/>
      <c r="J2041" s="170"/>
      <c r="K2041" s="170"/>
      <c r="L2041" s="170"/>
      <c r="M2041" s="170"/>
      <c r="N2041" s="170"/>
      <c r="O2041" s="170"/>
      <c r="P2041" s="170"/>
      <c r="Q2041" s="170"/>
    </row>
    <row r="2042" spans="1:17" s="178" customFormat="1" ht="15.75" customHeight="1">
      <c r="A2042" s="182" t="s">
        <v>2622</v>
      </c>
      <c r="B2042" s="25"/>
      <c r="C2042" s="128"/>
      <c r="D2042" s="318"/>
      <c r="E2042" s="131"/>
      <c r="F2042" s="40"/>
      <c r="G2042" s="40"/>
      <c r="H2042" s="40"/>
      <c r="I2042" s="173"/>
      <c r="J2042" s="170"/>
      <c r="K2042" s="170"/>
      <c r="L2042" s="170"/>
      <c r="M2042" s="170"/>
      <c r="N2042" s="170"/>
      <c r="O2042" s="170"/>
      <c r="P2042" s="170"/>
      <c r="Q2042" s="170"/>
    </row>
    <row r="2043" spans="1:17" s="178" customFormat="1" ht="15.75" customHeight="1">
      <c r="A2043" s="168" t="s">
        <v>2595</v>
      </c>
      <c r="B2043" s="172" t="s">
        <v>4944</v>
      </c>
      <c r="C2043" s="191" t="s">
        <v>2623</v>
      </c>
      <c r="D2043" s="318">
        <v>8500</v>
      </c>
      <c r="E2043" s="131"/>
      <c r="F2043" s="40"/>
      <c r="G2043" s="40"/>
      <c r="H2043" s="40"/>
      <c r="I2043" s="173"/>
      <c r="J2043" s="170"/>
      <c r="K2043" s="170"/>
      <c r="L2043" s="170"/>
      <c r="M2043" s="170"/>
      <c r="N2043" s="170"/>
      <c r="O2043" s="170"/>
      <c r="P2043" s="170"/>
      <c r="Q2043" s="170"/>
    </row>
    <row r="2044" spans="1:17" s="178" customFormat="1" ht="15.75" customHeight="1">
      <c r="A2044" s="168" t="s">
        <v>2595</v>
      </c>
      <c r="B2044" s="172" t="s">
        <v>4945</v>
      </c>
      <c r="C2044" s="191" t="s">
        <v>2624</v>
      </c>
      <c r="D2044" s="318">
        <v>8500</v>
      </c>
      <c r="E2044" s="131"/>
      <c r="F2044" s="40"/>
      <c r="G2044" s="40"/>
      <c r="H2044" s="40"/>
      <c r="I2044" s="173"/>
      <c r="J2044" s="170"/>
      <c r="K2044" s="170"/>
      <c r="L2044" s="170"/>
      <c r="M2044" s="170"/>
      <c r="N2044" s="170"/>
      <c r="O2044" s="170"/>
      <c r="P2044" s="170"/>
      <c r="Q2044" s="170"/>
    </row>
    <row r="2045" spans="1:17" s="178" customFormat="1" ht="15.75" customHeight="1">
      <c r="A2045" s="168" t="s">
        <v>2595</v>
      </c>
      <c r="B2045" s="172" t="s">
        <v>4946</v>
      </c>
      <c r="C2045" s="191" t="s">
        <v>2625</v>
      </c>
      <c r="D2045" s="318">
        <v>9400</v>
      </c>
      <c r="E2045" s="131"/>
      <c r="F2045" s="40"/>
      <c r="G2045" s="40"/>
      <c r="H2045" s="40"/>
      <c r="I2045" s="173"/>
      <c r="J2045" s="170"/>
      <c r="K2045" s="170"/>
      <c r="L2045" s="170"/>
      <c r="M2045" s="170"/>
      <c r="N2045" s="170"/>
      <c r="O2045" s="170"/>
      <c r="P2045" s="170"/>
      <c r="Q2045" s="170"/>
    </row>
    <row r="2046" spans="1:17" s="178" customFormat="1" ht="15.75" customHeight="1">
      <c r="A2046" s="168" t="s">
        <v>2595</v>
      </c>
      <c r="B2046" s="172" t="s">
        <v>4947</v>
      </c>
      <c r="C2046" s="191" t="s">
        <v>2626</v>
      </c>
      <c r="D2046" s="318">
        <v>8800</v>
      </c>
      <c r="E2046" s="131"/>
      <c r="F2046" s="40"/>
      <c r="G2046" s="40"/>
      <c r="H2046" s="40"/>
      <c r="I2046" s="173"/>
      <c r="J2046" s="170"/>
      <c r="K2046" s="170"/>
      <c r="L2046" s="170"/>
      <c r="M2046" s="170"/>
      <c r="N2046" s="170"/>
      <c r="O2046" s="170"/>
      <c r="P2046" s="170"/>
      <c r="Q2046" s="170"/>
    </row>
    <row r="2047" spans="1:17" s="178" customFormat="1" ht="15.75" customHeight="1">
      <c r="A2047" s="168" t="s">
        <v>2595</v>
      </c>
      <c r="B2047" s="172" t="s">
        <v>4948</v>
      </c>
      <c r="C2047" s="191" t="s">
        <v>2627</v>
      </c>
      <c r="D2047" s="318">
        <v>9800</v>
      </c>
      <c r="E2047" s="131"/>
      <c r="F2047" s="40"/>
      <c r="G2047" s="40"/>
      <c r="H2047" s="40"/>
      <c r="I2047" s="173"/>
      <c r="J2047" s="170"/>
      <c r="K2047" s="170"/>
      <c r="L2047" s="170"/>
      <c r="M2047" s="170"/>
      <c r="N2047" s="170"/>
      <c r="O2047" s="170"/>
      <c r="P2047" s="170"/>
      <c r="Q2047" s="170"/>
    </row>
    <row r="2048" spans="1:17" s="178" customFormat="1" ht="15.75" customHeight="1">
      <c r="A2048" s="168" t="s">
        <v>2595</v>
      </c>
      <c r="B2048" s="172" t="s">
        <v>4949</v>
      </c>
      <c r="C2048" s="191" t="s">
        <v>2628</v>
      </c>
      <c r="D2048" s="318">
        <v>9600</v>
      </c>
      <c r="E2048" s="131"/>
      <c r="F2048" s="40"/>
      <c r="G2048" s="40"/>
      <c r="H2048" s="40"/>
      <c r="I2048" s="173"/>
      <c r="J2048" s="170"/>
      <c r="K2048" s="170"/>
      <c r="L2048" s="170"/>
      <c r="M2048" s="170"/>
      <c r="N2048" s="170"/>
      <c r="O2048" s="170"/>
      <c r="P2048" s="170"/>
      <c r="Q2048" s="170"/>
    </row>
    <row r="2049" spans="1:17" s="178" customFormat="1" ht="15.75" customHeight="1">
      <c r="A2049" s="168" t="s">
        <v>2595</v>
      </c>
      <c r="B2049" s="172" t="s">
        <v>4950</v>
      </c>
      <c r="C2049" s="191" t="s">
        <v>2629</v>
      </c>
      <c r="D2049" s="318">
        <v>15400</v>
      </c>
      <c r="E2049" s="131"/>
      <c r="F2049" s="40"/>
      <c r="G2049" s="40"/>
      <c r="H2049" s="40"/>
      <c r="I2049" s="173"/>
      <c r="J2049" s="170"/>
      <c r="K2049" s="170"/>
      <c r="L2049" s="170"/>
      <c r="M2049" s="170"/>
      <c r="N2049" s="170"/>
      <c r="O2049" s="170"/>
      <c r="P2049" s="170"/>
      <c r="Q2049" s="170"/>
    </row>
    <row r="2050" spans="1:17" s="178" customFormat="1" ht="15.75" customHeight="1">
      <c r="A2050" s="186" t="s">
        <v>2595</v>
      </c>
      <c r="B2050" s="188" t="s">
        <v>4951</v>
      </c>
      <c r="C2050" s="191" t="s">
        <v>2630</v>
      </c>
      <c r="D2050" s="318">
        <v>15400</v>
      </c>
      <c r="E2050" s="131"/>
      <c r="F2050" s="40"/>
      <c r="G2050" s="40"/>
      <c r="H2050" s="40"/>
      <c r="I2050" s="173"/>
      <c r="J2050" s="170"/>
      <c r="K2050" s="170"/>
      <c r="L2050" s="170"/>
      <c r="M2050" s="170"/>
      <c r="N2050" s="170"/>
      <c r="O2050" s="170"/>
      <c r="P2050" s="170"/>
      <c r="Q2050" s="170"/>
    </row>
    <row r="2051" spans="1:17" s="178" customFormat="1" ht="15.75" customHeight="1">
      <c r="A2051" s="186" t="s">
        <v>2595</v>
      </c>
      <c r="B2051" s="188" t="s">
        <v>4952</v>
      </c>
      <c r="C2051" s="191" t="s">
        <v>2631</v>
      </c>
      <c r="D2051" s="318">
        <v>16600</v>
      </c>
      <c r="E2051" s="131"/>
      <c r="F2051" s="40"/>
      <c r="G2051" s="40"/>
      <c r="H2051" s="40"/>
      <c r="I2051" s="173"/>
      <c r="J2051" s="170"/>
      <c r="K2051" s="170"/>
      <c r="L2051" s="170"/>
      <c r="M2051" s="170"/>
      <c r="N2051" s="170"/>
      <c r="O2051" s="170"/>
      <c r="P2051" s="170"/>
      <c r="Q2051" s="170"/>
    </row>
    <row r="2052" spans="1:17" s="178" customFormat="1" ht="15.75" customHeight="1">
      <c r="A2052" s="186" t="s">
        <v>2595</v>
      </c>
      <c r="B2052" s="188" t="s">
        <v>4953</v>
      </c>
      <c r="C2052" s="191" t="s">
        <v>2632</v>
      </c>
      <c r="D2052" s="318">
        <v>16600</v>
      </c>
      <c r="E2052" s="131"/>
      <c r="F2052" s="40"/>
      <c r="G2052" s="40"/>
      <c r="H2052" s="40"/>
      <c r="I2052" s="173"/>
      <c r="J2052" s="170"/>
      <c r="K2052" s="170"/>
      <c r="L2052" s="170"/>
      <c r="M2052" s="170"/>
      <c r="N2052" s="170"/>
      <c r="O2052" s="170"/>
      <c r="P2052" s="170"/>
      <c r="Q2052" s="170"/>
    </row>
    <row r="2053" spans="1:17" s="178" customFormat="1" ht="15.75" customHeight="1">
      <c r="A2053" s="186" t="s">
        <v>2595</v>
      </c>
      <c r="B2053" s="188" t="s">
        <v>4954</v>
      </c>
      <c r="C2053" s="191" t="s">
        <v>2633</v>
      </c>
      <c r="D2053" s="318">
        <v>11700</v>
      </c>
      <c r="E2053" s="131"/>
      <c r="F2053" s="40"/>
      <c r="G2053" s="40"/>
      <c r="H2053" s="40"/>
      <c r="I2053" s="173"/>
      <c r="J2053" s="170"/>
      <c r="K2053" s="170"/>
      <c r="L2053" s="170"/>
      <c r="M2053" s="170"/>
      <c r="N2053" s="170"/>
      <c r="O2053" s="170"/>
      <c r="P2053" s="170"/>
      <c r="Q2053" s="170"/>
    </row>
    <row r="2054" spans="1:17" s="178" customFormat="1" ht="15.75" customHeight="1">
      <c r="A2054" s="186" t="s">
        <v>2595</v>
      </c>
      <c r="B2054" s="188" t="s">
        <v>4955</v>
      </c>
      <c r="C2054" s="191" t="s">
        <v>2634</v>
      </c>
      <c r="D2054" s="318">
        <v>11300</v>
      </c>
      <c r="E2054" s="131"/>
      <c r="F2054" s="40"/>
      <c r="G2054" s="40"/>
      <c r="H2054" s="40"/>
      <c r="I2054" s="173"/>
      <c r="J2054" s="170"/>
      <c r="K2054" s="170"/>
      <c r="L2054" s="170"/>
      <c r="M2054" s="170"/>
      <c r="N2054" s="170"/>
      <c r="O2054" s="170"/>
      <c r="P2054" s="170"/>
      <c r="Q2054" s="170"/>
    </row>
    <row r="2055" spans="1:17" s="178" customFormat="1" ht="15.75" customHeight="1">
      <c r="A2055" s="186" t="s">
        <v>2595</v>
      </c>
      <c r="B2055" s="188" t="s">
        <v>4956</v>
      </c>
      <c r="C2055" s="191" t="s">
        <v>2635</v>
      </c>
      <c r="D2055" s="318">
        <v>12000</v>
      </c>
      <c r="E2055" s="131"/>
      <c r="F2055" s="40"/>
      <c r="G2055" s="40"/>
      <c r="H2055" s="40"/>
      <c r="I2055" s="173"/>
      <c r="J2055" s="170"/>
      <c r="K2055" s="170"/>
      <c r="L2055" s="170"/>
      <c r="M2055" s="170"/>
      <c r="N2055" s="170"/>
      <c r="O2055" s="170"/>
      <c r="P2055" s="170"/>
      <c r="Q2055" s="170"/>
    </row>
    <row r="2056" spans="1:17" s="178" customFormat="1" ht="15.75" customHeight="1">
      <c r="A2056" s="186" t="s">
        <v>2595</v>
      </c>
      <c r="B2056" s="188" t="s">
        <v>4957</v>
      </c>
      <c r="C2056" s="191" t="s">
        <v>2636</v>
      </c>
      <c r="D2056" s="318">
        <v>11600</v>
      </c>
      <c r="E2056" s="131"/>
      <c r="F2056" s="40"/>
      <c r="G2056" s="40"/>
      <c r="H2056" s="40"/>
      <c r="I2056" s="173"/>
      <c r="J2056" s="170"/>
      <c r="K2056" s="170"/>
      <c r="L2056" s="170"/>
      <c r="M2056" s="170"/>
      <c r="N2056" s="170"/>
      <c r="O2056" s="170"/>
      <c r="P2056" s="170"/>
      <c r="Q2056" s="170"/>
    </row>
    <row r="2057" spans="1:17" s="178" customFormat="1" ht="15.75" customHeight="1">
      <c r="A2057" s="186" t="s">
        <v>2595</v>
      </c>
      <c r="B2057" s="188" t="s">
        <v>4958</v>
      </c>
      <c r="C2057" s="191" t="s">
        <v>2637</v>
      </c>
      <c r="D2057" s="318">
        <v>12000</v>
      </c>
      <c r="E2057" s="131"/>
      <c r="F2057" s="40"/>
      <c r="G2057" s="40"/>
      <c r="H2057" s="40"/>
      <c r="I2057" s="173"/>
      <c r="J2057" s="170"/>
      <c r="K2057" s="170"/>
      <c r="L2057" s="170"/>
      <c r="M2057" s="170"/>
      <c r="N2057" s="170"/>
      <c r="O2057" s="170"/>
      <c r="P2057" s="170"/>
      <c r="Q2057" s="170"/>
    </row>
    <row r="2058" spans="1:17" s="178" customFormat="1" ht="15.75" customHeight="1">
      <c r="A2058" s="186" t="s">
        <v>2595</v>
      </c>
      <c r="B2058" s="188" t="s">
        <v>4959</v>
      </c>
      <c r="C2058" s="191" t="s">
        <v>2638</v>
      </c>
      <c r="D2058" s="318">
        <v>11600</v>
      </c>
      <c r="E2058" s="131"/>
      <c r="F2058" s="40"/>
      <c r="G2058" s="40"/>
      <c r="H2058" s="40"/>
      <c r="I2058" s="173"/>
      <c r="J2058" s="170"/>
      <c r="K2058" s="170"/>
      <c r="L2058" s="170"/>
      <c r="M2058" s="170"/>
      <c r="N2058" s="170"/>
      <c r="O2058" s="170"/>
      <c r="P2058" s="170"/>
      <c r="Q2058" s="170"/>
    </row>
    <row r="2059" spans="1:17" s="178" customFormat="1" ht="15.75" customHeight="1">
      <c r="A2059" s="76" t="s">
        <v>2639</v>
      </c>
      <c r="B2059" s="77"/>
      <c r="C2059" s="128"/>
      <c r="D2059" s="318"/>
      <c r="E2059" s="131"/>
      <c r="F2059" s="40"/>
      <c r="G2059" s="40"/>
      <c r="H2059" s="40"/>
      <c r="I2059" s="173"/>
      <c r="J2059" s="170"/>
      <c r="K2059" s="170"/>
      <c r="L2059" s="170"/>
      <c r="M2059" s="170"/>
      <c r="N2059" s="170"/>
      <c r="O2059" s="170"/>
      <c r="P2059" s="170"/>
      <c r="Q2059" s="170"/>
    </row>
    <row r="2060" spans="1:17" s="178" customFormat="1" ht="15.75" customHeight="1">
      <c r="A2060" s="186" t="s">
        <v>2640</v>
      </c>
      <c r="B2060" s="188">
        <v>63100</v>
      </c>
      <c r="C2060" s="191" t="s">
        <v>2649</v>
      </c>
      <c r="D2060" s="318">
        <v>2400</v>
      </c>
      <c r="E2060" s="131"/>
      <c r="F2060" s="40"/>
      <c r="G2060" s="40"/>
      <c r="H2060" s="40"/>
      <c r="I2060" s="173"/>
      <c r="J2060" s="170"/>
      <c r="K2060" s="170"/>
      <c r="L2060" s="170"/>
      <c r="M2060" s="170"/>
      <c r="N2060" s="170"/>
      <c r="O2060" s="170"/>
      <c r="P2060" s="170"/>
      <c r="Q2060" s="170"/>
    </row>
    <row r="2061" spans="1:17" s="178" customFormat="1" ht="15.75" customHeight="1">
      <c r="A2061" s="186" t="s">
        <v>2640</v>
      </c>
      <c r="B2061" s="188">
        <v>63101</v>
      </c>
      <c r="C2061" s="191" t="s">
        <v>2650</v>
      </c>
      <c r="D2061" s="318">
        <v>2400</v>
      </c>
      <c r="E2061" s="131"/>
      <c r="F2061" s="40"/>
      <c r="G2061" s="40"/>
      <c r="H2061" s="40"/>
      <c r="I2061" s="173"/>
      <c r="J2061" s="170"/>
      <c r="K2061" s="170"/>
      <c r="L2061" s="170"/>
      <c r="M2061" s="170"/>
      <c r="N2061" s="170"/>
      <c r="O2061" s="170"/>
      <c r="P2061" s="170"/>
      <c r="Q2061" s="170"/>
    </row>
    <row r="2062" spans="1:17" s="178" customFormat="1" ht="15.75" customHeight="1">
      <c r="A2062" s="186" t="s">
        <v>2640</v>
      </c>
      <c r="B2062" s="188" t="s">
        <v>4960</v>
      </c>
      <c r="C2062" s="191" t="s">
        <v>2641</v>
      </c>
      <c r="D2062" s="318">
        <v>6500</v>
      </c>
      <c r="E2062" s="131"/>
      <c r="F2062" s="40"/>
      <c r="G2062" s="40"/>
      <c r="H2062" s="40"/>
      <c r="I2062" s="173"/>
      <c r="J2062" s="170"/>
      <c r="K2062" s="170"/>
      <c r="L2062" s="170"/>
      <c r="M2062" s="170"/>
      <c r="N2062" s="170"/>
      <c r="O2062" s="170"/>
      <c r="P2062" s="170"/>
      <c r="Q2062" s="170"/>
    </row>
    <row r="2063" spans="1:17" s="178" customFormat="1" ht="15.75" customHeight="1">
      <c r="A2063" s="186" t="s">
        <v>2640</v>
      </c>
      <c r="B2063" s="188" t="s">
        <v>4961</v>
      </c>
      <c r="C2063" s="191" t="s">
        <v>2642</v>
      </c>
      <c r="D2063" s="318">
        <v>6500</v>
      </c>
      <c r="E2063" s="131"/>
      <c r="F2063" s="40"/>
      <c r="G2063" s="40"/>
      <c r="H2063" s="40"/>
      <c r="I2063" s="173"/>
      <c r="J2063" s="170"/>
      <c r="K2063" s="170"/>
      <c r="L2063" s="170"/>
      <c r="M2063" s="170"/>
      <c r="N2063" s="170"/>
      <c r="O2063" s="170"/>
      <c r="P2063" s="170"/>
      <c r="Q2063" s="170"/>
    </row>
    <row r="2064" spans="1:17" s="178" customFormat="1" ht="15.75" customHeight="1">
      <c r="A2064" s="186" t="s">
        <v>2640</v>
      </c>
      <c r="B2064" s="188" t="s">
        <v>4962</v>
      </c>
      <c r="C2064" s="191" t="s">
        <v>2643</v>
      </c>
      <c r="D2064" s="318">
        <v>8400</v>
      </c>
      <c r="E2064" s="131"/>
      <c r="F2064" s="40"/>
      <c r="G2064" s="40"/>
      <c r="H2064" s="40"/>
      <c r="I2064" s="173"/>
      <c r="J2064" s="170"/>
      <c r="K2064" s="170"/>
      <c r="L2064" s="170"/>
      <c r="M2064" s="170"/>
      <c r="N2064" s="170"/>
      <c r="O2064" s="170"/>
      <c r="P2064" s="170"/>
      <c r="Q2064" s="170"/>
    </row>
    <row r="2065" spans="1:17" s="178" customFormat="1" ht="15.75" customHeight="1">
      <c r="A2065" s="186" t="s">
        <v>2640</v>
      </c>
      <c r="B2065" s="188" t="s">
        <v>4963</v>
      </c>
      <c r="C2065" s="191" t="s">
        <v>2644</v>
      </c>
      <c r="D2065" s="318">
        <v>8400</v>
      </c>
      <c r="E2065" s="131"/>
      <c r="F2065" s="40"/>
      <c r="G2065" s="40"/>
      <c r="H2065" s="40"/>
      <c r="I2065" s="173"/>
      <c r="J2065" s="170"/>
      <c r="K2065" s="170"/>
      <c r="L2065" s="170"/>
      <c r="M2065" s="170"/>
      <c r="N2065" s="170"/>
      <c r="O2065" s="170"/>
      <c r="P2065" s="170"/>
      <c r="Q2065" s="170"/>
    </row>
    <row r="2066" spans="1:17" s="178" customFormat="1" ht="15.75" customHeight="1">
      <c r="A2066" s="186" t="s">
        <v>2640</v>
      </c>
      <c r="B2066" s="188" t="s">
        <v>4964</v>
      </c>
      <c r="C2066" s="191" t="s">
        <v>2645</v>
      </c>
      <c r="D2066" s="318">
        <v>26500</v>
      </c>
      <c r="E2066" s="131"/>
      <c r="F2066" s="40"/>
      <c r="G2066" s="40"/>
      <c r="H2066" s="40"/>
      <c r="I2066" s="173"/>
      <c r="J2066" s="170"/>
      <c r="K2066" s="170"/>
      <c r="L2066" s="170"/>
      <c r="M2066" s="170"/>
      <c r="N2066" s="170"/>
      <c r="O2066" s="170"/>
      <c r="P2066" s="170"/>
      <c r="Q2066" s="170"/>
    </row>
    <row r="2067" spans="1:17" s="178" customFormat="1" ht="15.75" customHeight="1">
      <c r="A2067" s="186" t="s">
        <v>2640</v>
      </c>
      <c r="B2067" s="188" t="s">
        <v>4965</v>
      </c>
      <c r="C2067" s="191" t="s">
        <v>2646</v>
      </c>
      <c r="D2067" s="318">
        <v>26500</v>
      </c>
      <c r="E2067" s="131"/>
      <c r="F2067" s="40"/>
      <c r="G2067" s="40"/>
      <c r="H2067" s="40"/>
      <c r="I2067" s="173"/>
      <c r="J2067" s="170"/>
      <c r="K2067" s="170"/>
      <c r="L2067" s="170"/>
      <c r="M2067" s="170"/>
      <c r="N2067" s="170"/>
      <c r="O2067" s="170"/>
      <c r="P2067" s="170"/>
      <c r="Q2067" s="170"/>
    </row>
    <row r="2068" spans="1:17" s="178" customFormat="1" ht="15.75" customHeight="1">
      <c r="A2068" s="186" t="s">
        <v>2640</v>
      </c>
      <c r="B2068" s="188" t="s">
        <v>4966</v>
      </c>
      <c r="C2068" s="191" t="s">
        <v>2647</v>
      </c>
      <c r="D2068" s="318">
        <v>6500</v>
      </c>
      <c r="E2068" s="131"/>
      <c r="F2068" s="40"/>
      <c r="G2068" s="40"/>
      <c r="H2068" s="40"/>
      <c r="I2068" s="173"/>
      <c r="J2068" s="170"/>
      <c r="K2068" s="170"/>
      <c r="L2068" s="170"/>
      <c r="M2068" s="170"/>
      <c r="N2068" s="170"/>
      <c r="O2068" s="170"/>
      <c r="P2068" s="170"/>
      <c r="Q2068" s="170"/>
    </row>
    <row r="2069" spans="1:17" s="178" customFormat="1" ht="15.75" customHeight="1">
      <c r="A2069" s="186" t="s">
        <v>2640</v>
      </c>
      <c r="B2069" s="188" t="s">
        <v>4967</v>
      </c>
      <c r="C2069" s="191" t="s">
        <v>2648</v>
      </c>
      <c r="D2069" s="318">
        <v>6500</v>
      </c>
      <c r="E2069" s="131"/>
      <c r="F2069" s="40"/>
      <c r="G2069" s="40"/>
      <c r="H2069" s="40"/>
      <c r="I2069" s="173"/>
      <c r="J2069" s="170"/>
      <c r="K2069" s="170"/>
      <c r="L2069" s="170"/>
      <c r="M2069" s="170"/>
      <c r="N2069" s="170"/>
      <c r="O2069" s="170"/>
      <c r="P2069" s="170"/>
      <c r="Q2069" s="170"/>
    </row>
    <row r="2070" spans="1:17" s="178" customFormat="1" ht="15.75" customHeight="1">
      <c r="A2070" s="76" t="s">
        <v>2651</v>
      </c>
      <c r="B2070" s="77"/>
      <c r="C2070" s="128"/>
      <c r="D2070" s="318"/>
      <c r="E2070" s="131"/>
      <c r="F2070" s="40"/>
      <c r="G2070" s="40"/>
      <c r="H2070" s="40"/>
      <c r="I2070" s="173"/>
      <c r="J2070" s="170"/>
      <c r="K2070" s="170"/>
      <c r="L2070" s="170"/>
      <c r="M2070" s="170"/>
      <c r="N2070" s="170"/>
      <c r="O2070" s="170"/>
      <c r="P2070" s="170"/>
      <c r="Q2070" s="170"/>
    </row>
    <row r="2071" spans="1:17" s="178" customFormat="1" ht="15.75" customHeight="1">
      <c r="A2071" s="186" t="s">
        <v>2640</v>
      </c>
      <c r="B2071" s="188" t="s">
        <v>4968</v>
      </c>
      <c r="C2071" s="191" t="s">
        <v>2652</v>
      </c>
      <c r="D2071" s="318">
        <v>14100</v>
      </c>
      <c r="E2071" s="131"/>
      <c r="F2071" s="40"/>
      <c r="G2071" s="40"/>
      <c r="H2071" s="40"/>
      <c r="I2071" s="173"/>
      <c r="J2071" s="170"/>
      <c r="K2071" s="170"/>
      <c r="L2071" s="170"/>
      <c r="M2071" s="170"/>
      <c r="N2071" s="170"/>
      <c r="O2071" s="170"/>
      <c r="P2071" s="170"/>
      <c r="Q2071" s="170"/>
    </row>
    <row r="2072" spans="1:17" s="178" customFormat="1" ht="15.75" customHeight="1">
      <c r="A2072" s="186" t="s">
        <v>2640</v>
      </c>
      <c r="B2072" s="188" t="s">
        <v>4969</v>
      </c>
      <c r="C2072" s="191" t="s">
        <v>2653</v>
      </c>
      <c r="D2072" s="318">
        <v>14100</v>
      </c>
      <c r="E2072" s="131"/>
      <c r="F2072" s="40"/>
      <c r="G2072" s="40"/>
      <c r="H2072" s="40"/>
      <c r="I2072" s="173"/>
      <c r="J2072" s="170"/>
      <c r="K2072" s="170"/>
      <c r="L2072" s="170"/>
      <c r="M2072" s="170"/>
      <c r="N2072" s="170"/>
      <c r="O2072" s="170"/>
      <c r="P2072" s="170"/>
      <c r="Q2072" s="170"/>
    </row>
    <row r="2073" spans="1:17" s="178" customFormat="1" ht="15">
      <c r="A2073" s="186" t="s">
        <v>2640</v>
      </c>
      <c r="B2073" s="188" t="s">
        <v>4970</v>
      </c>
      <c r="C2073" s="191" t="s">
        <v>2654</v>
      </c>
      <c r="D2073" s="318">
        <v>14400</v>
      </c>
      <c r="E2073" s="131"/>
      <c r="F2073" s="40"/>
      <c r="G2073" s="40"/>
      <c r="H2073" s="40"/>
      <c r="I2073" s="173"/>
      <c r="J2073" s="170"/>
      <c r="K2073" s="170"/>
      <c r="L2073" s="170"/>
      <c r="M2073" s="170"/>
      <c r="N2073" s="170"/>
      <c r="O2073" s="170"/>
      <c r="P2073" s="170"/>
      <c r="Q2073" s="170"/>
    </row>
    <row r="2074" spans="1:17" s="178" customFormat="1" ht="15">
      <c r="A2074" s="186" t="s">
        <v>2640</v>
      </c>
      <c r="B2074" s="188" t="s">
        <v>4971</v>
      </c>
      <c r="C2074" s="191" t="s">
        <v>2655</v>
      </c>
      <c r="D2074" s="318">
        <v>14400</v>
      </c>
      <c r="E2074" s="131"/>
      <c r="F2074" s="40"/>
      <c r="G2074" s="40"/>
      <c r="H2074" s="40"/>
      <c r="I2074" s="173"/>
      <c r="J2074" s="170"/>
      <c r="K2074" s="170"/>
      <c r="L2074" s="170"/>
      <c r="M2074" s="170"/>
      <c r="N2074" s="170"/>
      <c r="O2074" s="170"/>
      <c r="P2074" s="170"/>
      <c r="Q2074" s="170"/>
    </row>
    <row r="2075" spans="1:17" s="178" customFormat="1" ht="15">
      <c r="A2075" s="186" t="s">
        <v>2640</v>
      </c>
      <c r="B2075" s="188" t="s">
        <v>4972</v>
      </c>
      <c r="C2075" s="191" t="s">
        <v>2656</v>
      </c>
      <c r="D2075" s="318">
        <v>17300</v>
      </c>
      <c r="E2075" s="131"/>
      <c r="F2075" s="40"/>
      <c r="G2075" s="40"/>
      <c r="H2075" s="40"/>
      <c r="I2075" s="173"/>
      <c r="J2075" s="170"/>
      <c r="K2075" s="170"/>
      <c r="L2075" s="170"/>
      <c r="M2075" s="170"/>
      <c r="N2075" s="170"/>
      <c r="O2075" s="170"/>
      <c r="P2075" s="170"/>
      <c r="Q2075" s="170"/>
    </row>
    <row r="2076" spans="1:17" s="178" customFormat="1" ht="15">
      <c r="A2076" s="186" t="s">
        <v>2640</v>
      </c>
      <c r="B2076" s="188" t="s">
        <v>4973</v>
      </c>
      <c r="C2076" s="191" t="s">
        <v>2657</v>
      </c>
      <c r="D2076" s="318">
        <v>17300</v>
      </c>
      <c r="E2076" s="131"/>
      <c r="F2076" s="40"/>
      <c r="G2076" s="40"/>
      <c r="H2076" s="40"/>
      <c r="I2076" s="173"/>
      <c r="J2076" s="170"/>
      <c r="K2076" s="170"/>
      <c r="L2076" s="170"/>
      <c r="M2076" s="170"/>
      <c r="N2076" s="170"/>
      <c r="O2076" s="170"/>
      <c r="P2076" s="170"/>
      <c r="Q2076" s="170"/>
    </row>
    <row r="2077" spans="1:17" s="178" customFormat="1" ht="30">
      <c r="A2077" s="186" t="s">
        <v>2640</v>
      </c>
      <c r="B2077" s="188" t="s">
        <v>4974</v>
      </c>
      <c r="C2077" s="191" t="s">
        <v>2658</v>
      </c>
      <c r="D2077" s="318">
        <v>17300</v>
      </c>
      <c r="E2077" s="131"/>
      <c r="F2077" s="40"/>
      <c r="G2077" s="40"/>
      <c r="H2077" s="40"/>
      <c r="I2077" s="173"/>
      <c r="J2077" s="170"/>
      <c r="K2077" s="170"/>
      <c r="L2077" s="170"/>
      <c r="M2077" s="170"/>
      <c r="N2077" s="170"/>
      <c r="O2077" s="170"/>
      <c r="P2077" s="170"/>
      <c r="Q2077" s="170"/>
    </row>
    <row r="2078" spans="1:17" s="178" customFormat="1" ht="30">
      <c r="A2078" s="186" t="s">
        <v>2640</v>
      </c>
      <c r="B2078" s="188" t="s">
        <v>4975</v>
      </c>
      <c r="C2078" s="191" t="s">
        <v>2659</v>
      </c>
      <c r="D2078" s="318">
        <v>17300</v>
      </c>
      <c r="E2078" s="131"/>
      <c r="F2078" s="40"/>
      <c r="G2078" s="40"/>
      <c r="H2078" s="40"/>
      <c r="I2078" s="173"/>
      <c r="J2078" s="170"/>
      <c r="K2078" s="170"/>
      <c r="L2078" s="170"/>
      <c r="M2078" s="170"/>
      <c r="N2078" s="170"/>
      <c r="O2078" s="170"/>
      <c r="P2078" s="170"/>
      <c r="Q2078" s="170"/>
    </row>
    <row r="2079" spans="1:17" s="178" customFormat="1" ht="15">
      <c r="A2079" s="186" t="s">
        <v>2640</v>
      </c>
      <c r="B2079" s="188" t="s">
        <v>4976</v>
      </c>
      <c r="C2079" s="191" t="s">
        <v>2660</v>
      </c>
      <c r="D2079" s="318">
        <v>14600</v>
      </c>
      <c r="E2079" s="131"/>
      <c r="F2079" s="40"/>
      <c r="G2079" s="40"/>
      <c r="H2079" s="40"/>
      <c r="I2079" s="173"/>
      <c r="J2079" s="170"/>
      <c r="K2079" s="170"/>
      <c r="L2079" s="170"/>
      <c r="M2079" s="170"/>
      <c r="N2079" s="170"/>
      <c r="O2079" s="170"/>
      <c r="P2079" s="170"/>
      <c r="Q2079" s="170"/>
    </row>
    <row r="2080" spans="1:17" s="178" customFormat="1" ht="15">
      <c r="A2080" s="186" t="s">
        <v>2640</v>
      </c>
      <c r="B2080" s="188" t="s">
        <v>4977</v>
      </c>
      <c r="C2080" s="191" t="s">
        <v>2661</v>
      </c>
      <c r="D2080" s="318">
        <v>14600</v>
      </c>
      <c r="E2080" s="131"/>
      <c r="F2080" s="40"/>
      <c r="G2080" s="40"/>
      <c r="H2080" s="40"/>
      <c r="I2080" s="173"/>
      <c r="J2080" s="170"/>
      <c r="K2080" s="170"/>
      <c r="L2080" s="170"/>
      <c r="M2080" s="170"/>
      <c r="N2080" s="170"/>
      <c r="O2080" s="170"/>
      <c r="P2080" s="170"/>
      <c r="Q2080" s="170"/>
    </row>
    <row r="2081" spans="1:17" s="178" customFormat="1" ht="15">
      <c r="A2081" s="76" t="s">
        <v>2662</v>
      </c>
      <c r="B2081" s="77"/>
      <c r="C2081" s="128"/>
      <c r="D2081" s="318"/>
      <c r="E2081" s="131"/>
      <c r="F2081" s="40"/>
      <c r="G2081" s="40"/>
      <c r="H2081" s="40"/>
      <c r="I2081" s="173"/>
      <c r="J2081" s="170"/>
      <c r="K2081" s="170"/>
      <c r="L2081" s="170"/>
      <c r="M2081" s="170"/>
      <c r="N2081" s="170"/>
      <c r="O2081" s="170"/>
      <c r="P2081" s="170"/>
      <c r="Q2081" s="170"/>
    </row>
    <row r="2082" spans="1:17" s="178" customFormat="1" ht="15">
      <c r="A2082" s="186" t="s">
        <v>2640</v>
      </c>
      <c r="B2082" s="188">
        <v>63300</v>
      </c>
      <c r="C2082" s="191" t="s">
        <v>2663</v>
      </c>
      <c r="D2082" s="318">
        <v>3600</v>
      </c>
      <c r="E2082" s="131"/>
      <c r="F2082" s="40"/>
      <c r="G2082" s="40"/>
      <c r="H2082" s="40"/>
      <c r="I2082" s="173"/>
      <c r="J2082" s="170"/>
      <c r="K2082" s="170"/>
      <c r="L2082" s="170"/>
      <c r="M2082" s="170"/>
      <c r="N2082" s="170"/>
      <c r="O2082" s="170"/>
      <c r="P2082" s="170"/>
      <c r="Q2082" s="170"/>
    </row>
    <row r="2083" spans="1:17" s="178" customFormat="1" ht="15">
      <c r="A2083" s="186" t="s">
        <v>2640</v>
      </c>
      <c r="B2083" s="188">
        <v>63301</v>
      </c>
      <c r="C2083" s="191" t="s">
        <v>2664</v>
      </c>
      <c r="D2083" s="318">
        <v>4800</v>
      </c>
      <c r="E2083" s="131"/>
      <c r="F2083" s="40"/>
      <c r="G2083" s="40"/>
      <c r="H2083" s="40"/>
      <c r="I2083" s="173"/>
      <c r="J2083" s="170"/>
      <c r="K2083" s="170"/>
      <c r="L2083" s="170"/>
      <c r="M2083" s="170"/>
      <c r="N2083" s="170"/>
      <c r="O2083" s="170"/>
      <c r="P2083" s="170"/>
      <c r="Q2083" s="170"/>
    </row>
    <row r="2084" spans="1:17" s="178" customFormat="1" ht="15">
      <c r="A2084" s="186" t="s">
        <v>2640</v>
      </c>
      <c r="B2084" s="188">
        <v>63302</v>
      </c>
      <c r="C2084" s="191" t="s">
        <v>2665</v>
      </c>
      <c r="D2084" s="318">
        <v>6900</v>
      </c>
      <c r="E2084" s="131"/>
      <c r="F2084" s="40"/>
      <c r="G2084" s="40"/>
      <c r="H2084" s="40"/>
      <c r="I2084" s="173"/>
      <c r="J2084" s="170"/>
      <c r="K2084" s="170"/>
      <c r="L2084" s="170"/>
      <c r="M2084" s="170"/>
      <c r="N2084" s="170"/>
      <c r="O2084" s="170"/>
      <c r="P2084" s="170"/>
      <c r="Q2084" s="170"/>
    </row>
    <row r="2085" spans="1:17" s="178" customFormat="1" ht="15">
      <c r="A2085" s="76" t="s">
        <v>2666</v>
      </c>
      <c r="B2085" s="77"/>
      <c r="C2085" s="128"/>
      <c r="D2085" s="318"/>
      <c r="E2085" s="131"/>
      <c r="F2085" s="40"/>
      <c r="G2085" s="40"/>
      <c r="H2085" s="40"/>
      <c r="I2085" s="173"/>
      <c r="J2085" s="170"/>
      <c r="K2085" s="170"/>
      <c r="L2085" s="170"/>
      <c r="M2085" s="170"/>
      <c r="N2085" s="170"/>
      <c r="O2085" s="170"/>
      <c r="P2085" s="170"/>
      <c r="Q2085" s="170"/>
    </row>
    <row r="2086" spans="1:17" s="178" customFormat="1" ht="15">
      <c r="A2086" s="186" t="s">
        <v>4978</v>
      </c>
      <c r="B2086" s="188">
        <v>63400</v>
      </c>
      <c r="C2086" s="191" t="s">
        <v>2667</v>
      </c>
      <c r="D2086" s="318">
        <v>10500</v>
      </c>
      <c r="E2086" s="131"/>
      <c r="F2086" s="40"/>
      <c r="G2086" s="40"/>
      <c r="H2086" s="40"/>
      <c r="I2086" s="173"/>
      <c r="J2086" s="170"/>
      <c r="K2086" s="170"/>
      <c r="L2086" s="170"/>
      <c r="M2086" s="170"/>
      <c r="N2086" s="170"/>
      <c r="O2086" s="170"/>
      <c r="P2086" s="170"/>
      <c r="Q2086" s="170"/>
    </row>
    <row r="2087" spans="1:17" s="178" customFormat="1" ht="15">
      <c r="A2087" s="186" t="s">
        <v>4978</v>
      </c>
      <c r="B2087" s="188">
        <v>63401</v>
      </c>
      <c r="C2087" s="191" t="s">
        <v>2668</v>
      </c>
      <c r="D2087" s="318">
        <v>20000</v>
      </c>
      <c r="E2087" s="131"/>
      <c r="F2087" s="40"/>
      <c r="G2087" s="40"/>
      <c r="H2087" s="40"/>
      <c r="I2087" s="173"/>
      <c r="J2087" s="170"/>
      <c r="K2087" s="170"/>
      <c r="L2087" s="170"/>
      <c r="M2087" s="170"/>
      <c r="N2087" s="170"/>
      <c r="O2087" s="170"/>
      <c r="P2087" s="170"/>
      <c r="Q2087" s="170"/>
    </row>
    <row r="2088" spans="1:17" s="178" customFormat="1" ht="15">
      <c r="A2088" s="186" t="s">
        <v>4978</v>
      </c>
      <c r="B2088" s="188">
        <v>63402</v>
      </c>
      <c r="C2088" s="191" t="s">
        <v>2669</v>
      </c>
      <c r="D2088" s="318">
        <v>7200</v>
      </c>
      <c r="E2088" s="131"/>
      <c r="F2088" s="40"/>
      <c r="G2088" s="40"/>
      <c r="H2088" s="40"/>
      <c r="I2088" s="173"/>
      <c r="J2088" s="170"/>
      <c r="K2088" s="170"/>
      <c r="L2088" s="170"/>
      <c r="M2088" s="170"/>
      <c r="N2088" s="170"/>
      <c r="O2088" s="170"/>
      <c r="P2088" s="170"/>
      <c r="Q2088" s="170"/>
    </row>
    <row r="2089" spans="1:17" s="178" customFormat="1" ht="15.75" customHeight="1">
      <c r="A2089" s="186" t="s">
        <v>4978</v>
      </c>
      <c r="B2089" s="188">
        <v>63403</v>
      </c>
      <c r="C2089" s="191" t="s">
        <v>2670</v>
      </c>
      <c r="D2089" s="318">
        <v>10300</v>
      </c>
      <c r="E2089" s="131"/>
      <c r="F2089" s="40"/>
      <c r="G2089" s="40"/>
      <c r="H2089" s="40"/>
      <c r="I2089" s="173"/>
      <c r="J2089" s="170"/>
      <c r="K2089" s="170"/>
      <c r="L2089" s="170"/>
      <c r="M2089" s="170"/>
      <c r="N2089" s="170"/>
      <c r="O2089" s="170"/>
      <c r="P2089" s="170"/>
      <c r="Q2089" s="170"/>
    </row>
    <row r="2090" spans="1:17" s="178" customFormat="1" ht="15.75" customHeight="1">
      <c r="A2090" s="186" t="s">
        <v>4978</v>
      </c>
      <c r="B2090" s="188">
        <v>63404</v>
      </c>
      <c r="C2090" s="191" t="s">
        <v>2671</v>
      </c>
      <c r="D2090" s="318">
        <v>13900</v>
      </c>
      <c r="E2090" s="131"/>
      <c r="F2090" s="40"/>
      <c r="G2090" s="40"/>
      <c r="H2090" s="40"/>
      <c r="I2090" s="173"/>
      <c r="J2090" s="170"/>
      <c r="K2090" s="170"/>
      <c r="L2090" s="170"/>
      <c r="M2090" s="170"/>
      <c r="N2090" s="170"/>
      <c r="O2090" s="170"/>
      <c r="P2090" s="170"/>
      <c r="Q2090" s="170"/>
    </row>
    <row r="2091" spans="1:17" s="178" customFormat="1" ht="15.75" customHeight="1">
      <c r="A2091" s="186" t="s">
        <v>4978</v>
      </c>
      <c r="B2091" s="188">
        <v>63405</v>
      </c>
      <c r="C2091" s="191" t="s">
        <v>2672</v>
      </c>
      <c r="D2091" s="318">
        <v>8200</v>
      </c>
      <c r="E2091" s="131"/>
      <c r="F2091" s="40"/>
      <c r="G2091" s="40"/>
      <c r="H2091" s="40"/>
      <c r="I2091" s="173"/>
      <c r="J2091" s="170"/>
      <c r="K2091" s="170"/>
      <c r="L2091" s="170"/>
      <c r="M2091" s="170"/>
      <c r="N2091" s="170"/>
      <c r="O2091" s="170"/>
      <c r="P2091" s="170"/>
      <c r="Q2091" s="170"/>
    </row>
    <row r="2092" spans="1:17" s="178" customFormat="1" ht="15.75" customHeight="1">
      <c r="A2092" s="76" t="s">
        <v>2673</v>
      </c>
      <c r="B2092" s="77"/>
      <c r="C2092" s="128"/>
      <c r="D2092" s="318"/>
      <c r="E2092" s="131"/>
      <c r="F2092" s="40"/>
      <c r="G2092" s="40"/>
      <c r="H2092" s="40"/>
      <c r="I2092" s="173"/>
      <c r="J2092" s="170"/>
      <c r="K2092" s="170"/>
      <c r="L2092" s="170"/>
      <c r="M2092" s="170"/>
      <c r="N2092" s="170"/>
      <c r="O2092" s="170"/>
      <c r="P2092" s="170"/>
      <c r="Q2092" s="170"/>
    </row>
    <row r="2093" spans="1:17" s="178" customFormat="1" ht="15.75" customHeight="1">
      <c r="A2093" s="186" t="s">
        <v>4979</v>
      </c>
      <c r="B2093" s="188">
        <v>63500</v>
      </c>
      <c r="C2093" s="191" t="s">
        <v>2674</v>
      </c>
      <c r="D2093" s="318">
        <v>10800</v>
      </c>
      <c r="E2093" s="131"/>
      <c r="F2093" s="40"/>
      <c r="G2093" s="40"/>
      <c r="H2093" s="40"/>
      <c r="I2093" s="173"/>
      <c r="J2093" s="170"/>
      <c r="K2093" s="170"/>
      <c r="L2093" s="170"/>
      <c r="M2093" s="170"/>
      <c r="N2093" s="170"/>
      <c r="O2093" s="170"/>
      <c r="P2093" s="170"/>
      <c r="Q2093" s="170"/>
    </row>
    <row r="2094" spans="1:17" s="178" customFormat="1" ht="15.75" customHeight="1">
      <c r="A2094" s="186" t="s">
        <v>4979</v>
      </c>
      <c r="B2094" s="188">
        <v>63501</v>
      </c>
      <c r="C2094" s="191" t="s">
        <v>2703</v>
      </c>
      <c r="D2094" s="318">
        <v>5600</v>
      </c>
      <c r="E2094" s="131"/>
      <c r="F2094" s="40"/>
      <c r="G2094" s="40"/>
      <c r="H2094" s="40"/>
      <c r="I2094" s="173"/>
      <c r="J2094" s="170"/>
      <c r="K2094" s="170"/>
      <c r="L2094" s="170"/>
      <c r="M2094" s="170"/>
      <c r="N2094" s="170"/>
      <c r="O2094" s="170"/>
      <c r="P2094" s="170"/>
      <c r="Q2094" s="170"/>
    </row>
    <row r="2095" spans="1:17" s="178" customFormat="1" ht="15.75" customHeight="1">
      <c r="A2095" s="186" t="s">
        <v>4979</v>
      </c>
      <c r="B2095" s="188">
        <v>63502</v>
      </c>
      <c r="C2095" s="191" t="s">
        <v>2704</v>
      </c>
      <c r="D2095" s="318">
        <v>6200</v>
      </c>
      <c r="E2095" s="131"/>
      <c r="F2095" s="40"/>
      <c r="G2095" s="40"/>
      <c r="H2095" s="40"/>
      <c r="I2095" s="173"/>
      <c r="J2095" s="170"/>
      <c r="K2095" s="170"/>
      <c r="L2095" s="170"/>
      <c r="M2095" s="170"/>
      <c r="N2095" s="170"/>
      <c r="O2095" s="170"/>
      <c r="P2095" s="170"/>
      <c r="Q2095" s="170"/>
    </row>
    <row r="2096" spans="1:17" s="178" customFormat="1" ht="15.75" customHeight="1">
      <c r="A2096" s="186" t="s">
        <v>4979</v>
      </c>
      <c r="B2096" s="188">
        <v>63503</v>
      </c>
      <c r="C2096" s="191" t="s">
        <v>2705</v>
      </c>
      <c r="D2096" s="318">
        <v>5200</v>
      </c>
      <c r="E2096" s="131"/>
      <c r="F2096" s="40"/>
      <c r="G2096" s="40"/>
      <c r="H2096" s="40"/>
      <c r="I2096" s="173"/>
      <c r="J2096" s="170"/>
      <c r="K2096" s="170"/>
      <c r="L2096" s="170"/>
      <c r="M2096" s="170"/>
      <c r="N2096" s="170"/>
      <c r="O2096" s="170"/>
      <c r="P2096" s="170"/>
      <c r="Q2096" s="170"/>
    </row>
    <row r="2097" spans="1:17" s="178" customFormat="1" ht="15.75" customHeight="1">
      <c r="A2097" s="186" t="s">
        <v>4979</v>
      </c>
      <c r="B2097" s="188">
        <v>63504</v>
      </c>
      <c r="C2097" s="191" t="s">
        <v>2706</v>
      </c>
      <c r="D2097" s="318">
        <v>7500</v>
      </c>
      <c r="E2097" s="131"/>
      <c r="F2097" s="40"/>
      <c r="G2097" s="40"/>
      <c r="H2097" s="40"/>
      <c r="I2097" s="173"/>
      <c r="J2097" s="170"/>
      <c r="K2097" s="170"/>
      <c r="L2097" s="170"/>
      <c r="M2097" s="170"/>
      <c r="N2097" s="170"/>
      <c r="O2097" s="170"/>
      <c r="P2097" s="170"/>
      <c r="Q2097" s="170"/>
    </row>
    <row r="2098" spans="1:17" s="178" customFormat="1" ht="15.75" customHeight="1">
      <c r="A2098" s="186" t="s">
        <v>4979</v>
      </c>
      <c r="B2098" s="188">
        <v>63505</v>
      </c>
      <c r="C2098" s="191" t="s">
        <v>2707</v>
      </c>
      <c r="D2098" s="318">
        <v>7900</v>
      </c>
      <c r="E2098" s="131"/>
      <c r="F2098" s="40"/>
      <c r="G2098" s="40"/>
      <c r="H2098" s="40"/>
      <c r="I2098" s="173"/>
      <c r="J2098" s="170"/>
      <c r="K2098" s="170"/>
      <c r="L2098" s="170"/>
      <c r="M2098" s="170"/>
      <c r="N2098" s="170"/>
      <c r="O2098" s="170"/>
      <c r="P2098" s="170"/>
      <c r="Q2098" s="170"/>
    </row>
    <row r="2099" spans="1:17" s="178" customFormat="1" ht="15.75" customHeight="1">
      <c r="A2099" s="186" t="s">
        <v>4979</v>
      </c>
      <c r="B2099" s="188">
        <v>63506</v>
      </c>
      <c r="C2099" s="191" t="s">
        <v>2708</v>
      </c>
      <c r="D2099" s="318">
        <v>5600</v>
      </c>
      <c r="E2099" s="131"/>
      <c r="F2099" s="40"/>
      <c r="G2099" s="40"/>
      <c r="H2099" s="40"/>
      <c r="I2099" s="173"/>
      <c r="J2099" s="170"/>
      <c r="K2099" s="170"/>
      <c r="L2099" s="170"/>
      <c r="M2099" s="170"/>
      <c r="N2099" s="170"/>
      <c r="O2099" s="170"/>
      <c r="P2099" s="170"/>
      <c r="Q2099" s="170"/>
    </row>
    <row r="2100" spans="1:17" s="178" customFormat="1" ht="15.75" customHeight="1">
      <c r="A2100" s="186" t="s">
        <v>4979</v>
      </c>
      <c r="B2100" s="188">
        <v>63507</v>
      </c>
      <c r="C2100" s="191" t="s">
        <v>2709</v>
      </c>
      <c r="D2100" s="318">
        <v>14700</v>
      </c>
      <c r="E2100" s="131"/>
      <c r="F2100" s="40"/>
      <c r="G2100" s="40"/>
      <c r="H2100" s="40"/>
      <c r="I2100" s="173"/>
      <c r="J2100" s="170"/>
      <c r="K2100" s="170"/>
      <c r="L2100" s="170"/>
      <c r="M2100" s="170"/>
      <c r="N2100" s="170"/>
      <c r="O2100" s="170"/>
      <c r="P2100" s="170"/>
      <c r="Q2100" s="170"/>
    </row>
    <row r="2101" spans="1:17" s="178" customFormat="1" ht="15.75" customHeight="1">
      <c r="A2101" s="186" t="s">
        <v>4505</v>
      </c>
      <c r="B2101" s="188" t="s">
        <v>4980</v>
      </c>
      <c r="C2101" s="191" t="s">
        <v>2675</v>
      </c>
      <c r="D2101" s="318">
        <v>6200</v>
      </c>
      <c r="E2101" s="131"/>
      <c r="F2101" s="40"/>
      <c r="G2101" s="40"/>
      <c r="H2101" s="40"/>
      <c r="I2101" s="173"/>
      <c r="J2101" s="170"/>
      <c r="K2101" s="170"/>
      <c r="L2101" s="170"/>
      <c r="M2101" s="170"/>
      <c r="N2101" s="170"/>
      <c r="O2101" s="170"/>
      <c r="P2101" s="170"/>
      <c r="Q2101" s="170"/>
    </row>
    <row r="2102" spans="1:17" s="178" customFormat="1" ht="15.75" customHeight="1">
      <c r="A2102" s="186" t="s">
        <v>4505</v>
      </c>
      <c r="B2102" s="188" t="s">
        <v>4981</v>
      </c>
      <c r="C2102" s="191" t="s">
        <v>2676</v>
      </c>
      <c r="D2102" s="318">
        <v>6200</v>
      </c>
      <c r="E2102" s="131"/>
      <c r="F2102" s="40"/>
      <c r="G2102" s="40"/>
      <c r="H2102" s="40"/>
      <c r="I2102" s="173"/>
      <c r="J2102" s="170"/>
      <c r="K2102" s="170"/>
      <c r="L2102" s="170"/>
      <c r="M2102" s="170"/>
      <c r="N2102" s="170"/>
      <c r="O2102" s="170"/>
      <c r="P2102" s="170"/>
      <c r="Q2102" s="170"/>
    </row>
    <row r="2103" spans="1:17" s="178" customFormat="1" ht="15.75" customHeight="1">
      <c r="A2103" s="186" t="s">
        <v>4505</v>
      </c>
      <c r="B2103" s="188" t="s">
        <v>4982</v>
      </c>
      <c r="C2103" s="191" t="s">
        <v>2677</v>
      </c>
      <c r="D2103" s="318">
        <v>6200</v>
      </c>
      <c r="E2103" s="131"/>
      <c r="F2103" s="40"/>
      <c r="G2103" s="40"/>
      <c r="H2103" s="40"/>
      <c r="I2103" s="173"/>
      <c r="J2103" s="170"/>
      <c r="K2103" s="170"/>
      <c r="L2103" s="170"/>
      <c r="M2103" s="170"/>
      <c r="N2103" s="170"/>
      <c r="O2103" s="170"/>
      <c r="P2103" s="170"/>
      <c r="Q2103" s="170"/>
    </row>
    <row r="2104" spans="1:17" s="178" customFormat="1" ht="15.75" customHeight="1">
      <c r="A2104" s="186" t="s">
        <v>4505</v>
      </c>
      <c r="B2104" s="188" t="s">
        <v>4983</v>
      </c>
      <c r="C2104" s="191" t="s">
        <v>2678</v>
      </c>
      <c r="D2104" s="318">
        <v>5800</v>
      </c>
      <c r="E2104" s="131"/>
      <c r="F2104" s="40"/>
      <c r="G2104" s="40"/>
      <c r="H2104" s="40"/>
      <c r="I2104" s="173"/>
      <c r="J2104" s="170"/>
      <c r="K2104" s="170"/>
      <c r="L2104" s="170"/>
      <c r="M2104" s="170"/>
      <c r="N2104" s="170"/>
      <c r="O2104" s="170"/>
      <c r="P2104" s="170"/>
      <c r="Q2104" s="170"/>
    </row>
    <row r="2105" spans="1:17" s="178" customFormat="1" ht="15.75" customHeight="1">
      <c r="A2105" s="186" t="s">
        <v>4505</v>
      </c>
      <c r="B2105" s="188" t="s">
        <v>4984</v>
      </c>
      <c r="C2105" s="191" t="s">
        <v>2679</v>
      </c>
      <c r="D2105" s="318">
        <v>5950</v>
      </c>
      <c r="E2105" s="131"/>
      <c r="F2105" s="40"/>
      <c r="G2105" s="40"/>
      <c r="H2105" s="40"/>
      <c r="I2105" s="173"/>
      <c r="J2105" s="170"/>
      <c r="K2105" s="170"/>
      <c r="L2105" s="170"/>
      <c r="M2105" s="170"/>
      <c r="N2105" s="170"/>
      <c r="O2105" s="170"/>
      <c r="P2105" s="170"/>
      <c r="Q2105" s="170"/>
    </row>
    <row r="2106" spans="1:17" s="178" customFormat="1" ht="15.75" customHeight="1">
      <c r="A2106" s="186" t="s">
        <v>4505</v>
      </c>
      <c r="B2106" s="188" t="s">
        <v>4985</v>
      </c>
      <c r="C2106" s="191" t="s">
        <v>2680</v>
      </c>
      <c r="D2106" s="318">
        <v>5950</v>
      </c>
      <c r="E2106" s="131"/>
      <c r="F2106" s="40"/>
      <c r="G2106" s="40"/>
      <c r="H2106" s="40"/>
      <c r="I2106" s="173"/>
      <c r="J2106" s="170"/>
      <c r="K2106" s="170"/>
      <c r="L2106" s="170"/>
      <c r="M2106" s="170"/>
      <c r="N2106" s="170"/>
      <c r="O2106" s="170"/>
      <c r="P2106" s="170"/>
      <c r="Q2106" s="170"/>
    </row>
    <row r="2107" spans="1:17" s="178" customFormat="1" ht="15.75" customHeight="1">
      <c r="A2107" s="186" t="s">
        <v>4505</v>
      </c>
      <c r="B2107" s="188" t="s">
        <v>4986</v>
      </c>
      <c r="C2107" s="191" t="s">
        <v>2681</v>
      </c>
      <c r="D2107" s="318">
        <v>5950</v>
      </c>
      <c r="E2107" s="131"/>
      <c r="F2107" s="40"/>
      <c r="G2107" s="40"/>
      <c r="H2107" s="40"/>
      <c r="I2107" s="173"/>
      <c r="J2107" s="170"/>
      <c r="K2107" s="170"/>
      <c r="L2107" s="170"/>
      <c r="M2107" s="170"/>
      <c r="N2107" s="170"/>
      <c r="O2107" s="170"/>
      <c r="P2107" s="170"/>
      <c r="Q2107" s="170"/>
    </row>
    <row r="2108" spans="1:17" s="178" customFormat="1" ht="15.75" customHeight="1">
      <c r="A2108" s="186" t="s">
        <v>4505</v>
      </c>
      <c r="B2108" s="188" t="s">
        <v>4987</v>
      </c>
      <c r="C2108" s="191" t="s">
        <v>2682</v>
      </c>
      <c r="D2108" s="318">
        <v>5950</v>
      </c>
      <c r="E2108" s="131"/>
      <c r="F2108" s="40"/>
      <c r="G2108" s="40"/>
      <c r="H2108" s="40"/>
      <c r="I2108" s="173"/>
      <c r="J2108" s="170"/>
      <c r="K2108" s="170"/>
      <c r="L2108" s="170"/>
      <c r="M2108" s="170"/>
      <c r="N2108" s="170"/>
      <c r="O2108" s="170"/>
      <c r="P2108" s="170"/>
      <c r="Q2108" s="170"/>
    </row>
    <row r="2109" spans="1:17" s="178" customFormat="1" ht="15.75" customHeight="1">
      <c r="A2109" s="186" t="s">
        <v>4505</v>
      </c>
      <c r="B2109" s="188" t="s">
        <v>4988</v>
      </c>
      <c r="C2109" s="191" t="s">
        <v>2683</v>
      </c>
      <c r="D2109" s="318">
        <v>7100</v>
      </c>
      <c r="E2109" s="131"/>
      <c r="F2109" s="40"/>
      <c r="G2109" s="40"/>
      <c r="H2109" s="40"/>
      <c r="I2109" s="173"/>
      <c r="J2109" s="170"/>
      <c r="K2109" s="170"/>
      <c r="L2109" s="170"/>
      <c r="M2109" s="170"/>
      <c r="N2109" s="170"/>
      <c r="O2109" s="170"/>
      <c r="P2109" s="170"/>
      <c r="Q2109" s="170"/>
    </row>
    <row r="2110" spans="1:17" s="178" customFormat="1" ht="15.75" customHeight="1">
      <c r="A2110" s="186" t="s">
        <v>4505</v>
      </c>
      <c r="B2110" s="188" t="s">
        <v>4989</v>
      </c>
      <c r="C2110" s="191" t="s">
        <v>2684</v>
      </c>
      <c r="D2110" s="318">
        <v>7100</v>
      </c>
      <c r="E2110" s="131"/>
      <c r="F2110" s="40"/>
      <c r="G2110" s="40"/>
      <c r="H2110" s="40"/>
      <c r="I2110" s="173"/>
      <c r="J2110" s="170"/>
      <c r="K2110" s="170"/>
      <c r="L2110" s="170"/>
      <c r="M2110" s="170"/>
      <c r="N2110" s="170"/>
      <c r="O2110" s="170"/>
      <c r="P2110" s="170"/>
      <c r="Q2110" s="170"/>
    </row>
    <row r="2111" spans="1:17" s="178" customFormat="1" ht="15.75" customHeight="1">
      <c r="A2111" s="186" t="s">
        <v>4505</v>
      </c>
      <c r="B2111" s="188" t="s">
        <v>4990</v>
      </c>
      <c r="C2111" s="191" t="s">
        <v>2685</v>
      </c>
      <c r="D2111" s="318">
        <v>7100</v>
      </c>
      <c r="E2111" s="131"/>
      <c r="F2111" s="40"/>
      <c r="G2111" s="40"/>
      <c r="H2111" s="40"/>
      <c r="I2111" s="173"/>
      <c r="J2111" s="170"/>
      <c r="K2111" s="170"/>
      <c r="L2111" s="170"/>
      <c r="M2111" s="170"/>
      <c r="N2111" s="170"/>
      <c r="O2111" s="170"/>
      <c r="P2111" s="170"/>
      <c r="Q2111" s="170"/>
    </row>
    <row r="2112" spans="1:17" s="178" customFormat="1" ht="15.75" customHeight="1">
      <c r="A2112" s="186" t="s">
        <v>4505</v>
      </c>
      <c r="B2112" s="188" t="s">
        <v>4991</v>
      </c>
      <c r="C2112" s="191" t="s">
        <v>2686</v>
      </c>
      <c r="D2112" s="318">
        <v>5950</v>
      </c>
      <c r="E2112" s="131"/>
      <c r="F2112" s="40"/>
      <c r="G2112" s="40"/>
      <c r="H2112" s="40"/>
      <c r="I2112" s="173"/>
      <c r="J2112" s="170"/>
      <c r="K2112" s="170"/>
      <c r="L2112" s="170"/>
      <c r="M2112" s="170"/>
      <c r="N2112" s="170"/>
      <c r="O2112" s="170"/>
      <c r="P2112" s="170"/>
      <c r="Q2112" s="170"/>
    </row>
    <row r="2113" spans="1:17" s="178" customFormat="1" ht="15.75" customHeight="1">
      <c r="A2113" s="186" t="s">
        <v>4505</v>
      </c>
      <c r="B2113" s="188" t="s">
        <v>4992</v>
      </c>
      <c r="C2113" s="191" t="s">
        <v>2687</v>
      </c>
      <c r="D2113" s="318">
        <v>7900</v>
      </c>
      <c r="E2113" s="131"/>
      <c r="F2113" s="40"/>
      <c r="G2113" s="40"/>
      <c r="H2113" s="40"/>
      <c r="I2113" s="173"/>
      <c r="J2113" s="170"/>
      <c r="K2113" s="170"/>
      <c r="L2113" s="170"/>
      <c r="M2113" s="170"/>
      <c r="N2113" s="170"/>
      <c r="O2113" s="170"/>
      <c r="P2113" s="170"/>
      <c r="Q2113" s="170"/>
    </row>
    <row r="2114" spans="1:17" s="178" customFormat="1" ht="15.75" customHeight="1">
      <c r="A2114" s="186" t="s">
        <v>4505</v>
      </c>
      <c r="B2114" s="188" t="s">
        <v>4993</v>
      </c>
      <c r="C2114" s="191" t="s">
        <v>2688</v>
      </c>
      <c r="D2114" s="318">
        <v>7900</v>
      </c>
      <c r="E2114" s="131"/>
      <c r="F2114" s="40"/>
      <c r="G2114" s="40"/>
      <c r="H2114" s="40"/>
      <c r="I2114" s="173"/>
      <c r="J2114" s="170"/>
      <c r="K2114" s="170"/>
      <c r="L2114" s="170"/>
      <c r="M2114" s="170"/>
      <c r="N2114" s="170"/>
      <c r="O2114" s="170"/>
      <c r="P2114" s="170"/>
      <c r="Q2114" s="170"/>
    </row>
    <row r="2115" spans="1:17" s="178" customFormat="1" ht="15.75" customHeight="1">
      <c r="A2115" s="186" t="s">
        <v>4505</v>
      </c>
      <c r="B2115" s="188" t="s">
        <v>4994</v>
      </c>
      <c r="C2115" s="191" t="s">
        <v>2689</v>
      </c>
      <c r="D2115" s="318">
        <v>7900</v>
      </c>
      <c r="E2115" s="131"/>
      <c r="F2115" s="40"/>
      <c r="G2115" s="40"/>
      <c r="H2115" s="40"/>
      <c r="I2115" s="173"/>
      <c r="J2115" s="170"/>
      <c r="K2115" s="170"/>
      <c r="L2115" s="170"/>
      <c r="M2115" s="170"/>
      <c r="N2115" s="170"/>
      <c r="O2115" s="170"/>
      <c r="P2115" s="170"/>
      <c r="Q2115" s="170"/>
    </row>
    <row r="2116" spans="1:17" s="178" customFormat="1" ht="15.75" customHeight="1">
      <c r="A2116" s="186" t="s">
        <v>4505</v>
      </c>
      <c r="B2116" s="188" t="s">
        <v>4995</v>
      </c>
      <c r="C2116" s="191" t="s">
        <v>2690</v>
      </c>
      <c r="D2116" s="318">
        <v>7600</v>
      </c>
      <c r="E2116" s="131"/>
      <c r="F2116" s="40"/>
      <c r="G2116" s="40"/>
      <c r="H2116" s="40"/>
      <c r="I2116" s="173"/>
      <c r="J2116" s="170"/>
      <c r="K2116" s="170"/>
      <c r="L2116" s="170"/>
      <c r="M2116" s="170"/>
      <c r="N2116" s="170"/>
      <c r="O2116" s="170"/>
      <c r="P2116" s="170"/>
      <c r="Q2116" s="170"/>
    </row>
    <row r="2117" spans="1:17" s="178" customFormat="1" ht="15.75" customHeight="1">
      <c r="A2117" s="186" t="s">
        <v>4996</v>
      </c>
      <c r="B2117" s="188" t="s">
        <v>4997</v>
      </c>
      <c r="C2117" s="191" t="s">
        <v>2691</v>
      </c>
      <c r="D2117" s="318">
        <v>9000</v>
      </c>
      <c r="E2117" s="131"/>
      <c r="F2117" s="40"/>
      <c r="G2117" s="40"/>
      <c r="H2117" s="40"/>
      <c r="I2117" s="173"/>
      <c r="J2117" s="170"/>
      <c r="K2117" s="170"/>
      <c r="L2117" s="170"/>
      <c r="M2117" s="170"/>
      <c r="N2117" s="170"/>
      <c r="O2117" s="170"/>
      <c r="P2117" s="170"/>
      <c r="Q2117" s="170"/>
    </row>
    <row r="2118" spans="1:17" s="178" customFormat="1" ht="15.75" customHeight="1">
      <c r="A2118" s="186" t="s">
        <v>4996</v>
      </c>
      <c r="B2118" s="188" t="s">
        <v>4998</v>
      </c>
      <c r="C2118" s="191" t="s">
        <v>2692</v>
      </c>
      <c r="D2118" s="318">
        <v>9000</v>
      </c>
      <c r="E2118" s="131"/>
      <c r="F2118" s="40"/>
      <c r="G2118" s="40"/>
      <c r="H2118" s="40"/>
      <c r="I2118" s="173"/>
      <c r="J2118" s="170"/>
      <c r="K2118" s="170"/>
      <c r="L2118" s="170"/>
      <c r="M2118" s="170"/>
      <c r="N2118" s="170"/>
      <c r="O2118" s="170"/>
      <c r="P2118" s="170"/>
      <c r="Q2118" s="170"/>
    </row>
    <row r="2119" spans="1:17" s="178" customFormat="1" ht="15.75" customHeight="1">
      <c r="A2119" s="186" t="s">
        <v>4996</v>
      </c>
      <c r="B2119" s="188" t="s">
        <v>4999</v>
      </c>
      <c r="C2119" s="191" t="s">
        <v>2693</v>
      </c>
      <c r="D2119" s="318">
        <v>9000</v>
      </c>
      <c r="E2119" s="131"/>
      <c r="F2119" s="40"/>
      <c r="G2119" s="40"/>
      <c r="H2119" s="40"/>
      <c r="I2119" s="173"/>
      <c r="J2119" s="170"/>
      <c r="K2119" s="170"/>
      <c r="L2119" s="170"/>
      <c r="M2119" s="170"/>
      <c r="N2119" s="170"/>
      <c r="O2119" s="170"/>
      <c r="P2119" s="170"/>
      <c r="Q2119" s="170"/>
    </row>
    <row r="2120" spans="1:17" s="178" customFormat="1" ht="15.75" customHeight="1">
      <c r="A2120" s="186" t="s">
        <v>4996</v>
      </c>
      <c r="B2120" s="188" t="s">
        <v>5000</v>
      </c>
      <c r="C2120" s="191" t="s">
        <v>2694</v>
      </c>
      <c r="D2120" s="318">
        <v>7600</v>
      </c>
      <c r="E2120" s="131"/>
      <c r="F2120" s="40"/>
      <c r="G2120" s="40"/>
      <c r="H2120" s="40"/>
      <c r="I2120" s="173"/>
      <c r="J2120" s="170"/>
      <c r="K2120" s="170"/>
      <c r="L2120" s="170"/>
      <c r="M2120" s="170"/>
      <c r="N2120" s="170"/>
      <c r="O2120" s="170"/>
      <c r="P2120" s="170"/>
      <c r="Q2120" s="170"/>
    </row>
    <row r="2121" spans="1:17" s="178" customFormat="1" ht="15.75" customHeight="1">
      <c r="A2121" s="186" t="s">
        <v>4996</v>
      </c>
      <c r="B2121" s="188" t="s">
        <v>5001</v>
      </c>
      <c r="C2121" s="191" t="s">
        <v>2695</v>
      </c>
      <c r="D2121" s="318">
        <v>7900</v>
      </c>
      <c r="E2121" s="131"/>
      <c r="F2121" s="40"/>
      <c r="G2121" s="40"/>
      <c r="H2121" s="40"/>
      <c r="I2121" s="173"/>
      <c r="J2121" s="170"/>
      <c r="K2121" s="170"/>
      <c r="L2121" s="170"/>
      <c r="M2121" s="170"/>
      <c r="N2121" s="170"/>
      <c r="O2121" s="170"/>
      <c r="P2121" s="170"/>
      <c r="Q2121" s="170"/>
    </row>
    <row r="2122" spans="1:17" s="178" customFormat="1" ht="15.75" customHeight="1">
      <c r="A2122" s="186" t="s">
        <v>4996</v>
      </c>
      <c r="B2122" s="188" t="s">
        <v>5002</v>
      </c>
      <c r="C2122" s="191" t="s">
        <v>2696</v>
      </c>
      <c r="D2122" s="318">
        <v>7900</v>
      </c>
      <c r="E2122" s="131"/>
      <c r="F2122" s="40"/>
      <c r="G2122" s="40"/>
      <c r="H2122" s="40"/>
      <c r="I2122" s="173"/>
      <c r="J2122" s="170"/>
      <c r="K2122" s="170"/>
      <c r="L2122" s="170"/>
      <c r="M2122" s="170"/>
      <c r="N2122" s="170"/>
      <c r="O2122" s="170"/>
      <c r="P2122" s="170"/>
      <c r="Q2122" s="170"/>
    </row>
    <row r="2123" spans="1:17" s="178" customFormat="1" ht="15.75" customHeight="1">
      <c r="A2123" s="186" t="s">
        <v>4996</v>
      </c>
      <c r="B2123" s="188" t="s">
        <v>5003</v>
      </c>
      <c r="C2123" s="191" t="s">
        <v>2697</v>
      </c>
      <c r="D2123" s="318">
        <v>7900</v>
      </c>
      <c r="E2123" s="131"/>
      <c r="F2123" s="40"/>
      <c r="G2123" s="40"/>
      <c r="H2123" s="40"/>
      <c r="I2123" s="173"/>
      <c r="J2123" s="170"/>
      <c r="K2123" s="170"/>
      <c r="L2123" s="170"/>
      <c r="M2123" s="170"/>
      <c r="N2123" s="170"/>
      <c r="O2123" s="170"/>
      <c r="P2123" s="170"/>
      <c r="Q2123" s="170"/>
    </row>
    <row r="2124" spans="1:17" s="178" customFormat="1" ht="15.75" customHeight="1">
      <c r="A2124" s="186" t="s">
        <v>4996</v>
      </c>
      <c r="B2124" s="188" t="s">
        <v>5004</v>
      </c>
      <c r="C2124" s="191" t="s">
        <v>2698</v>
      </c>
      <c r="D2124" s="318">
        <v>7600</v>
      </c>
      <c r="E2124" s="131"/>
      <c r="F2124" s="40"/>
      <c r="G2124" s="40"/>
      <c r="H2124" s="40"/>
      <c r="I2124" s="173"/>
      <c r="J2124" s="170"/>
      <c r="K2124" s="170"/>
      <c r="L2124" s="170"/>
      <c r="M2124" s="170"/>
      <c r="N2124" s="170"/>
      <c r="O2124" s="170"/>
      <c r="P2124" s="170"/>
      <c r="Q2124" s="170"/>
    </row>
    <row r="2125" spans="1:17" s="178" customFormat="1" ht="15.75" customHeight="1">
      <c r="A2125" s="186" t="s">
        <v>4996</v>
      </c>
      <c r="B2125" s="188" t="s">
        <v>5005</v>
      </c>
      <c r="C2125" s="191" t="s">
        <v>2699</v>
      </c>
      <c r="D2125" s="318">
        <v>12300</v>
      </c>
      <c r="E2125" s="131"/>
      <c r="F2125" s="40"/>
      <c r="G2125" s="40"/>
      <c r="H2125" s="40"/>
      <c r="I2125" s="173"/>
      <c r="J2125" s="170"/>
      <c r="K2125" s="170"/>
      <c r="L2125" s="170"/>
      <c r="M2125" s="170"/>
      <c r="N2125" s="170"/>
      <c r="O2125" s="170"/>
      <c r="P2125" s="170"/>
      <c r="Q2125" s="170"/>
    </row>
    <row r="2126" spans="1:17" s="178" customFormat="1" ht="15.75" customHeight="1">
      <c r="A2126" s="186" t="s">
        <v>4996</v>
      </c>
      <c r="B2126" s="188" t="s">
        <v>5006</v>
      </c>
      <c r="C2126" s="191" t="s">
        <v>2700</v>
      </c>
      <c r="D2126" s="318">
        <v>12300</v>
      </c>
      <c r="E2126" s="131"/>
      <c r="F2126" s="40"/>
      <c r="G2126" s="40"/>
      <c r="H2126" s="40"/>
      <c r="I2126" s="173"/>
      <c r="J2126" s="170"/>
      <c r="K2126" s="170"/>
      <c r="L2126" s="170"/>
      <c r="M2126" s="170"/>
      <c r="N2126" s="170"/>
      <c r="O2126" s="170"/>
      <c r="P2126" s="170"/>
      <c r="Q2126" s="170"/>
    </row>
    <row r="2127" spans="1:17" s="178" customFormat="1" ht="15.75" customHeight="1">
      <c r="A2127" s="186" t="s">
        <v>4996</v>
      </c>
      <c r="B2127" s="188" t="s">
        <v>5007</v>
      </c>
      <c r="C2127" s="191" t="s">
        <v>2701</v>
      </c>
      <c r="D2127" s="318">
        <v>12300</v>
      </c>
      <c r="E2127" s="131"/>
      <c r="F2127" s="40"/>
      <c r="G2127" s="40"/>
      <c r="H2127" s="40"/>
      <c r="I2127" s="173"/>
      <c r="J2127" s="170"/>
      <c r="K2127" s="170"/>
      <c r="L2127" s="170"/>
      <c r="M2127" s="170"/>
      <c r="N2127" s="170"/>
      <c r="O2127" s="170"/>
      <c r="P2127" s="170"/>
      <c r="Q2127" s="170"/>
    </row>
    <row r="2128" spans="1:17" s="178" customFormat="1" ht="15.75" customHeight="1">
      <c r="A2128" s="186" t="s">
        <v>4996</v>
      </c>
      <c r="B2128" s="188" t="s">
        <v>5008</v>
      </c>
      <c r="C2128" s="191" t="s">
        <v>2702</v>
      </c>
      <c r="D2128" s="318">
        <v>10800</v>
      </c>
      <c r="E2128" s="131"/>
      <c r="F2128" s="40"/>
      <c r="G2128" s="40"/>
      <c r="H2128" s="40"/>
      <c r="I2128" s="173"/>
      <c r="J2128" s="170"/>
      <c r="K2128" s="170"/>
      <c r="L2128" s="170"/>
      <c r="M2128" s="170"/>
      <c r="N2128" s="170"/>
      <c r="O2128" s="170"/>
      <c r="P2128" s="170"/>
      <c r="Q2128" s="170"/>
    </row>
    <row r="2129" spans="1:17" s="178" customFormat="1" ht="15.75" customHeight="1">
      <c r="A2129" s="76" t="s">
        <v>2710</v>
      </c>
      <c r="B2129" s="77"/>
      <c r="C2129" s="128"/>
      <c r="D2129" s="318"/>
      <c r="E2129" s="131"/>
      <c r="F2129" s="40"/>
      <c r="G2129" s="40"/>
      <c r="H2129" s="40"/>
      <c r="I2129" s="173"/>
      <c r="J2129" s="170"/>
      <c r="K2129" s="170"/>
      <c r="L2129" s="170"/>
      <c r="M2129" s="170"/>
      <c r="N2129" s="170"/>
      <c r="O2129" s="170"/>
      <c r="P2129" s="170"/>
      <c r="Q2129" s="170"/>
    </row>
    <row r="2130" spans="1:17" s="178" customFormat="1" ht="15.75" customHeight="1">
      <c r="A2130" s="186" t="s">
        <v>5009</v>
      </c>
      <c r="B2130" s="188" t="s">
        <v>5010</v>
      </c>
      <c r="C2130" s="191" t="s">
        <v>5556</v>
      </c>
      <c r="D2130" s="318">
        <v>9800</v>
      </c>
      <c r="E2130" s="131"/>
      <c r="F2130" s="40"/>
      <c r="G2130" s="40"/>
      <c r="H2130" s="40"/>
      <c r="I2130" s="173"/>
      <c r="J2130" s="170"/>
      <c r="K2130" s="170"/>
      <c r="L2130" s="170"/>
      <c r="M2130" s="170"/>
      <c r="N2130" s="170"/>
      <c r="O2130" s="170"/>
      <c r="P2130" s="170"/>
      <c r="Q2130" s="170"/>
    </row>
    <row r="2131" spans="1:17" s="178" customFormat="1" ht="15.75" customHeight="1">
      <c r="A2131" s="186" t="s">
        <v>5009</v>
      </c>
      <c r="B2131" s="188" t="s">
        <v>5011</v>
      </c>
      <c r="C2131" s="191" t="s">
        <v>5085</v>
      </c>
      <c r="D2131" s="318">
        <v>9800</v>
      </c>
      <c r="E2131" s="131"/>
      <c r="F2131" s="40"/>
      <c r="G2131" s="40"/>
      <c r="H2131" s="40"/>
      <c r="I2131" s="173"/>
      <c r="J2131" s="170"/>
      <c r="K2131" s="170"/>
      <c r="L2131" s="170"/>
      <c r="M2131" s="170"/>
      <c r="N2131" s="170"/>
      <c r="O2131" s="170"/>
      <c r="P2131" s="170"/>
      <c r="Q2131" s="170"/>
    </row>
    <row r="2132" spans="1:17" s="178" customFormat="1" ht="15.75" customHeight="1">
      <c r="A2132" s="186" t="s">
        <v>5009</v>
      </c>
      <c r="B2132" s="188" t="s">
        <v>5012</v>
      </c>
      <c r="C2132" s="191" t="s">
        <v>5086</v>
      </c>
      <c r="D2132" s="318">
        <v>9800</v>
      </c>
      <c r="E2132" s="131"/>
      <c r="F2132" s="40"/>
      <c r="G2132" s="40"/>
      <c r="H2132" s="40"/>
      <c r="I2132" s="173"/>
      <c r="J2132" s="170"/>
      <c r="K2132" s="170"/>
      <c r="L2132" s="170"/>
      <c r="M2132" s="170"/>
      <c r="N2132" s="170"/>
      <c r="O2132" s="170"/>
      <c r="P2132" s="170"/>
      <c r="Q2132" s="170"/>
    </row>
    <row r="2133" spans="1:17" s="178" customFormat="1" ht="15.75" customHeight="1">
      <c r="A2133" s="186" t="s">
        <v>5009</v>
      </c>
      <c r="B2133" s="188" t="s">
        <v>5013</v>
      </c>
      <c r="C2133" s="191" t="s">
        <v>5087</v>
      </c>
      <c r="D2133" s="318">
        <v>8100</v>
      </c>
      <c r="E2133" s="131"/>
      <c r="F2133" s="40"/>
      <c r="G2133" s="40"/>
      <c r="H2133" s="40"/>
      <c r="I2133" s="173"/>
      <c r="J2133" s="170"/>
      <c r="K2133" s="170"/>
      <c r="L2133" s="170"/>
      <c r="M2133" s="170"/>
      <c r="N2133" s="170"/>
      <c r="O2133" s="170"/>
      <c r="P2133" s="170"/>
      <c r="Q2133" s="170"/>
    </row>
    <row r="2134" spans="1:17" s="178" customFormat="1" ht="15.75" customHeight="1">
      <c r="A2134" s="186" t="s">
        <v>5009</v>
      </c>
      <c r="B2134" s="188" t="s">
        <v>5014</v>
      </c>
      <c r="C2134" s="191" t="s">
        <v>2711</v>
      </c>
      <c r="D2134" s="318">
        <v>8100</v>
      </c>
      <c r="E2134" s="131"/>
      <c r="F2134" s="40"/>
      <c r="G2134" s="40"/>
      <c r="H2134" s="40"/>
      <c r="I2134" s="173"/>
      <c r="J2134" s="170"/>
      <c r="K2134" s="170"/>
      <c r="L2134" s="170"/>
      <c r="M2134" s="170"/>
      <c r="N2134" s="170"/>
      <c r="O2134" s="170"/>
      <c r="P2134" s="170"/>
      <c r="Q2134" s="170"/>
    </row>
    <row r="2135" spans="1:17" s="178" customFormat="1" ht="15.75" customHeight="1">
      <c r="A2135" s="186" t="s">
        <v>5009</v>
      </c>
      <c r="B2135" s="188" t="s">
        <v>5015</v>
      </c>
      <c r="C2135" s="191" t="s">
        <v>2712</v>
      </c>
      <c r="D2135" s="318">
        <v>8100</v>
      </c>
      <c r="E2135" s="131"/>
      <c r="F2135" s="40"/>
      <c r="G2135" s="40"/>
      <c r="H2135" s="40"/>
      <c r="I2135" s="173"/>
      <c r="J2135" s="170"/>
      <c r="K2135" s="170"/>
      <c r="L2135" s="170"/>
      <c r="M2135" s="170"/>
      <c r="N2135" s="170"/>
      <c r="O2135" s="170"/>
      <c r="P2135" s="170"/>
      <c r="Q2135" s="170"/>
    </row>
    <row r="2136" spans="1:17" s="178" customFormat="1" ht="15.75" customHeight="1">
      <c r="A2136" s="186" t="s">
        <v>5009</v>
      </c>
      <c r="B2136" s="188" t="s">
        <v>5016</v>
      </c>
      <c r="C2136" s="191" t="s">
        <v>2713</v>
      </c>
      <c r="D2136" s="318">
        <v>8100</v>
      </c>
      <c r="E2136" s="131"/>
      <c r="F2136" s="40"/>
      <c r="G2136" s="40"/>
      <c r="H2136" s="40"/>
      <c r="I2136" s="173"/>
      <c r="J2136" s="170"/>
      <c r="K2136" s="170"/>
      <c r="L2136" s="170"/>
      <c r="M2136" s="170"/>
      <c r="N2136" s="170"/>
      <c r="O2136" s="170"/>
      <c r="P2136" s="170"/>
      <c r="Q2136" s="170"/>
    </row>
    <row r="2137" spans="1:17" s="178" customFormat="1" ht="15.75" customHeight="1">
      <c r="A2137" s="186" t="s">
        <v>5009</v>
      </c>
      <c r="B2137" s="188" t="s">
        <v>5017</v>
      </c>
      <c r="C2137" s="191" t="s">
        <v>2714</v>
      </c>
      <c r="D2137" s="318">
        <v>7900</v>
      </c>
      <c r="E2137" s="131"/>
      <c r="F2137" s="40"/>
      <c r="G2137" s="40"/>
      <c r="H2137" s="40"/>
      <c r="I2137" s="173"/>
      <c r="J2137" s="170"/>
      <c r="K2137" s="170"/>
      <c r="L2137" s="170"/>
      <c r="M2137" s="170"/>
      <c r="N2137" s="170"/>
      <c r="O2137" s="170"/>
      <c r="P2137" s="170"/>
      <c r="Q2137" s="170"/>
    </row>
    <row r="2138" spans="1:17" s="178" customFormat="1" ht="15.75" customHeight="1">
      <c r="A2138" s="186" t="s">
        <v>5009</v>
      </c>
      <c r="B2138" s="188" t="s">
        <v>5018</v>
      </c>
      <c r="C2138" s="191" t="s">
        <v>5088</v>
      </c>
      <c r="D2138" s="318">
        <v>13600</v>
      </c>
      <c r="E2138" s="131"/>
      <c r="F2138" s="40"/>
      <c r="G2138" s="40"/>
      <c r="H2138" s="40"/>
      <c r="I2138" s="173"/>
      <c r="J2138" s="170"/>
      <c r="K2138" s="170"/>
      <c r="L2138" s="170"/>
      <c r="M2138" s="170"/>
      <c r="N2138" s="170"/>
      <c r="O2138" s="170"/>
      <c r="P2138" s="170"/>
      <c r="Q2138" s="170"/>
    </row>
    <row r="2139" spans="1:17" s="178" customFormat="1" ht="15.75" customHeight="1">
      <c r="A2139" s="186" t="s">
        <v>5009</v>
      </c>
      <c r="B2139" s="188" t="s">
        <v>5019</v>
      </c>
      <c r="C2139" s="191" t="s">
        <v>5089</v>
      </c>
      <c r="D2139" s="318">
        <v>13600</v>
      </c>
      <c r="E2139" s="131"/>
      <c r="F2139" s="40"/>
      <c r="G2139" s="40"/>
      <c r="H2139" s="40"/>
      <c r="I2139" s="173"/>
      <c r="J2139" s="170"/>
      <c r="K2139" s="170"/>
      <c r="L2139" s="170"/>
      <c r="M2139" s="170"/>
      <c r="N2139" s="170"/>
      <c r="O2139" s="170"/>
      <c r="P2139" s="170"/>
      <c r="Q2139" s="170"/>
    </row>
    <row r="2140" spans="1:17" s="178" customFormat="1" ht="15.75" customHeight="1">
      <c r="A2140" s="186" t="s">
        <v>5009</v>
      </c>
      <c r="B2140" s="188" t="s">
        <v>5020</v>
      </c>
      <c r="C2140" s="191" t="s">
        <v>5090</v>
      </c>
      <c r="D2140" s="318">
        <v>13600</v>
      </c>
      <c r="E2140" s="131"/>
      <c r="F2140" s="40"/>
      <c r="G2140" s="40"/>
      <c r="H2140" s="40"/>
      <c r="I2140" s="173"/>
      <c r="J2140" s="170"/>
      <c r="K2140" s="170"/>
      <c r="L2140" s="170"/>
      <c r="M2140" s="170"/>
      <c r="N2140" s="170"/>
      <c r="O2140" s="170"/>
      <c r="P2140" s="170"/>
      <c r="Q2140" s="170"/>
    </row>
    <row r="2141" spans="1:17" s="178" customFormat="1" ht="15.75" customHeight="1">
      <c r="A2141" s="186" t="s">
        <v>5009</v>
      </c>
      <c r="B2141" s="188" t="s">
        <v>5021</v>
      </c>
      <c r="C2141" s="191" t="s">
        <v>5091</v>
      </c>
      <c r="D2141" s="318">
        <v>10300</v>
      </c>
      <c r="E2141" s="131"/>
      <c r="F2141" s="40"/>
      <c r="G2141" s="40"/>
      <c r="H2141" s="40"/>
      <c r="I2141" s="173"/>
      <c r="J2141" s="170"/>
      <c r="K2141" s="170"/>
      <c r="L2141" s="170"/>
      <c r="M2141" s="170"/>
      <c r="N2141" s="170"/>
      <c r="O2141" s="170"/>
      <c r="P2141" s="170"/>
      <c r="Q2141" s="170"/>
    </row>
    <row r="2142" spans="1:17" s="178" customFormat="1" ht="15.75" customHeight="1">
      <c r="A2142" s="186" t="s">
        <v>5009</v>
      </c>
      <c r="B2142" s="188" t="s">
        <v>5022</v>
      </c>
      <c r="C2142" s="191" t="s">
        <v>5598</v>
      </c>
      <c r="D2142" s="318">
        <v>15400</v>
      </c>
      <c r="E2142" s="131"/>
      <c r="F2142" s="40"/>
      <c r="G2142" s="40"/>
      <c r="H2142" s="40"/>
      <c r="I2142" s="173"/>
      <c r="J2142" s="170"/>
      <c r="K2142" s="170"/>
      <c r="L2142" s="170"/>
      <c r="M2142" s="170"/>
      <c r="N2142" s="170"/>
      <c r="O2142" s="170"/>
      <c r="P2142" s="170"/>
      <c r="Q2142" s="170"/>
    </row>
    <row r="2143" spans="1:17" s="178" customFormat="1" ht="15.75" customHeight="1">
      <c r="A2143" s="186" t="s">
        <v>5009</v>
      </c>
      <c r="B2143" s="188" t="s">
        <v>5023</v>
      </c>
      <c r="C2143" s="191" t="s">
        <v>5599</v>
      </c>
      <c r="D2143" s="318">
        <v>15400</v>
      </c>
      <c r="E2143" s="131"/>
      <c r="F2143" s="40"/>
      <c r="G2143" s="40"/>
      <c r="H2143" s="40"/>
      <c r="I2143" s="173"/>
      <c r="J2143" s="170"/>
      <c r="K2143" s="170"/>
      <c r="L2143" s="170"/>
      <c r="M2143" s="170"/>
      <c r="N2143" s="170"/>
      <c r="O2143" s="170"/>
      <c r="P2143" s="170"/>
      <c r="Q2143" s="170"/>
    </row>
    <row r="2144" spans="1:17" s="178" customFormat="1" ht="15.75" customHeight="1">
      <c r="A2144" s="186" t="s">
        <v>5009</v>
      </c>
      <c r="B2144" s="188" t="s">
        <v>5024</v>
      </c>
      <c r="C2144" s="191" t="s">
        <v>2715</v>
      </c>
      <c r="D2144" s="318">
        <v>15400</v>
      </c>
      <c r="E2144" s="131"/>
      <c r="F2144" s="40"/>
      <c r="G2144" s="40"/>
      <c r="H2144" s="40"/>
      <c r="I2144" s="173"/>
      <c r="J2144" s="170"/>
      <c r="K2144" s="170"/>
      <c r="L2144" s="170"/>
      <c r="M2144" s="170"/>
      <c r="N2144" s="170"/>
      <c r="O2144" s="170"/>
      <c r="P2144" s="170"/>
      <c r="Q2144" s="170"/>
    </row>
    <row r="2145" spans="1:17" s="178" customFormat="1" ht="15.75" customHeight="1">
      <c r="A2145" s="186" t="s">
        <v>5009</v>
      </c>
      <c r="B2145" s="188" t="s">
        <v>5025</v>
      </c>
      <c r="C2145" s="191" t="s">
        <v>5092</v>
      </c>
      <c r="D2145" s="318">
        <v>10300</v>
      </c>
      <c r="E2145" s="131"/>
      <c r="F2145" s="40"/>
      <c r="G2145" s="40"/>
      <c r="H2145" s="40"/>
      <c r="I2145" s="173"/>
      <c r="J2145" s="170"/>
      <c r="K2145" s="170"/>
      <c r="L2145" s="170"/>
      <c r="M2145" s="170"/>
      <c r="N2145" s="170"/>
      <c r="O2145" s="170"/>
      <c r="P2145" s="170"/>
      <c r="Q2145" s="170"/>
    </row>
    <row r="2146" spans="1:17" s="178" customFormat="1" ht="15.75" customHeight="1">
      <c r="A2146" s="186" t="s">
        <v>5009</v>
      </c>
      <c r="B2146" s="188" t="s">
        <v>5026</v>
      </c>
      <c r="C2146" s="191" t="s">
        <v>2716</v>
      </c>
      <c r="D2146" s="318">
        <v>14000</v>
      </c>
      <c r="E2146" s="131"/>
      <c r="F2146" s="40"/>
      <c r="G2146" s="40"/>
      <c r="H2146" s="40"/>
      <c r="I2146" s="173"/>
      <c r="J2146" s="170"/>
      <c r="K2146" s="170"/>
      <c r="L2146" s="170"/>
      <c r="M2146" s="170"/>
      <c r="N2146" s="170"/>
      <c r="O2146" s="170"/>
      <c r="P2146" s="170"/>
      <c r="Q2146" s="170"/>
    </row>
    <row r="2147" spans="1:17" s="178" customFormat="1" ht="15.75" customHeight="1">
      <c r="A2147" s="186" t="s">
        <v>5009</v>
      </c>
      <c r="B2147" s="188" t="s">
        <v>5027</v>
      </c>
      <c r="C2147" s="191" t="s">
        <v>2717</v>
      </c>
      <c r="D2147" s="318">
        <v>14000</v>
      </c>
      <c r="E2147" s="131"/>
      <c r="F2147" s="40"/>
      <c r="G2147" s="40"/>
      <c r="H2147" s="40"/>
      <c r="I2147" s="173"/>
      <c r="J2147" s="170"/>
      <c r="K2147" s="170"/>
      <c r="L2147" s="170"/>
      <c r="M2147" s="170"/>
      <c r="N2147" s="170"/>
      <c r="O2147" s="170"/>
      <c r="P2147" s="170"/>
      <c r="Q2147" s="170"/>
    </row>
    <row r="2148" spans="1:17" s="178" customFormat="1" ht="15.75" customHeight="1">
      <c r="A2148" s="186" t="s">
        <v>5009</v>
      </c>
      <c r="B2148" s="188" t="s">
        <v>5028</v>
      </c>
      <c r="C2148" s="191" t="s">
        <v>2718</v>
      </c>
      <c r="D2148" s="318">
        <v>14000</v>
      </c>
      <c r="E2148" s="131"/>
      <c r="F2148" s="40"/>
      <c r="G2148" s="40"/>
      <c r="H2148" s="40"/>
      <c r="I2148" s="173"/>
      <c r="J2148" s="170"/>
      <c r="K2148" s="170"/>
      <c r="L2148" s="170"/>
      <c r="M2148" s="170"/>
      <c r="N2148" s="170"/>
      <c r="O2148" s="170"/>
      <c r="P2148" s="170"/>
      <c r="Q2148" s="170"/>
    </row>
    <row r="2149" spans="1:17" s="178" customFormat="1" ht="15.75" customHeight="1">
      <c r="A2149" s="186" t="s">
        <v>5009</v>
      </c>
      <c r="B2149" s="188" t="s">
        <v>5029</v>
      </c>
      <c r="C2149" s="191" t="s">
        <v>2719</v>
      </c>
      <c r="D2149" s="318">
        <v>11400</v>
      </c>
      <c r="E2149" s="131"/>
      <c r="F2149" s="40"/>
      <c r="G2149" s="40"/>
      <c r="H2149" s="40"/>
      <c r="I2149" s="173"/>
      <c r="J2149" s="170"/>
      <c r="K2149" s="170"/>
      <c r="L2149" s="170"/>
      <c r="M2149" s="170"/>
      <c r="N2149" s="170"/>
      <c r="O2149" s="170"/>
      <c r="P2149" s="170"/>
      <c r="Q2149" s="170"/>
    </row>
    <row r="2150" spans="1:17" s="178" customFormat="1" ht="15.75" customHeight="1">
      <c r="A2150" s="186" t="s">
        <v>5009</v>
      </c>
      <c r="B2150" s="188" t="s">
        <v>5030</v>
      </c>
      <c r="C2150" s="191" t="s">
        <v>2720</v>
      </c>
      <c r="D2150" s="318">
        <v>11000</v>
      </c>
      <c r="E2150" s="131"/>
      <c r="F2150" s="40"/>
      <c r="G2150" s="40"/>
      <c r="H2150" s="40"/>
      <c r="I2150" s="173"/>
      <c r="J2150" s="170"/>
      <c r="K2150" s="170"/>
      <c r="L2150" s="170"/>
      <c r="M2150" s="170"/>
      <c r="N2150" s="170"/>
      <c r="O2150" s="170"/>
      <c r="P2150" s="170"/>
      <c r="Q2150" s="170"/>
    </row>
    <row r="2151" spans="1:17" s="178" customFormat="1" ht="15.75" customHeight="1">
      <c r="A2151" s="186" t="s">
        <v>5009</v>
      </c>
      <c r="B2151" s="188" t="s">
        <v>5031</v>
      </c>
      <c r="C2151" s="191" t="s">
        <v>2721</v>
      </c>
      <c r="D2151" s="318">
        <v>11000</v>
      </c>
      <c r="E2151" s="131"/>
      <c r="F2151" s="40"/>
      <c r="G2151" s="40"/>
      <c r="H2151" s="40"/>
      <c r="I2151" s="173"/>
      <c r="J2151" s="170"/>
      <c r="K2151" s="170"/>
      <c r="L2151" s="170"/>
      <c r="M2151" s="170"/>
      <c r="N2151" s="170"/>
      <c r="O2151" s="170"/>
      <c r="P2151" s="170"/>
      <c r="Q2151" s="170"/>
    </row>
    <row r="2152" spans="1:17" s="178" customFormat="1" ht="15.75" customHeight="1">
      <c r="A2152" s="186" t="s">
        <v>5009</v>
      </c>
      <c r="B2152" s="188" t="s">
        <v>5032</v>
      </c>
      <c r="C2152" s="191" t="s">
        <v>2722</v>
      </c>
      <c r="D2152" s="318">
        <v>11000</v>
      </c>
      <c r="E2152" s="131"/>
      <c r="F2152" s="40"/>
      <c r="G2152" s="40"/>
      <c r="H2152" s="40"/>
      <c r="I2152" s="173"/>
      <c r="J2152" s="170"/>
      <c r="K2152" s="170"/>
      <c r="L2152" s="170"/>
      <c r="M2152" s="170"/>
      <c r="N2152" s="170"/>
      <c r="O2152" s="170"/>
      <c r="P2152" s="170"/>
      <c r="Q2152" s="170"/>
    </row>
    <row r="2153" spans="1:17" s="178" customFormat="1" ht="15.75" customHeight="1">
      <c r="A2153" s="186" t="s">
        <v>5009</v>
      </c>
      <c r="B2153" s="188" t="s">
        <v>5033</v>
      </c>
      <c r="C2153" s="191" t="s">
        <v>2723</v>
      </c>
      <c r="D2153" s="318">
        <v>10300</v>
      </c>
      <c r="E2153" s="131"/>
      <c r="F2153" s="40"/>
      <c r="G2153" s="40"/>
      <c r="H2153" s="40"/>
      <c r="I2153" s="173"/>
      <c r="J2153" s="170"/>
      <c r="K2153" s="170"/>
      <c r="L2153" s="170"/>
      <c r="M2153" s="170"/>
      <c r="N2153" s="170"/>
      <c r="O2153" s="170"/>
      <c r="P2153" s="170"/>
      <c r="Q2153" s="170"/>
    </row>
    <row r="2154" spans="1:17" s="178" customFormat="1" ht="15.75" customHeight="1">
      <c r="A2154" s="186" t="s">
        <v>5009</v>
      </c>
      <c r="B2154" s="188">
        <v>63606</v>
      </c>
      <c r="C2154" s="191" t="s">
        <v>2724</v>
      </c>
      <c r="D2154" s="318">
        <v>9750</v>
      </c>
      <c r="E2154" s="131"/>
      <c r="F2154" s="40"/>
      <c r="G2154" s="40"/>
      <c r="H2154" s="40"/>
      <c r="I2154" s="173"/>
      <c r="J2154" s="170"/>
      <c r="K2154" s="170"/>
      <c r="L2154" s="170"/>
      <c r="M2154" s="170"/>
      <c r="N2154" s="170"/>
      <c r="O2154" s="170"/>
      <c r="P2154" s="170"/>
      <c r="Q2154" s="170"/>
    </row>
    <row r="2155" spans="1:17" s="178" customFormat="1" ht="15.75" customHeight="1">
      <c r="A2155" s="186" t="s">
        <v>5009</v>
      </c>
      <c r="B2155" s="188">
        <v>63607</v>
      </c>
      <c r="C2155" s="191" t="s">
        <v>2725</v>
      </c>
      <c r="D2155" s="318">
        <v>8300</v>
      </c>
      <c r="E2155" s="131"/>
      <c r="F2155" s="40"/>
      <c r="G2155" s="40"/>
      <c r="H2155" s="40"/>
      <c r="I2155" s="173"/>
      <c r="J2155" s="170"/>
      <c r="K2155" s="170"/>
      <c r="L2155" s="170"/>
      <c r="M2155" s="170"/>
      <c r="N2155" s="170"/>
      <c r="O2155" s="170"/>
      <c r="P2155" s="170"/>
      <c r="Q2155" s="170"/>
    </row>
    <row r="2156" spans="1:17" s="178" customFormat="1" ht="15.75" customHeight="1">
      <c r="A2156" s="76" t="s">
        <v>2742</v>
      </c>
      <c r="B2156" s="77"/>
      <c r="C2156" s="128"/>
      <c r="D2156" s="318"/>
      <c r="E2156" s="131"/>
      <c r="F2156" s="40"/>
      <c r="G2156" s="40"/>
      <c r="H2156" s="40"/>
      <c r="I2156" s="173"/>
      <c r="J2156" s="170"/>
      <c r="K2156" s="170"/>
      <c r="L2156" s="170"/>
      <c r="M2156" s="170"/>
      <c r="N2156" s="170"/>
      <c r="O2156" s="170"/>
      <c r="P2156" s="170"/>
      <c r="Q2156" s="170"/>
    </row>
    <row r="2157" spans="1:17" s="178" customFormat="1" ht="15.75" customHeight="1">
      <c r="A2157" s="186" t="s">
        <v>5034</v>
      </c>
      <c r="B2157" s="188">
        <v>63700</v>
      </c>
      <c r="C2157" s="191" t="s">
        <v>2743</v>
      </c>
      <c r="D2157" s="318">
        <v>23500</v>
      </c>
      <c r="E2157" s="131"/>
      <c r="F2157" s="40"/>
      <c r="G2157" s="40"/>
      <c r="H2157" s="40"/>
      <c r="I2157" s="173"/>
      <c r="J2157" s="170"/>
      <c r="K2157" s="170"/>
      <c r="L2157" s="170"/>
      <c r="M2157" s="170"/>
      <c r="N2157" s="170"/>
      <c r="O2157" s="170"/>
      <c r="P2157" s="170"/>
      <c r="Q2157" s="170"/>
    </row>
    <row r="2158" spans="1:17" s="178" customFormat="1" ht="15.75" customHeight="1">
      <c r="A2158" s="186" t="s">
        <v>5034</v>
      </c>
      <c r="B2158" s="188">
        <v>63701</v>
      </c>
      <c r="C2158" s="191" t="s">
        <v>2744</v>
      </c>
      <c r="D2158" s="318">
        <v>34600</v>
      </c>
      <c r="E2158" s="131"/>
      <c r="F2158" s="40"/>
      <c r="G2158" s="40"/>
      <c r="H2158" s="40"/>
      <c r="I2158" s="173"/>
      <c r="J2158" s="170"/>
      <c r="K2158" s="170"/>
      <c r="L2158" s="170"/>
      <c r="M2158" s="170"/>
      <c r="N2158" s="170"/>
      <c r="O2158" s="170"/>
      <c r="P2158" s="170"/>
      <c r="Q2158" s="170"/>
    </row>
    <row r="2159" spans="1:17" s="178" customFormat="1" ht="15.75" customHeight="1">
      <c r="A2159" s="186" t="s">
        <v>5034</v>
      </c>
      <c r="B2159" s="188" t="s">
        <v>5035</v>
      </c>
      <c r="C2159" s="191" t="s">
        <v>5557</v>
      </c>
      <c r="D2159" s="318">
        <v>14600</v>
      </c>
      <c r="E2159" s="131"/>
      <c r="F2159" s="40"/>
      <c r="G2159" s="40"/>
      <c r="H2159" s="40"/>
      <c r="I2159" s="173"/>
      <c r="J2159" s="170"/>
      <c r="K2159" s="170"/>
      <c r="L2159" s="170"/>
      <c r="M2159" s="170"/>
      <c r="N2159" s="170"/>
      <c r="O2159" s="170"/>
      <c r="P2159" s="170"/>
      <c r="Q2159" s="170"/>
    </row>
    <row r="2160" spans="1:17" s="178" customFormat="1" ht="15.75" customHeight="1">
      <c r="A2160" s="186" t="s">
        <v>5034</v>
      </c>
      <c r="B2160" s="188" t="s">
        <v>5036</v>
      </c>
      <c r="C2160" s="191" t="s">
        <v>5093</v>
      </c>
      <c r="D2160" s="318">
        <v>14600</v>
      </c>
      <c r="E2160" s="131"/>
      <c r="F2160" s="40"/>
      <c r="G2160" s="40"/>
      <c r="H2160" s="40"/>
      <c r="I2160" s="173"/>
      <c r="J2160" s="170"/>
      <c r="K2160" s="170"/>
      <c r="L2160" s="170"/>
      <c r="M2160" s="170"/>
      <c r="N2160" s="170"/>
      <c r="O2160" s="170"/>
      <c r="P2160" s="170"/>
      <c r="Q2160" s="170"/>
    </row>
    <row r="2161" spans="1:17" s="178" customFormat="1" ht="15.75" customHeight="1">
      <c r="A2161" s="186" t="s">
        <v>5034</v>
      </c>
      <c r="B2161" s="188" t="s">
        <v>5037</v>
      </c>
      <c r="C2161" s="191" t="s">
        <v>5558</v>
      </c>
      <c r="D2161" s="318">
        <v>17300</v>
      </c>
      <c r="E2161" s="131"/>
      <c r="F2161" s="40"/>
      <c r="G2161" s="40"/>
      <c r="H2161" s="40"/>
      <c r="I2161" s="173"/>
      <c r="J2161" s="170"/>
      <c r="K2161" s="170"/>
      <c r="L2161" s="170"/>
      <c r="M2161" s="170"/>
      <c r="N2161" s="170"/>
      <c r="O2161" s="170"/>
      <c r="P2161" s="170"/>
      <c r="Q2161" s="170"/>
    </row>
    <row r="2162" spans="1:17" s="178" customFormat="1" ht="15.75" customHeight="1">
      <c r="A2162" s="186" t="s">
        <v>5034</v>
      </c>
      <c r="B2162" s="188" t="s">
        <v>5038</v>
      </c>
      <c r="C2162" s="191" t="s">
        <v>5559</v>
      </c>
      <c r="D2162" s="318">
        <v>17300</v>
      </c>
      <c r="E2162" s="131"/>
      <c r="F2162" s="40"/>
      <c r="G2162" s="40"/>
      <c r="H2162" s="40"/>
      <c r="I2162" s="173"/>
      <c r="J2162" s="170"/>
      <c r="K2162" s="170"/>
      <c r="L2162" s="170"/>
      <c r="M2162" s="170"/>
      <c r="N2162" s="170"/>
      <c r="O2162" s="170"/>
      <c r="P2162" s="170"/>
      <c r="Q2162" s="170"/>
    </row>
    <row r="2163" spans="1:17" s="178" customFormat="1" ht="15.75" customHeight="1">
      <c r="A2163" s="76" t="s">
        <v>5918</v>
      </c>
      <c r="B2163" s="77"/>
      <c r="C2163" s="128"/>
      <c r="D2163" s="318"/>
      <c r="E2163" s="131"/>
      <c r="F2163" s="40"/>
      <c r="G2163" s="40"/>
      <c r="H2163" s="40"/>
      <c r="I2163" s="173"/>
      <c r="J2163" s="170"/>
      <c r="K2163" s="170"/>
      <c r="L2163" s="170"/>
      <c r="M2163" s="170"/>
      <c r="N2163" s="170"/>
      <c r="O2163" s="170"/>
      <c r="P2163" s="170"/>
      <c r="Q2163" s="170"/>
    </row>
    <row r="2164" spans="1:17" s="178" customFormat="1" ht="15.75" customHeight="1">
      <c r="A2164" s="186" t="s">
        <v>5039</v>
      </c>
      <c r="B2164" s="188">
        <v>63801</v>
      </c>
      <c r="C2164" s="191" t="s">
        <v>2733</v>
      </c>
      <c r="D2164" s="318">
        <v>2800</v>
      </c>
      <c r="E2164" s="131"/>
      <c r="F2164" s="40"/>
      <c r="G2164" s="40"/>
      <c r="H2164" s="40"/>
      <c r="I2164" s="173"/>
      <c r="J2164" s="170"/>
      <c r="K2164" s="170"/>
      <c r="L2164" s="170"/>
      <c r="M2164" s="170"/>
      <c r="N2164" s="170"/>
      <c r="O2164" s="170"/>
      <c r="P2164" s="170"/>
      <c r="Q2164" s="170"/>
    </row>
    <row r="2165" spans="1:17" s="178" customFormat="1" ht="15.75" customHeight="1">
      <c r="A2165" s="186" t="s">
        <v>5039</v>
      </c>
      <c r="B2165" s="188">
        <v>63802</v>
      </c>
      <c r="C2165" s="191" t="s">
        <v>2734</v>
      </c>
      <c r="D2165" s="318">
        <v>1650</v>
      </c>
      <c r="E2165" s="131"/>
      <c r="F2165" s="40"/>
      <c r="G2165" s="40"/>
      <c r="H2165" s="40"/>
      <c r="I2165" s="173"/>
      <c r="J2165" s="170"/>
      <c r="K2165" s="170"/>
      <c r="L2165" s="170"/>
      <c r="M2165" s="170"/>
      <c r="N2165" s="170"/>
      <c r="O2165" s="170"/>
      <c r="P2165" s="170"/>
      <c r="Q2165" s="170"/>
    </row>
    <row r="2166" spans="1:17" s="178" customFormat="1" ht="15.75" customHeight="1">
      <c r="A2166" s="186" t="s">
        <v>5039</v>
      </c>
      <c r="B2166" s="188">
        <v>63803</v>
      </c>
      <c r="C2166" s="191" t="s">
        <v>2735</v>
      </c>
      <c r="D2166" s="318">
        <v>2250</v>
      </c>
      <c r="E2166" s="131"/>
      <c r="F2166" s="40"/>
      <c r="G2166" s="40"/>
      <c r="H2166" s="40"/>
      <c r="I2166" s="173"/>
      <c r="J2166" s="170"/>
      <c r="K2166" s="170"/>
      <c r="L2166" s="170"/>
      <c r="M2166" s="170"/>
      <c r="N2166" s="170"/>
      <c r="O2166" s="170"/>
      <c r="P2166" s="170"/>
      <c r="Q2166" s="170"/>
    </row>
    <row r="2167" spans="1:17" s="178" customFormat="1" ht="15.75" customHeight="1">
      <c r="A2167" s="186" t="s">
        <v>5039</v>
      </c>
      <c r="B2167" s="188">
        <v>63805</v>
      </c>
      <c r="C2167" s="191" t="s">
        <v>2737</v>
      </c>
      <c r="D2167" s="318">
        <v>6000</v>
      </c>
      <c r="E2167" s="131"/>
      <c r="F2167" s="40"/>
      <c r="G2167" s="40"/>
      <c r="H2167" s="40"/>
      <c r="I2167" s="173"/>
      <c r="J2167" s="170"/>
      <c r="K2167" s="170"/>
      <c r="L2167" s="170"/>
      <c r="M2167" s="170"/>
      <c r="N2167" s="170"/>
      <c r="O2167" s="170"/>
      <c r="P2167" s="170"/>
      <c r="Q2167" s="170"/>
    </row>
    <row r="2168" spans="1:17" s="178" customFormat="1" ht="15.75" customHeight="1">
      <c r="A2168" s="186" t="s">
        <v>5039</v>
      </c>
      <c r="B2168" s="188">
        <v>63806</v>
      </c>
      <c r="C2168" s="191" t="s">
        <v>2738</v>
      </c>
      <c r="D2168" s="318">
        <v>850</v>
      </c>
      <c r="E2168" s="131"/>
      <c r="F2168" s="40"/>
      <c r="G2168" s="40"/>
      <c r="H2168" s="40"/>
      <c r="I2168" s="173"/>
      <c r="J2168" s="170"/>
      <c r="K2168" s="170"/>
      <c r="L2168" s="170"/>
      <c r="M2168" s="170"/>
      <c r="N2168" s="170"/>
      <c r="O2168" s="170"/>
      <c r="P2168" s="170"/>
      <c r="Q2168" s="170"/>
    </row>
    <row r="2169" spans="1:17" s="178" customFormat="1" ht="15.75" customHeight="1">
      <c r="A2169" s="186" t="s">
        <v>5039</v>
      </c>
      <c r="B2169" s="188">
        <v>63807</v>
      </c>
      <c r="C2169" s="191" t="s">
        <v>2739</v>
      </c>
      <c r="D2169" s="318">
        <v>1850</v>
      </c>
      <c r="E2169" s="131"/>
      <c r="F2169" s="40"/>
      <c r="G2169" s="40"/>
      <c r="H2169" s="40"/>
      <c r="I2169" s="173"/>
      <c r="J2169" s="170"/>
      <c r="K2169" s="170"/>
      <c r="L2169" s="170"/>
      <c r="M2169" s="170"/>
      <c r="N2169" s="170"/>
      <c r="O2169" s="170"/>
      <c r="P2169" s="170"/>
      <c r="Q2169" s="170"/>
    </row>
    <row r="2170" spans="1:17" s="178" customFormat="1" ht="15.75" customHeight="1">
      <c r="A2170" s="186" t="s">
        <v>2760</v>
      </c>
      <c r="B2170" s="188">
        <v>63808</v>
      </c>
      <c r="C2170" s="191" t="s">
        <v>2740</v>
      </c>
      <c r="D2170" s="318">
        <v>760</v>
      </c>
      <c r="E2170" s="131"/>
      <c r="F2170" s="40"/>
      <c r="G2170" s="40"/>
      <c r="H2170" s="40"/>
      <c r="I2170" s="173"/>
      <c r="J2170" s="170"/>
      <c r="K2170" s="170"/>
      <c r="L2170" s="170"/>
      <c r="M2170" s="170"/>
      <c r="N2170" s="170"/>
      <c r="O2170" s="170"/>
      <c r="P2170" s="170"/>
      <c r="Q2170" s="170"/>
    </row>
    <row r="2171" spans="1:17" s="178" customFormat="1" ht="15.75" customHeight="1">
      <c r="A2171" s="186" t="s">
        <v>5041</v>
      </c>
      <c r="B2171" s="188">
        <v>63809</v>
      </c>
      <c r="C2171" s="191" t="s">
        <v>2741</v>
      </c>
      <c r="D2171" s="318">
        <v>1500</v>
      </c>
      <c r="E2171" s="131"/>
      <c r="F2171" s="40"/>
      <c r="G2171" s="40"/>
      <c r="H2171" s="40"/>
      <c r="I2171" s="173"/>
      <c r="J2171" s="170"/>
      <c r="K2171" s="170"/>
      <c r="L2171" s="170"/>
      <c r="M2171" s="170"/>
      <c r="N2171" s="170"/>
      <c r="O2171" s="170"/>
      <c r="P2171" s="170"/>
      <c r="Q2171" s="170"/>
    </row>
    <row r="2172" spans="1:17" s="178" customFormat="1" ht="15.75" customHeight="1">
      <c r="A2172" s="186" t="s">
        <v>5042</v>
      </c>
      <c r="B2172" s="188">
        <v>63810</v>
      </c>
      <c r="C2172" s="191" t="s">
        <v>2726</v>
      </c>
      <c r="D2172" s="318">
        <v>3750</v>
      </c>
      <c r="E2172" s="131"/>
      <c r="F2172" s="40"/>
      <c r="G2172" s="40"/>
      <c r="H2172" s="40"/>
      <c r="I2172" s="173"/>
      <c r="J2172" s="170"/>
      <c r="K2172" s="170"/>
      <c r="L2172" s="170"/>
      <c r="M2172" s="170"/>
      <c r="N2172" s="170"/>
      <c r="O2172" s="170"/>
      <c r="P2172" s="170"/>
      <c r="Q2172" s="170"/>
    </row>
    <row r="2173" spans="1:17" s="178" customFormat="1" ht="15.75" customHeight="1">
      <c r="A2173" s="186" t="s">
        <v>5042</v>
      </c>
      <c r="B2173" s="188">
        <v>63811</v>
      </c>
      <c r="C2173" s="191" t="s">
        <v>2727</v>
      </c>
      <c r="D2173" s="318">
        <v>3100</v>
      </c>
      <c r="E2173" s="131"/>
      <c r="F2173" s="40"/>
      <c r="G2173" s="40"/>
      <c r="H2173" s="40"/>
      <c r="I2173" s="173"/>
      <c r="J2173" s="170"/>
      <c r="K2173" s="170"/>
      <c r="L2173" s="170"/>
      <c r="M2173" s="170"/>
      <c r="N2173" s="170"/>
      <c r="O2173" s="170"/>
      <c r="P2173" s="170"/>
      <c r="Q2173" s="170"/>
    </row>
    <row r="2174" spans="1:17" s="178" customFormat="1" ht="15.75" customHeight="1">
      <c r="A2174" s="186" t="s">
        <v>5042</v>
      </c>
      <c r="B2174" s="188">
        <v>63812</v>
      </c>
      <c r="C2174" s="191" t="s">
        <v>2728</v>
      </c>
      <c r="D2174" s="318">
        <v>5300</v>
      </c>
      <c r="E2174" s="131"/>
      <c r="F2174" s="40"/>
      <c r="G2174" s="40"/>
      <c r="H2174" s="40"/>
      <c r="I2174" s="173"/>
      <c r="J2174" s="170"/>
      <c r="K2174" s="170"/>
      <c r="L2174" s="170"/>
      <c r="M2174" s="170"/>
      <c r="N2174" s="170"/>
      <c r="O2174" s="170"/>
      <c r="P2174" s="170"/>
      <c r="Q2174" s="170"/>
    </row>
    <row r="2175" spans="1:17" s="178" customFormat="1" ht="15.75" customHeight="1">
      <c r="A2175" s="186" t="s">
        <v>5043</v>
      </c>
      <c r="B2175" s="188">
        <v>63813</v>
      </c>
      <c r="C2175" s="191" t="s">
        <v>2729</v>
      </c>
      <c r="D2175" s="318">
        <v>8100</v>
      </c>
      <c r="E2175" s="131"/>
      <c r="F2175" s="40"/>
      <c r="G2175" s="40"/>
      <c r="H2175" s="40"/>
      <c r="I2175" s="173"/>
      <c r="J2175" s="170"/>
      <c r="K2175" s="170"/>
      <c r="L2175" s="170"/>
      <c r="M2175" s="170"/>
      <c r="N2175" s="170"/>
      <c r="O2175" s="170"/>
      <c r="P2175" s="170"/>
      <c r="Q2175" s="170"/>
    </row>
    <row r="2176" spans="1:17" s="178" customFormat="1" ht="15.75" customHeight="1">
      <c r="A2176" s="186" t="s">
        <v>5043</v>
      </c>
      <c r="B2176" s="188">
        <v>63814</v>
      </c>
      <c r="C2176" s="191" t="s">
        <v>2730</v>
      </c>
      <c r="D2176" s="318">
        <v>6600</v>
      </c>
      <c r="E2176" s="131"/>
      <c r="F2176" s="40"/>
      <c r="G2176" s="40"/>
      <c r="H2176" s="40"/>
      <c r="I2176" s="173"/>
      <c r="J2176" s="170"/>
      <c r="K2176" s="170"/>
      <c r="L2176" s="170"/>
      <c r="M2176" s="170"/>
      <c r="N2176" s="170"/>
      <c r="O2176" s="170"/>
      <c r="P2176" s="170"/>
      <c r="Q2176" s="170"/>
    </row>
    <row r="2177" spans="1:17" s="178" customFormat="1" ht="15.75" customHeight="1">
      <c r="A2177" s="186" t="s">
        <v>5043</v>
      </c>
      <c r="B2177" s="188">
        <v>63815</v>
      </c>
      <c r="C2177" s="191" t="s">
        <v>2731</v>
      </c>
      <c r="D2177" s="318">
        <v>4100</v>
      </c>
      <c r="E2177" s="131"/>
      <c r="F2177" s="40"/>
      <c r="G2177" s="40"/>
      <c r="H2177" s="40"/>
      <c r="I2177" s="173"/>
      <c r="J2177" s="170"/>
      <c r="K2177" s="170"/>
      <c r="L2177" s="170"/>
      <c r="M2177" s="170"/>
      <c r="N2177" s="170"/>
      <c r="O2177" s="170"/>
      <c r="P2177" s="170"/>
      <c r="Q2177" s="170"/>
    </row>
    <row r="2178" spans="1:17" s="178" customFormat="1" ht="15.75" customHeight="1">
      <c r="A2178" s="107" t="s">
        <v>2745</v>
      </c>
      <c r="B2178" s="78"/>
      <c r="C2178" s="193"/>
      <c r="D2178" s="318"/>
      <c r="E2178" s="131"/>
      <c r="F2178" s="40"/>
      <c r="G2178" s="40"/>
      <c r="H2178" s="40"/>
      <c r="I2178" s="173"/>
      <c r="J2178" s="170"/>
      <c r="K2178" s="170"/>
      <c r="L2178" s="170"/>
      <c r="M2178" s="170"/>
      <c r="N2178" s="170"/>
      <c r="O2178" s="170"/>
      <c r="P2178" s="170"/>
      <c r="Q2178" s="170"/>
    </row>
    <row r="2179" spans="1:17" s="178" customFormat="1" ht="15.75" customHeight="1">
      <c r="A2179" s="186" t="s">
        <v>5044</v>
      </c>
      <c r="B2179" s="188">
        <v>65000</v>
      </c>
      <c r="C2179" s="191" t="s">
        <v>2746</v>
      </c>
      <c r="D2179" s="318">
        <v>6000</v>
      </c>
      <c r="E2179" s="131"/>
      <c r="F2179" s="40"/>
      <c r="G2179" s="40"/>
      <c r="H2179" s="40"/>
      <c r="I2179" s="173"/>
      <c r="J2179" s="170"/>
      <c r="K2179" s="170"/>
      <c r="L2179" s="170"/>
      <c r="M2179" s="170"/>
      <c r="N2179" s="170"/>
      <c r="O2179" s="170"/>
      <c r="P2179" s="170"/>
      <c r="Q2179" s="170"/>
    </row>
    <row r="2180" spans="1:17" s="178" customFormat="1" ht="15.75" customHeight="1">
      <c r="A2180" s="186" t="s">
        <v>5045</v>
      </c>
      <c r="B2180" s="188">
        <v>65001</v>
      </c>
      <c r="C2180" s="191" t="s">
        <v>2747</v>
      </c>
      <c r="D2180" s="318">
        <v>1500</v>
      </c>
      <c r="E2180" s="131"/>
      <c r="F2180" s="40"/>
      <c r="G2180" s="40"/>
      <c r="H2180" s="40"/>
      <c r="I2180" s="173"/>
      <c r="J2180" s="170"/>
      <c r="K2180" s="170"/>
      <c r="L2180" s="170"/>
      <c r="M2180" s="170"/>
      <c r="N2180" s="170"/>
      <c r="O2180" s="170"/>
      <c r="P2180" s="170"/>
      <c r="Q2180" s="170"/>
    </row>
    <row r="2181" spans="1:17" s="178" customFormat="1" ht="15.75" customHeight="1">
      <c r="A2181" s="186"/>
      <c r="B2181" s="188">
        <v>65002</v>
      </c>
      <c r="C2181" s="191" t="s">
        <v>2748</v>
      </c>
      <c r="D2181" s="318">
        <v>1500</v>
      </c>
      <c r="E2181" s="131"/>
      <c r="F2181" s="40"/>
      <c r="G2181" s="40"/>
      <c r="H2181" s="40"/>
      <c r="I2181" s="173"/>
      <c r="J2181" s="170"/>
      <c r="K2181" s="170"/>
      <c r="L2181" s="170"/>
      <c r="M2181" s="170"/>
      <c r="N2181" s="170"/>
      <c r="O2181" s="170"/>
      <c r="P2181" s="170"/>
      <c r="Q2181" s="170"/>
    </row>
    <row r="2182" spans="1:17" s="178" customFormat="1" ht="15.75" customHeight="1">
      <c r="A2182" s="186"/>
      <c r="B2182" s="188">
        <v>65003</v>
      </c>
      <c r="C2182" s="191" t="s">
        <v>2763</v>
      </c>
      <c r="D2182" s="318">
        <v>750</v>
      </c>
      <c r="E2182" s="131"/>
      <c r="F2182" s="40"/>
      <c r="G2182" s="40"/>
      <c r="H2182" s="40"/>
      <c r="I2182" s="173"/>
      <c r="J2182" s="170"/>
      <c r="K2182" s="170"/>
      <c r="L2182" s="170"/>
      <c r="M2182" s="170"/>
      <c r="N2182" s="170"/>
      <c r="O2182" s="170"/>
      <c r="P2182" s="170"/>
      <c r="Q2182" s="170"/>
    </row>
    <row r="2183" spans="1:17" s="178" customFormat="1" ht="15.75" customHeight="1">
      <c r="A2183" s="186" t="s">
        <v>4508</v>
      </c>
      <c r="B2183" s="194">
        <v>65521</v>
      </c>
      <c r="C2183" s="191" t="s">
        <v>6562</v>
      </c>
      <c r="D2183" s="318">
        <v>25000</v>
      </c>
      <c r="E2183" s="131"/>
      <c r="F2183" s="40"/>
      <c r="G2183" s="40"/>
      <c r="H2183" s="40"/>
      <c r="I2183" s="173"/>
      <c r="J2183" s="170"/>
      <c r="K2183" s="170"/>
      <c r="L2183" s="170"/>
      <c r="M2183" s="170"/>
      <c r="N2183" s="170"/>
      <c r="O2183" s="170"/>
      <c r="P2183" s="170"/>
      <c r="Q2183" s="170"/>
    </row>
    <row r="2184" spans="1:17" s="29" customFormat="1" ht="15.75" customHeight="1">
      <c r="A2184" s="186" t="s">
        <v>4508</v>
      </c>
      <c r="B2184" s="194">
        <v>65522</v>
      </c>
      <c r="C2184" s="191" t="s">
        <v>6563</v>
      </c>
      <c r="D2184" s="318">
        <v>24000</v>
      </c>
      <c r="E2184" s="131"/>
      <c r="F2184" s="40"/>
      <c r="G2184" s="40"/>
      <c r="H2184" s="40"/>
      <c r="I2184" s="173"/>
      <c r="J2184" s="170"/>
      <c r="K2184" s="170"/>
      <c r="L2184" s="170"/>
      <c r="M2184" s="170"/>
      <c r="N2184" s="170"/>
      <c r="O2184" s="170"/>
      <c r="P2184" s="170"/>
      <c r="Q2184" s="170"/>
    </row>
    <row r="2185" spans="1:17" s="178" customFormat="1" ht="15.75" customHeight="1">
      <c r="A2185" s="186" t="s">
        <v>4508</v>
      </c>
      <c r="B2185" s="194">
        <v>65523</v>
      </c>
      <c r="C2185" s="191" t="s">
        <v>6564</v>
      </c>
      <c r="D2185" s="318">
        <v>30000</v>
      </c>
      <c r="E2185" s="131"/>
      <c r="F2185" s="40"/>
      <c r="G2185" s="40"/>
      <c r="H2185" s="40"/>
      <c r="I2185" s="173"/>
      <c r="J2185" s="170"/>
      <c r="K2185" s="170"/>
      <c r="L2185" s="170"/>
      <c r="M2185" s="170"/>
      <c r="N2185" s="170"/>
      <c r="O2185" s="170"/>
      <c r="P2185" s="170"/>
      <c r="Q2185" s="170"/>
    </row>
    <row r="2186" spans="1:17" s="178" customFormat="1" ht="15.75" customHeight="1">
      <c r="A2186" s="186" t="s">
        <v>4508</v>
      </c>
      <c r="B2186" s="194">
        <v>65524</v>
      </c>
      <c r="C2186" s="191" t="s">
        <v>6565</v>
      </c>
      <c r="D2186" s="318">
        <v>20000</v>
      </c>
      <c r="E2186" s="131"/>
      <c r="F2186" s="40"/>
      <c r="G2186" s="40"/>
      <c r="H2186" s="40"/>
      <c r="I2186" s="173"/>
      <c r="J2186" s="170"/>
      <c r="K2186" s="170"/>
      <c r="L2186" s="170"/>
      <c r="M2186" s="170"/>
      <c r="N2186" s="170"/>
      <c r="O2186" s="170"/>
      <c r="P2186" s="170"/>
      <c r="Q2186" s="170"/>
    </row>
    <row r="2187" spans="1:17" s="178" customFormat="1" ht="15.75" customHeight="1">
      <c r="A2187" s="186" t="s">
        <v>4508</v>
      </c>
      <c r="B2187" s="194">
        <v>65525</v>
      </c>
      <c r="C2187" s="191" t="s">
        <v>6566</v>
      </c>
      <c r="D2187" s="318">
        <v>14900</v>
      </c>
      <c r="E2187" s="131"/>
      <c r="F2187" s="40"/>
      <c r="G2187" s="40"/>
      <c r="H2187" s="40"/>
      <c r="I2187" s="173"/>
      <c r="J2187" s="170"/>
      <c r="K2187" s="170"/>
      <c r="L2187" s="170"/>
      <c r="M2187" s="170"/>
      <c r="N2187" s="170"/>
      <c r="O2187" s="170"/>
      <c r="P2187" s="170"/>
      <c r="Q2187" s="170"/>
    </row>
    <row r="2188" spans="1:17" s="178" customFormat="1" ht="15.75" customHeight="1">
      <c r="A2188" s="186" t="s">
        <v>4508</v>
      </c>
      <c r="B2188" s="194">
        <v>65526</v>
      </c>
      <c r="C2188" s="191" t="s">
        <v>6567</v>
      </c>
      <c r="D2188" s="318">
        <v>9900</v>
      </c>
      <c r="E2188" s="131"/>
      <c r="F2188" s="40"/>
      <c r="G2188" s="40"/>
      <c r="H2188" s="40"/>
      <c r="I2188" s="173"/>
      <c r="J2188" s="170"/>
      <c r="K2188" s="170"/>
      <c r="L2188" s="170"/>
      <c r="M2188" s="170"/>
      <c r="N2188" s="170"/>
      <c r="O2188" s="170"/>
      <c r="P2188" s="170"/>
      <c r="Q2188" s="170"/>
    </row>
    <row r="2189" spans="1:17" s="178" customFormat="1" ht="15.75" customHeight="1">
      <c r="A2189" s="186" t="s">
        <v>4508</v>
      </c>
      <c r="B2189" s="194">
        <v>65527</v>
      </c>
      <c r="C2189" s="191" t="s">
        <v>6568</v>
      </c>
      <c r="D2189" s="318">
        <v>59000</v>
      </c>
      <c r="E2189" s="131"/>
      <c r="F2189" s="40"/>
      <c r="G2189" s="40"/>
      <c r="H2189" s="40"/>
      <c r="I2189" s="173"/>
      <c r="J2189" s="170"/>
      <c r="K2189" s="170"/>
      <c r="L2189" s="170"/>
      <c r="M2189" s="170"/>
      <c r="N2189" s="170"/>
      <c r="O2189" s="170"/>
      <c r="P2189" s="170"/>
      <c r="Q2189" s="170"/>
    </row>
    <row r="2190" spans="1:17" s="178" customFormat="1" ht="15.75" customHeight="1">
      <c r="A2190" s="186" t="s">
        <v>4508</v>
      </c>
      <c r="B2190" s="194">
        <v>65529</v>
      </c>
      <c r="C2190" s="191" t="s">
        <v>6570</v>
      </c>
      <c r="D2190" s="318">
        <v>2850</v>
      </c>
      <c r="E2190" s="131"/>
      <c r="F2190" s="40"/>
      <c r="G2190" s="40"/>
      <c r="H2190" s="40"/>
      <c r="I2190" s="173"/>
      <c r="J2190" s="170"/>
      <c r="K2190" s="170"/>
      <c r="L2190" s="170"/>
      <c r="M2190" s="170"/>
      <c r="N2190" s="170"/>
      <c r="O2190" s="170"/>
      <c r="P2190" s="170"/>
      <c r="Q2190" s="170"/>
    </row>
    <row r="2191" spans="1:17" s="178" customFormat="1" ht="15.75" customHeight="1">
      <c r="A2191" s="186" t="s">
        <v>4508</v>
      </c>
      <c r="B2191" s="194">
        <v>65530</v>
      </c>
      <c r="C2191" s="191" t="s">
        <v>6571</v>
      </c>
      <c r="D2191" s="318">
        <v>5500</v>
      </c>
      <c r="E2191" s="131"/>
      <c r="F2191" s="40"/>
      <c r="G2191" s="40"/>
      <c r="H2191" s="40"/>
      <c r="I2191" s="173"/>
      <c r="J2191" s="170"/>
      <c r="K2191" s="170"/>
      <c r="L2191" s="170"/>
      <c r="M2191" s="170"/>
      <c r="N2191" s="170"/>
      <c r="O2191" s="170"/>
      <c r="P2191" s="170"/>
      <c r="Q2191" s="170"/>
    </row>
    <row r="2192" spans="1:17" s="178" customFormat="1" ht="15.75" customHeight="1">
      <c r="A2192" s="186" t="s">
        <v>4508</v>
      </c>
      <c r="B2192" s="194">
        <v>65531</v>
      </c>
      <c r="C2192" s="191" t="s">
        <v>6572</v>
      </c>
      <c r="D2192" s="318">
        <v>10000</v>
      </c>
      <c r="E2192" s="131"/>
      <c r="F2192" s="40"/>
      <c r="G2192" s="40"/>
      <c r="H2192" s="40"/>
      <c r="I2192" s="173"/>
      <c r="J2192" s="170"/>
      <c r="K2192" s="170"/>
      <c r="L2192" s="170"/>
      <c r="M2192" s="170"/>
      <c r="N2192" s="170"/>
      <c r="O2192" s="170"/>
      <c r="P2192" s="170"/>
      <c r="Q2192" s="170"/>
    </row>
    <row r="2193" spans="1:17" s="178" customFormat="1" ht="15.75" customHeight="1">
      <c r="A2193" s="186" t="s">
        <v>4508</v>
      </c>
      <c r="B2193" s="194">
        <v>65532</v>
      </c>
      <c r="C2193" s="191" t="s">
        <v>6573</v>
      </c>
      <c r="D2193" s="318">
        <v>47000</v>
      </c>
      <c r="E2193" s="131"/>
      <c r="F2193" s="40"/>
      <c r="G2193" s="40"/>
      <c r="H2193" s="40"/>
      <c r="I2193" s="173"/>
      <c r="J2193" s="170"/>
      <c r="K2193" s="170"/>
      <c r="L2193" s="170"/>
      <c r="M2193" s="170"/>
      <c r="N2193" s="170"/>
      <c r="O2193" s="170"/>
      <c r="P2193" s="170"/>
      <c r="Q2193" s="170"/>
    </row>
    <row r="2194" spans="1:17" s="178" customFormat="1" ht="15.75" customHeight="1">
      <c r="A2194" s="186" t="s">
        <v>4508</v>
      </c>
      <c r="B2194" s="194">
        <v>65533</v>
      </c>
      <c r="C2194" s="191" t="s">
        <v>6574</v>
      </c>
      <c r="D2194" s="318">
        <v>24000</v>
      </c>
      <c r="E2194" s="131"/>
      <c r="F2194" s="40"/>
      <c r="G2194" s="40"/>
      <c r="H2194" s="40"/>
      <c r="I2194" s="173"/>
      <c r="J2194" s="170"/>
      <c r="K2194" s="170"/>
      <c r="L2194" s="170"/>
      <c r="M2194" s="170"/>
      <c r="N2194" s="170"/>
      <c r="O2194" s="170"/>
      <c r="P2194" s="170"/>
      <c r="Q2194" s="170"/>
    </row>
    <row r="2195" spans="1:17" s="178" customFormat="1" ht="15.75" customHeight="1">
      <c r="A2195" s="186" t="s">
        <v>4508</v>
      </c>
      <c r="B2195" s="194">
        <v>65534</v>
      </c>
      <c r="C2195" s="191" t="s">
        <v>6575</v>
      </c>
      <c r="D2195" s="318">
        <v>10000</v>
      </c>
      <c r="E2195" s="131"/>
      <c r="F2195" s="40"/>
      <c r="G2195" s="40"/>
      <c r="H2195" s="40"/>
      <c r="I2195" s="173"/>
      <c r="J2195" s="170"/>
      <c r="K2195" s="170"/>
      <c r="L2195" s="170"/>
      <c r="M2195" s="170"/>
      <c r="N2195" s="170"/>
      <c r="O2195" s="170"/>
      <c r="P2195" s="170"/>
      <c r="Q2195" s="170"/>
    </row>
    <row r="2196" spans="1:17" s="178" customFormat="1" ht="15.75" customHeight="1">
      <c r="A2196" s="186" t="s">
        <v>4508</v>
      </c>
      <c r="B2196" s="194">
        <v>35535</v>
      </c>
      <c r="C2196" s="191" t="s">
        <v>6576</v>
      </c>
      <c r="D2196" s="318">
        <v>45000</v>
      </c>
      <c r="E2196" s="131"/>
      <c r="F2196" s="40"/>
      <c r="G2196" s="40"/>
      <c r="H2196" s="40"/>
      <c r="I2196" s="173"/>
      <c r="J2196" s="170"/>
      <c r="K2196" s="170"/>
      <c r="L2196" s="170"/>
      <c r="M2196" s="170"/>
      <c r="N2196" s="170"/>
      <c r="O2196" s="170"/>
      <c r="P2196" s="170"/>
      <c r="Q2196" s="170"/>
    </row>
    <row r="2197" spans="1:17" s="178" customFormat="1" ht="15.75" customHeight="1">
      <c r="A2197" s="186" t="s">
        <v>4508</v>
      </c>
      <c r="B2197" s="194">
        <v>65536</v>
      </c>
      <c r="C2197" s="191" t="s">
        <v>6577</v>
      </c>
      <c r="D2197" s="318">
        <v>25000</v>
      </c>
      <c r="E2197" s="131"/>
      <c r="F2197" s="40"/>
      <c r="G2197" s="40"/>
      <c r="H2197" s="40"/>
      <c r="I2197" s="173"/>
      <c r="J2197" s="170"/>
      <c r="K2197" s="170"/>
      <c r="L2197" s="170"/>
      <c r="M2197" s="170"/>
      <c r="N2197" s="170"/>
      <c r="O2197" s="170"/>
      <c r="P2197" s="170"/>
      <c r="Q2197" s="170"/>
    </row>
    <row r="2198" spans="1:17" s="178" customFormat="1" ht="15.75" customHeight="1">
      <c r="A2198" s="186" t="s">
        <v>4508</v>
      </c>
      <c r="B2198" s="194">
        <v>65537</v>
      </c>
      <c r="C2198" s="191" t="s">
        <v>6578</v>
      </c>
      <c r="D2198" s="318">
        <v>82000</v>
      </c>
      <c r="E2198" s="131"/>
      <c r="F2198" s="40"/>
      <c r="G2198" s="40"/>
      <c r="H2198" s="40"/>
      <c r="I2198" s="173"/>
      <c r="J2198" s="170"/>
      <c r="K2198" s="170"/>
      <c r="L2198" s="170"/>
      <c r="M2198" s="170"/>
      <c r="N2198" s="170"/>
      <c r="O2198" s="170"/>
      <c r="P2198" s="170"/>
      <c r="Q2198" s="170"/>
    </row>
    <row r="2199" spans="1:17" s="178" customFormat="1" ht="15.75" customHeight="1">
      <c r="A2199" s="186" t="s">
        <v>4508</v>
      </c>
      <c r="B2199" s="194">
        <v>65538</v>
      </c>
      <c r="C2199" s="191" t="s">
        <v>6579</v>
      </c>
      <c r="D2199" s="318">
        <v>40000</v>
      </c>
      <c r="E2199" s="131"/>
      <c r="F2199" s="40"/>
      <c r="G2199" s="40"/>
      <c r="H2199" s="40"/>
      <c r="I2199" s="173"/>
      <c r="J2199" s="170"/>
      <c r="K2199" s="170"/>
      <c r="L2199" s="170"/>
      <c r="M2199" s="170"/>
      <c r="N2199" s="170"/>
      <c r="O2199" s="170"/>
      <c r="P2199" s="170"/>
      <c r="Q2199" s="170"/>
    </row>
    <row r="2200" spans="1:17" s="178" customFormat="1" ht="15.75" customHeight="1">
      <c r="A2200" s="186" t="s">
        <v>4508</v>
      </c>
      <c r="B2200" s="194">
        <v>65539</v>
      </c>
      <c r="C2200" s="191" t="s">
        <v>6580</v>
      </c>
      <c r="D2200" s="318">
        <v>3500</v>
      </c>
      <c r="E2200" s="131"/>
      <c r="F2200" s="40"/>
      <c r="G2200" s="40"/>
      <c r="H2200" s="40"/>
      <c r="I2200" s="173"/>
      <c r="J2200" s="170"/>
      <c r="K2200" s="170"/>
      <c r="L2200" s="170"/>
      <c r="M2200" s="170"/>
      <c r="N2200" s="170"/>
      <c r="O2200" s="170"/>
      <c r="P2200" s="170"/>
      <c r="Q2200" s="170"/>
    </row>
    <row r="2201" spans="1:17" s="178" customFormat="1" ht="15.75" customHeight="1">
      <c r="A2201" s="186" t="s">
        <v>4508</v>
      </c>
      <c r="B2201" s="194">
        <v>65540</v>
      </c>
      <c r="C2201" s="191" t="s">
        <v>6581</v>
      </c>
      <c r="D2201" s="318">
        <v>9300</v>
      </c>
      <c r="E2201" s="131"/>
      <c r="F2201" s="40"/>
      <c r="G2201" s="40"/>
      <c r="H2201" s="40"/>
      <c r="I2201" s="173"/>
      <c r="J2201" s="170"/>
      <c r="K2201" s="170"/>
      <c r="L2201" s="170"/>
      <c r="M2201" s="170"/>
      <c r="N2201" s="170"/>
      <c r="O2201" s="170"/>
      <c r="P2201" s="170"/>
      <c r="Q2201" s="170"/>
    </row>
    <row r="2202" spans="1:17" s="178" customFormat="1" ht="15.75" customHeight="1">
      <c r="A2202" s="186" t="s">
        <v>4508</v>
      </c>
      <c r="B2202" s="194">
        <v>65541</v>
      </c>
      <c r="C2202" s="191" t="s">
        <v>6582</v>
      </c>
      <c r="D2202" s="318">
        <v>45000</v>
      </c>
      <c r="E2202" s="131"/>
      <c r="F2202" s="40"/>
      <c r="G2202" s="40"/>
      <c r="H2202" s="40"/>
      <c r="I2202" s="173"/>
      <c r="J2202" s="170"/>
      <c r="K2202" s="170"/>
      <c r="L2202" s="170"/>
      <c r="M2202" s="170"/>
      <c r="N2202" s="170"/>
      <c r="O2202" s="170"/>
      <c r="P2202" s="170"/>
      <c r="Q2202" s="170"/>
    </row>
    <row r="2203" spans="1:17" s="178" customFormat="1" ht="15.75" customHeight="1">
      <c r="A2203" s="298" t="s">
        <v>6923</v>
      </c>
      <c r="B2203" s="194">
        <v>65004</v>
      </c>
      <c r="C2203" s="191" t="s">
        <v>6876</v>
      </c>
      <c r="D2203" s="318">
        <v>4500</v>
      </c>
      <c r="E2203" s="131"/>
      <c r="F2203" s="40"/>
      <c r="G2203" s="40"/>
      <c r="H2203" s="40"/>
      <c r="I2203" s="173"/>
      <c r="J2203" s="170"/>
      <c r="K2203" s="170"/>
      <c r="L2203" s="170"/>
      <c r="M2203" s="170"/>
      <c r="N2203" s="170"/>
      <c r="O2203" s="170"/>
      <c r="P2203" s="170"/>
      <c r="Q2203" s="170"/>
    </row>
    <row r="2204" spans="1:17" s="178" customFormat="1" ht="15.75" customHeight="1">
      <c r="A2204" s="298" t="s">
        <v>6924</v>
      </c>
      <c r="B2204" s="194">
        <v>65005</v>
      </c>
      <c r="C2204" s="191" t="s">
        <v>6877</v>
      </c>
      <c r="D2204" s="318">
        <v>1500</v>
      </c>
      <c r="E2204" s="131"/>
      <c r="F2204" s="40"/>
      <c r="G2204" s="40"/>
      <c r="H2204" s="40"/>
      <c r="I2204" s="173"/>
      <c r="J2204" s="170"/>
      <c r="K2204" s="170"/>
      <c r="L2204" s="170"/>
      <c r="M2204" s="170"/>
      <c r="N2204" s="170"/>
      <c r="O2204" s="170"/>
      <c r="P2204" s="170"/>
      <c r="Q2204" s="170"/>
    </row>
    <row r="2205" spans="1:17" s="178" customFormat="1" ht="15.75" customHeight="1">
      <c r="A2205" s="298" t="s">
        <v>6923</v>
      </c>
      <c r="B2205" s="194">
        <v>65006</v>
      </c>
      <c r="C2205" s="191" t="s">
        <v>6878</v>
      </c>
      <c r="D2205" s="318">
        <v>800</v>
      </c>
      <c r="E2205" s="131"/>
      <c r="F2205" s="40"/>
      <c r="G2205" s="40"/>
      <c r="H2205" s="40"/>
      <c r="I2205" s="173"/>
      <c r="J2205" s="170"/>
      <c r="K2205" s="170"/>
      <c r="L2205" s="170"/>
      <c r="M2205" s="170"/>
      <c r="N2205" s="170"/>
      <c r="O2205" s="170"/>
      <c r="P2205" s="170"/>
      <c r="Q2205" s="170"/>
    </row>
    <row r="2206" spans="1:17" s="178" customFormat="1" ht="15.75" customHeight="1">
      <c r="A2206" s="76" t="s">
        <v>2749</v>
      </c>
      <c r="B2206" s="77"/>
      <c r="C2206" s="128"/>
      <c r="D2206" s="318"/>
      <c r="E2206" s="131"/>
      <c r="F2206" s="40"/>
      <c r="G2206" s="40"/>
      <c r="H2206" s="40"/>
      <c r="I2206" s="173"/>
      <c r="J2206" s="170"/>
      <c r="K2206" s="170"/>
      <c r="L2206" s="170"/>
      <c r="M2206" s="170"/>
      <c r="N2206" s="170"/>
      <c r="O2206" s="170"/>
      <c r="P2206" s="170"/>
      <c r="Q2206" s="170"/>
    </row>
    <row r="2207" spans="1:17" s="178" customFormat="1" ht="15.75" customHeight="1">
      <c r="A2207" s="186" t="s">
        <v>4508</v>
      </c>
      <c r="B2207" s="188">
        <v>65100</v>
      </c>
      <c r="C2207" s="191" t="s">
        <v>5362</v>
      </c>
      <c r="D2207" s="318">
        <v>33550</v>
      </c>
      <c r="E2207" s="131"/>
      <c r="F2207" s="40"/>
      <c r="G2207" s="40"/>
      <c r="H2207" s="40"/>
      <c r="I2207" s="173"/>
      <c r="J2207" s="170"/>
      <c r="K2207" s="170"/>
      <c r="L2207" s="170"/>
      <c r="M2207" s="170"/>
      <c r="N2207" s="170"/>
      <c r="O2207" s="170"/>
      <c r="P2207" s="170"/>
      <c r="Q2207" s="170"/>
    </row>
    <row r="2208" spans="1:17" s="178" customFormat="1" ht="15.75" customHeight="1">
      <c r="A2208" s="186" t="s">
        <v>4508</v>
      </c>
      <c r="B2208" s="188">
        <v>65101</v>
      </c>
      <c r="C2208" s="191" t="s">
        <v>5363</v>
      </c>
      <c r="D2208" s="318">
        <v>46000</v>
      </c>
      <c r="E2208" s="131"/>
      <c r="F2208" s="40"/>
      <c r="G2208" s="40"/>
      <c r="H2208" s="40"/>
      <c r="I2208" s="173"/>
      <c r="J2208" s="170"/>
      <c r="K2208" s="170"/>
      <c r="L2208" s="170"/>
      <c r="M2208" s="170"/>
      <c r="N2208" s="170"/>
      <c r="O2208" s="170"/>
      <c r="P2208" s="170"/>
      <c r="Q2208" s="170"/>
    </row>
    <row r="2209" spans="1:17" s="178" customFormat="1" ht="15.75" customHeight="1">
      <c r="A2209" s="186" t="s">
        <v>4508</v>
      </c>
      <c r="B2209" s="188">
        <v>65102</v>
      </c>
      <c r="C2209" s="191" t="s">
        <v>4634</v>
      </c>
      <c r="D2209" s="318">
        <v>1500</v>
      </c>
      <c r="E2209" s="131"/>
      <c r="F2209" s="40"/>
      <c r="G2209" s="40"/>
      <c r="H2209" s="40"/>
      <c r="I2209" s="173"/>
      <c r="J2209" s="170"/>
      <c r="K2209" s="170"/>
      <c r="L2209" s="170"/>
      <c r="M2209" s="170"/>
      <c r="N2209" s="170"/>
      <c r="O2209" s="170"/>
      <c r="P2209" s="170"/>
      <c r="Q2209" s="170"/>
    </row>
    <row r="2210" spans="1:17" s="178" customFormat="1" ht="15.75" customHeight="1">
      <c r="A2210" s="186" t="s">
        <v>4508</v>
      </c>
      <c r="B2210" s="188">
        <v>65104</v>
      </c>
      <c r="C2210" s="191" t="s">
        <v>2751</v>
      </c>
      <c r="D2210" s="318">
        <v>5000</v>
      </c>
      <c r="E2210" s="131"/>
      <c r="F2210" s="40"/>
      <c r="G2210" s="40"/>
      <c r="H2210" s="40"/>
      <c r="I2210" s="173"/>
      <c r="J2210" s="170"/>
      <c r="K2210" s="170"/>
      <c r="L2210" s="170"/>
      <c r="M2210" s="170"/>
      <c r="N2210" s="170"/>
      <c r="O2210" s="170"/>
      <c r="P2210" s="170"/>
      <c r="Q2210" s="170"/>
    </row>
    <row r="2211" spans="1:17" s="178" customFormat="1" ht="15.75" customHeight="1">
      <c r="A2211" s="186" t="s">
        <v>5046</v>
      </c>
      <c r="B2211" s="188">
        <v>65105</v>
      </c>
      <c r="C2211" s="191" t="s">
        <v>2752</v>
      </c>
      <c r="D2211" s="318">
        <v>1000</v>
      </c>
      <c r="E2211" s="131"/>
      <c r="F2211" s="40"/>
      <c r="G2211" s="40"/>
      <c r="H2211" s="40"/>
      <c r="I2211" s="173"/>
      <c r="J2211" s="170"/>
      <c r="K2211" s="170"/>
      <c r="L2211" s="170"/>
      <c r="M2211" s="170"/>
      <c r="N2211" s="170"/>
      <c r="O2211" s="170"/>
      <c r="P2211" s="170"/>
      <c r="Q2211" s="170"/>
    </row>
    <row r="2212" spans="1:17" s="178" customFormat="1" ht="15.75" customHeight="1">
      <c r="A2212" s="186" t="s">
        <v>5046</v>
      </c>
      <c r="B2212" s="188">
        <v>65107</v>
      </c>
      <c r="C2212" s="191" t="s">
        <v>2754</v>
      </c>
      <c r="D2212" s="318">
        <v>900</v>
      </c>
      <c r="E2212" s="131"/>
      <c r="F2212" s="40"/>
      <c r="G2212" s="40"/>
      <c r="H2212" s="40"/>
      <c r="I2212" s="173"/>
      <c r="J2212" s="170"/>
      <c r="K2212" s="170"/>
      <c r="L2212" s="170"/>
      <c r="M2212" s="170"/>
      <c r="N2212" s="170"/>
      <c r="O2212" s="170"/>
      <c r="P2212" s="170"/>
      <c r="Q2212" s="170"/>
    </row>
    <row r="2213" spans="1:17" s="178" customFormat="1" ht="15.75" customHeight="1">
      <c r="A2213" s="76" t="s">
        <v>4723</v>
      </c>
      <c r="B2213" s="77"/>
      <c r="C2213" s="128"/>
      <c r="D2213" s="318"/>
      <c r="E2213" s="131"/>
      <c r="F2213" s="40"/>
      <c r="G2213" s="40"/>
      <c r="H2213" s="40"/>
      <c r="I2213" s="173"/>
      <c r="J2213" s="170"/>
      <c r="K2213" s="170"/>
      <c r="L2213" s="170"/>
      <c r="M2213" s="170"/>
      <c r="N2213" s="170"/>
      <c r="O2213" s="170"/>
      <c r="P2213" s="170"/>
      <c r="Q2213" s="170"/>
    </row>
    <row r="2214" spans="1:17" s="178" customFormat="1" ht="15.75" customHeight="1">
      <c r="A2214" s="186" t="s">
        <v>2755</v>
      </c>
      <c r="B2214" s="188">
        <v>65502</v>
      </c>
      <c r="C2214" s="191" t="s">
        <v>4673</v>
      </c>
      <c r="D2214" s="318">
        <v>59000</v>
      </c>
      <c r="E2214" s="131"/>
      <c r="F2214" s="40"/>
      <c r="G2214" s="40"/>
      <c r="H2214" s="40"/>
      <c r="I2214" s="173"/>
      <c r="J2214" s="170"/>
      <c r="K2214" s="170"/>
      <c r="L2214" s="170"/>
      <c r="M2214" s="170"/>
      <c r="N2214" s="170"/>
      <c r="O2214" s="170"/>
      <c r="P2214" s="170"/>
      <c r="Q2214" s="170"/>
    </row>
    <row r="2215" spans="1:17" s="178" customFormat="1" ht="15.75" customHeight="1">
      <c r="A2215" s="186" t="s">
        <v>2755</v>
      </c>
      <c r="B2215" s="188">
        <v>65503</v>
      </c>
      <c r="C2215" s="191" t="s">
        <v>4674</v>
      </c>
      <c r="D2215" s="318">
        <v>54400</v>
      </c>
      <c r="E2215" s="131"/>
      <c r="F2215" s="40"/>
      <c r="G2215" s="40"/>
      <c r="H2215" s="40"/>
      <c r="I2215" s="173"/>
      <c r="J2215" s="170"/>
      <c r="K2215" s="170"/>
      <c r="L2215" s="170"/>
      <c r="M2215" s="170"/>
      <c r="N2215" s="170"/>
      <c r="O2215" s="170"/>
      <c r="P2215" s="170"/>
      <c r="Q2215" s="170"/>
    </row>
    <row r="2216" spans="1:17" s="178" customFormat="1" ht="15.75" customHeight="1">
      <c r="A2216" s="186" t="s">
        <v>2755</v>
      </c>
      <c r="B2216" s="188">
        <v>65506</v>
      </c>
      <c r="C2216" s="191" t="s">
        <v>4677</v>
      </c>
      <c r="D2216" s="318">
        <v>44800</v>
      </c>
      <c r="E2216" s="131"/>
      <c r="F2216" s="40"/>
      <c r="G2216" s="40"/>
      <c r="H2216" s="40"/>
      <c r="I2216" s="173"/>
      <c r="J2216" s="170"/>
      <c r="K2216" s="170"/>
      <c r="L2216" s="170"/>
      <c r="M2216" s="170"/>
      <c r="N2216" s="170"/>
      <c r="O2216" s="170"/>
      <c r="P2216" s="170"/>
      <c r="Q2216" s="170"/>
    </row>
    <row r="2217" spans="1:17" s="178" customFormat="1" ht="15.75" customHeight="1">
      <c r="A2217" s="186" t="s">
        <v>2755</v>
      </c>
      <c r="B2217" s="188">
        <v>65511</v>
      </c>
      <c r="C2217" s="191" t="s">
        <v>2757</v>
      </c>
      <c r="D2217" s="318">
        <v>2200</v>
      </c>
      <c r="E2217" s="131"/>
      <c r="F2217" s="40"/>
      <c r="G2217" s="40"/>
      <c r="H2217" s="40"/>
      <c r="I2217" s="173"/>
      <c r="J2217" s="170"/>
      <c r="K2217" s="170"/>
      <c r="L2217" s="170"/>
      <c r="M2217" s="170"/>
      <c r="N2217" s="170"/>
      <c r="O2217" s="170"/>
      <c r="P2217" s="170"/>
      <c r="Q2217" s="170"/>
    </row>
    <row r="2218" spans="1:17" s="178" customFormat="1" ht="15.75" customHeight="1">
      <c r="A2218" s="186" t="s">
        <v>2755</v>
      </c>
      <c r="B2218" s="188">
        <v>65513</v>
      </c>
      <c r="C2218" s="191" t="s">
        <v>4636</v>
      </c>
      <c r="D2218" s="318">
        <v>14100</v>
      </c>
      <c r="E2218" s="131"/>
      <c r="F2218" s="40"/>
      <c r="G2218" s="40"/>
      <c r="H2218" s="40"/>
      <c r="I2218" s="173"/>
      <c r="J2218" s="170"/>
      <c r="K2218" s="170"/>
      <c r="L2218" s="170"/>
      <c r="M2218" s="170"/>
      <c r="N2218" s="170"/>
      <c r="O2218" s="170"/>
      <c r="P2218" s="170"/>
      <c r="Q2218" s="170"/>
    </row>
    <row r="2219" spans="1:17" s="178" customFormat="1" ht="15.75" customHeight="1">
      <c r="A2219" s="186" t="s">
        <v>2755</v>
      </c>
      <c r="B2219" s="79">
        <v>65514</v>
      </c>
      <c r="C2219" s="191" t="s">
        <v>2759</v>
      </c>
      <c r="D2219" s="318">
        <v>500</v>
      </c>
      <c r="E2219" s="131"/>
      <c r="F2219" s="40"/>
      <c r="G2219" s="40"/>
      <c r="H2219" s="40"/>
      <c r="I2219" s="173"/>
      <c r="J2219" s="170"/>
      <c r="K2219" s="170"/>
      <c r="L2219" s="170"/>
      <c r="M2219" s="170"/>
      <c r="N2219" s="170"/>
      <c r="O2219" s="170"/>
      <c r="P2219" s="170"/>
      <c r="Q2219" s="170"/>
    </row>
    <row r="2220" spans="1:17" s="178" customFormat="1" ht="15.75" customHeight="1">
      <c r="A2220" s="186" t="s">
        <v>2755</v>
      </c>
      <c r="B2220" s="188">
        <v>65515</v>
      </c>
      <c r="C2220" s="191" t="s">
        <v>4637</v>
      </c>
      <c r="D2220" s="318">
        <v>6000</v>
      </c>
      <c r="E2220" s="131"/>
      <c r="F2220" s="40"/>
      <c r="G2220" s="40"/>
      <c r="H2220" s="40"/>
      <c r="I2220" s="173"/>
      <c r="J2220" s="170"/>
      <c r="K2220" s="170"/>
      <c r="L2220" s="170"/>
      <c r="M2220" s="170"/>
      <c r="N2220" s="170"/>
      <c r="O2220" s="170"/>
      <c r="P2220" s="170"/>
      <c r="Q2220" s="170"/>
    </row>
    <row r="2221" spans="1:17" s="178" customFormat="1" ht="15.75" customHeight="1">
      <c r="A2221" s="186" t="s">
        <v>2755</v>
      </c>
      <c r="B2221" s="79">
        <v>65516</v>
      </c>
      <c r="C2221" s="191" t="s">
        <v>2761</v>
      </c>
      <c r="D2221" s="318">
        <v>1650</v>
      </c>
      <c r="E2221" s="131"/>
      <c r="F2221" s="40"/>
      <c r="G2221" s="40"/>
      <c r="H2221" s="40"/>
      <c r="I2221" s="173"/>
      <c r="J2221" s="170"/>
      <c r="K2221" s="170"/>
      <c r="L2221" s="170"/>
      <c r="M2221" s="170"/>
      <c r="N2221" s="170"/>
      <c r="O2221" s="170"/>
      <c r="P2221" s="170"/>
      <c r="Q2221" s="170"/>
    </row>
    <row r="2222" spans="1:17" s="178" customFormat="1" ht="15.75" customHeight="1">
      <c r="A2222" s="186" t="s">
        <v>2755</v>
      </c>
      <c r="B2222" s="188">
        <v>65517</v>
      </c>
      <c r="C2222" s="191" t="s">
        <v>2762</v>
      </c>
      <c r="D2222" s="318">
        <v>4000</v>
      </c>
      <c r="E2222" s="131"/>
      <c r="F2222" s="40"/>
      <c r="G2222" s="40"/>
      <c r="H2222" s="40"/>
      <c r="I2222" s="173"/>
      <c r="J2222" s="170"/>
      <c r="K2222" s="170"/>
      <c r="L2222" s="170"/>
      <c r="M2222" s="170"/>
      <c r="N2222" s="170"/>
      <c r="O2222" s="170"/>
      <c r="P2222" s="170"/>
      <c r="Q2222" s="170"/>
    </row>
    <row r="2223" spans="1:17" s="178" customFormat="1" ht="15.75" customHeight="1">
      <c r="A2223" s="186" t="s">
        <v>2755</v>
      </c>
      <c r="B2223" s="79">
        <v>65518</v>
      </c>
      <c r="C2223" s="191" t="s">
        <v>4638</v>
      </c>
      <c r="D2223" s="318">
        <v>4000</v>
      </c>
      <c r="E2223" s="131"/>
      <c r="F2223" s="40"/>
      <c r="G2223" s="40"/>
      <c r="H2223" s="40"/>
      <c r="I2223" s="173"/>
      <c r="J2223" s="170"/>
      <c r="K2223" s="170"/>
      <c r="L2223" s="170"/>
      <c r="M2223" s="170"/>
      <c r="N2223" s="170"/>
      <c r="O2223" s="170"/>
      <c r="P2223" s="170"/>
      <c r="Q2223" s="170"/>
    </row>
    <row r="2224" spans="1:17" s="178" customFormat="1" ht="15.75" customHeight="1">
      <c r="A2224" s="186" t="s">
        <v>2755</v>
      </c>
      <c r="B2224" s="188">
        <v>65519</v>
      </c>
      <c r="C2224" s="191" t="s">
        <v>4671</v>
      </c>
      <c r="D2224" s="318">
        <v>5500</v>
      </c>
      <c r="E2224" s="131"/>
      <c r="F2224" s="40"/>
      <c r="G2224" s="40"/>
      <c r="H2224" s="40"/>
      <c r="I2224" s="173"/>
      <c r="J2224" s="170"/>
      <c r="K2224" s="170"/>
      <c r="L2224" s="170"/>
      <c r="M2224" s="170"/>
      <c r="N2224" s="170"/>
      <c r="O2224" s="170"/>
      <c r="P2224" s="170"/>
      <c r="Q2224" s="170"/>
    </row>
    <row r="2225" spans="1:17" s="178" customFormat="1" ht="15.75" customHeight="1">
      <c r="A2225" s="186" t="s">
        <v>2755</v>
      </c>
      <c r="B2225" s="188">
        <v>65520</v>
      </c>
      <c r="C2225" s="191" t="s">
        <v>7328</v>
      </c>
      <c r="D2225" s="318">
        <v>3500</v>
      </c>
      <c r="E2225" s="131"/>
      <c r="F2225" s="40"/>
      <c r="G2225" s="40"/>
      <c r="H2225" s="40"/>
      <c r="I2225" s="173"/>
      <c r="J2225" s="170"/>
      <c r="K2225" s="170"/>
      <c r="L2225" s="170"/>
      <c r="M2225" s="170"/>
      <c r="N2225" s="170"/>
      <c r="O2225" s="170"/>
      <c r="P2225" s="170"/>
      <c r="Q2225" s="170"/>
    </row>
    <row r="2226" spans="1:17" s="178" customFormat="1" ht="15.75" customHeight="1">
      <c r="A2226" s="76" t="s">
        <v>2764</v>
      </c>
      <c r="B2226" s="77"/>
      <c r="C2226" s="128"/>
      <c r="D2226" s="318"/>
      <c r="E2226" s="131"/>
      <c r="F2226" s="40"/>
      <c r="G2226" s="40"/>
      <c r="H2226" s="40"/>
      <c r="I2226" s="173"/>
      <c r="J2226" s="170"/>
      <c r="K2226" s="170"/>
      <c r="L2226" s="170"/>
      <c r="M2226" s="170"/>
      <c r="N2226" s="170"/>
      <c r="O2226" s="170"/>
      <c r="P2226" s="170"/>
      <c r="Q2226" s="170"/>
    </row>
    <row r="2227" spans="1:17" s="178" customFormat="1" ht="15.75" customHeight="1">
      <c r="A2227" s="186" t="s">
        <v>2765</v>
      </c>
      <c r="B2227" s="188">
        <v>66000</v>
      </c>
      <c r="C2227" s="191" t="s">
        <v>2766</v>
      </c>
      <c r="D2227" s="318">
        <v>6200</v>
      </c>
      <c r="E2227" s="131"/>
      <c r="F2227" s="40"/>
      <c r="G2227" s="40"/>
      <c r="H2227" s="40"/>
      <c r="I2227" s="173"/>
      <c r="J2227" s="170"/>
      <c r="K2227" s="170"/>
      <c r="L2227" s="170"/>
      <c r="M2227" s="170"/>
      <c r="N2227" s="170"/>
      <c r="O2227" s="170"/>
      <c r="P2227" s="170"/>
      <c r="Q2227" s="170"/>
    </row>
    <row r="2228" spans="1:17" s="178" customFormat="1" ht="15.75" customHeight="1">
      <c r="A2228" s="186" t="s">
        <v>2765</v>
      </c>
      <c r="B2228" s="188">
        <v>66001</v>
      </c>
      <c r="C2228" s="191" t="s">
        <v>2767</v>
      </c>
      <c r="D2228" s="318">
        <v>9750</v>
      </c>
      <c r="E2228" s="131"/>
      <c r="F2228" s="40"/>
      <c r="G2228" s="40"/>
      <c r="H2228" s="40"/>
      <c r="I2228" s="173"/>
      <c r="J2228" s="170"/>
      <c r="K2228" s="170"/>
      <c r="L2228" s="170"/>
      <c r="M2228" s="170"/>
      <c r="N2228" s="170"/>
      <c r="O2228" s="170"/>
      <c r="P2228" s="170"/>
      <c r="Q2228" s="170"/>
    </row>
    <row r="2229" spans="1:17" s="178" customFormat="1" ht="15.75" customHeight="1">
      <c r="A2229" s="186" t="s">
        <v>5064</v>
      </c>
      <c r="B2229" s="188">
        <v>66002</v>
      </c>
      <c r="C2229" s="191" t="s">
        <v>2773</v>
      </c>
      <c r="D2229" s="318">
        <v>23800</v>
      </c>
      <c r="E2229" s="131"/>
      <c r="F2229" s="40"/>
      <c r="G2229" s="40"/>
      <c r="H2229" s="40"/>
      <c r="I2229" s="173"/>
      <c r="J2229" s="170"/>
      <c r="K2229" s="170"/>
      <c r="L2229" s="170"/>
      <c r="M2229" s="170"/>
      <c r="N2229" s="170"/>
      <c r="O2229" s="170"/>
      <c r="P2229" s="170"/>
      <c r="Q2229" s="170"/>
    </row>
    <row r="2230" spans="1:17" s="178" customFormat="1" ht="15.75" customHeight="1">
      <c r="A2230" s="186" t="s">
        <v>2777</v>
      </c>
      <c r="B2230" s="188">
        <v>66003</v>
      </c>
      <c r="C2230" s="191" t="s">
        <v>2778</v>
      </c>
      <c r="D2230" s="318">
        <v>2000</v>
      </c>
      <c r="E2230" s="131"/>
      <c r="F2230" s="40"/>
      <c r="G2230" s="40"/>
      <c r="H2230" s="40"/>
      <c r="I2230" s="173"/>
      <c r="J2230" s="170"/>
      <c r="K2230" s="170"/>
      <c r="L2230" s="170"/>
      <c r="M2230" s="170"/>
      <c r="N2230" s="170"/>
      <c r="O2230" s="170"/>
      <c r="P2230" s="170"/>
      <c r="Q2230" s="170"/>
    </row>
    <row r="2231" spans="1:17" s="178" customFormat="1" ht="15.75" customHeight="1">
      <c r="A2231" s="186" t="s">
        <v>2780</v>
      </c>
      <c r="B2231" s="188">
        <v>66004</v>
      </c>
      <c r="C2231" s="191" t="s">
        <v>2779</v>
      </c>
      <c r="D2231" s="318">
        <v>4500</v>
      </c>
      <c r="E2231" s="131"/>
      <c r="F2231" s="40"/>
      <c r="G2231" s="40"/>
      <c r="H2231" s="40"/>
      <c r="I2231" s="173"/>
      <c r="J2231" s="170"/>
      <c r="K2231" s="170"/>
      <c r="L2231" s="170"/>
      <c r="M2231" s="170"/>
      <c r="N2231" s="170"/>
      <c r="O2231" s="170"/>
      <c r="P2231" s="170"/>
      <c r="Q2231" s="170"/>
    </row>
    <row r="2232" spans="1:17" s="178" customFormat="1" ht="15.75" customHeight="1">
      <c r="A2232" s="186" t="s">
        <v>2780</v>
      </c>
      <c r="B2232" s="188">
        <v>66005</v>
      </c>
      <c r="C2232" s="191" t="s">
        <v>2781</v>
      </c>
      <c r="D2232" s="318">
        <v>4500</v>
      </c>
      <c r="E2232" s="131"/>
      <c r="F2232" s="40"/>
      <c r="G2232" s="40"/>
      <c r="H2232" s="40"/>
      <c r="I2232" s="173"/>
      <c r="J2232" s="170"/>
      <c r="K2232" s="170"/>
      <c r="L2232" s="170"/>
      <c r="M2232" s="170"/>
      <c r="N2232" s="170"/>
      <c r="O2232" s="170"/>
      <c r="P2232" s="170"/>
      <c r="Q2232" s="170"/>
    </row>
    <row r="2233" spans="1:17" s="178" customFormat="1" ht="15.75" customHeight="1">
      <c r="A2233" s="186" t="s">
        <v>2782</v>
      </c>
      <c r="B2233" s="188">
        <v>66006</v>
      </c>
      <c r="C2233" s="191" t="s">
        <v>2783</v>
      </c>
      <c r="D2233" s="318">
        <v>780</v>
      </c>
      <c r="E2233" s="131"/>
      <c r="F2233" s="40"/>
      <c r="G2233" s="40"/>
      <c r="H2233" s="40"/>
      <c r="I2233" s="173"/>
      <c r="J2233" s="170"/>
      <c r="K2233" s="170"/>
      <c r="L2233" s="170"/>
      <c r="M2233" s="170"/>
      <c r="N2233" s="170"/>
      <c r="O2233" s="170"/>
      <c r="P2233" s="170"/>
      <c r="Q2233" s="170"/>
    </row>
    <row r="2234" spans="1:17" s="178" customFormat="1" ht="15.75" customHeight="1">
      <c r="A2234" s="186" t="s">
        <v>5065</v>
      </c>
      <c r="B2234" s="188">
        <v>66007</v>
      </c>
      <c r="C2234" s="191" t="s">
        <v>2784</v>
      </c>
      <c r="D2234" s="318">
        <v>1100</v>
      </c>
      <c r="E2234" s="131"/>
      <c r="F2234" s="40"/>
      <c r="G2234" s="40"/>
      <c r="H2234" s="40"/>
      <c r="I2234" s="173"/>
      <c r="J2234" s="170"/>
      <c r="K2234" s="170"/>
      <c r="L2234" s="170"/>
      <c r="M2234" s="170"/>
      <c r="N2234" s="170"/>
      <c r="O2234" s="170"/>
      <c r="P2234" s="170"/>
      <c r="Q2234" s="170"/>
    </row>
    <row r="2235" spans="1:17" s="178" customFormat="1" ht="15.75" customHeight="1">
      <c r="A2235" s="186" t="s">
        <v>5066</v>
      </c>
      <c r="B2235" s="188">
        <v>66008</v>
      </c>
      <c r="C2235" s="191" t="s">
        <v>2785</v>
      </c>
      <c r="D2235" s="318">
        <v>1300</v>
      </c>
      <c r="E2235" s="131"/>
      <c r="F2235" s="40"/>
      <c r="G2235" s="40"/>
      <c r="H2235" s="40"/>
      <c r="I2235" s="173"/>
      <c r="J2235" s="170"/>
      <c r="K2235" s="170"/>
      <c r="L2235" s="170"/>
      <c r="M2235" s="170"/>
      <c r="N2235" s="170"/>
      <c r="O2235" s="170"/>
      <c r="P2235" s="170"/>
      <c r="Q2235" s="170"/>
    </row>
    <row r="2236" spans="1:17" s="178" customFormat="1" ht="15.75" customHeight="1">
      <c r="A2236" s="186" t="s">
        <v>5065</v>
      </c>
      <c r="B2236" s="188">
        <v>66009</v>
      </c>
      <c r="C2236" s="191" t="s">
        <v>2786</v>
      </c>
      <c r="D2236" s="318">
        <v>750</v>
      </c>
      <c r="E2236" s="131"/>
      <c r="F2236" s="40"/>
      <c r="G2236" s="40"/>
      <c r="H2236" s="40"/>
      <c r="I2236" s="173"/>
      <c r="J2236" s="170"/>
      <c r="K2236" s="170"/>
      <c r="L2236" s="170"/>
      <c r="M2236" s="170"/>
      <c r="N2236" s="170"/>
      <c r="O2236" s="170"/>
      <c r="P2236" s="170"/>
      <c r="Q2236" s="170"/>
    </row>
    <row r="2237" spans="1:17" s="178" customFormat="1" ht="15.75" customHeight="1">
      <c r="A2237" s="186" t="s">
        <v>2787</v>
      </c>
      <c r="B2237" s="188">
        <v>66010</v>
      </c>
      <c r="C2237" s="191" t="s">
        <v>2788</v>
      </c>
      <c r="D2237" s="318">
        <v>1100</v>
      </c>
      <c r="E2237" s="131"/>
      <c r="F2237" s="40"/>
      <c r="G2237" s="40"/>
      <c r="H2237" s="40"/>
      <c r="I2237" s="173"/>
      <c r="J2237" s="170"/>
      <c r="K2237" s="170"/>
      <c r="L2237" s="170"/>
      <c r="M2237" s="170"/>
      <c r="N2237" s="170"/>
      <c r="O2237" s="170"/>
      <c r="P2237" s="170"/>
      <c r="Q2237" s="170"/>
    </row>
    <row r="2238" spans="1:17" s="178" customFormat="1" ht="15.75" customHeight="1">
      <c r="A2238" s="186" t="s">
        <v>2789</v>
      </c>
      <c r="B2238" s="79">
        <v>66011</v>
      </c>
      <c r="C2238" s="191" t="s">
        <v>2790</v>
      </c>
      <c r="D2238" s="318">
        <v>4700</v>
      </c>
      <c r="E2238" s="131"/>
      <c r="F2238" s="40"/>
      <c r="G2238" s="40"/>
      <c r="H2238" s="40"/>
      <c r="I2238" s="173"/>
      <c r="J2238" s="170"/>
      <c r="K2238" s="170"/>
      <c r="L2238" s="170"/>
      <c r="M2238" s="170"/>
      <c r="N2238" s="170"/>
      <c r="O2238" s="170"/>
      <c r="P2238" s="170"/>
      <c r="Q2238" s="170"/>
    </row>
    <row r="2239" spans="1:17" s="178" customFormat="1" ht="15.75" customHeight="1">
      <c r="A2239" s="186" t="s">
        <v>5067</v>
      </c>
      <c r="B2239" s="188">
        <v>66012</v>
      </c>
      <c r="C2239" s="191" t="s">
        <v>2792</v>
      </c>
      <c r="D2239" s="318">
        <v>600</v>
      </c>
      <c r="E2239" s="131"/>
      <c r="F2239" s="40"/>
      <c r="G2239" s="40"/>
      <c r="H2239" s="40"/>
      <c r="I2239" s="173"/>
      <c r="J2239" s="170"/>
      <c r="K2239" s="170"/>
      <c r="L2239" s="170"/>
      <c r="M2239" s="170"/>
      <c r="N2239" s="170"/>
      <c r="O2239" s="170"/>
      <c r="P2239" s="170"/>
      <c r="Q2239" s="170"/>
    </row>
    <row r="2240" spans="1:17" s="178" customFormat="1" ht="15.75" customHeight="1">
      <c r="A2240" s="186" t="s">
        <v>5068</v>
      </c>
      <c r="B2240" s="188">
        <v>66013</v>
      </c>
      <c r="C2240" s="191" t="s">
        <v>2793</v>
      </c>
      <c r="D2240" s="318">
        <v>1000</v>
      </c>
      <c r="E2240" s="131"/>
      <c r="F2240" s="40"/>
      <c r="G2240" s="40"/>
      <c r="H2240" s="40"/>
      <c r="I2240" s="173"/>
      <c r="J2240" s="170"/>
      <c r="K2240" s="170"/>
      <c r="L2240" s="170"/>
      <c r="M2240" s="170"/>
      <c r="N2240" s="170"/>
      <c r="O2240" s="170"/>
      <c r="P2240" s="170"/>
      <c r="Q2240" s="170"/>
    </row>
    <row r="2241" spans="1:17" s="178" customFormat="1" ht="15.75" customHeight="1">
      <c r="A2241" s="186" t="s">
        <v>5068</v>
      </c>
      <c r="B2241" s="188">
        <v>66014</v>
      </c>
      <c r="C2241" s="191" t="s">
        <v>2794</v>
      </c>
      <c r="D2241" s="318">
        <v>1700</v>
      </c>
      <c r="E2241" s="131"/>
      <c r="F2241" s="40"/>
      <c r="G2241" s="40"/>
      <c r="H2241" s="40"/>
      <c r="I2241" s="173"/>
      <c r="J2241" s="170"/>
      <c r="K2241" s="170"/>
      <c r="L2241" s="170"/>
      <c r="M2241" s="170"/>
      <c r="N2241" s="170"/>
      <c r="O2241" s="170"/>
      <c r="P2241" s="170"/>
      <c r="Q2241" s="170"/>
    </row>
    <row r="2242" spans="1:17" s="178" customFormat="1" ht="15.75" customHeight="1">
      <c r="A2242" s="186" t="s">
        <v>5069</v>
      </c>
      <c r="B2242" s="188">
        <v>66015</v>
      </c>
      <c r="C2242" s="191" t="s">
        <v>2795</v>
      </c>
      <c r="D2242" s="318">
        <v>3000</v>
      </c>
      <c r="E2242" s="131"/>
      <c r="F2242" s="40"/>
      <c r="G2242" s="40"/>
      <c r="H2242" s="40"/>
      <c r="I2242" s="173"/>
      <c r="J2242" s="170"/>
      <c r="K2242" s="170"/>
      <c r="L2242" s="170"/>
      <c r="M2242" s="170"/>
      <c r="N2242" s="170"/>
      <c r="O2242" s="170"/>
      <c r="P2242" s="170"/>
      <c r="Q2242" s="170"/>
    </row>
    <row r="2243" spans="1:17" s="178" customFormat="1" ht="15.75" customHeight="1">
      <c r="A2243" s="186" t="s">
        <v>5070</v>
      </c>
      <c r="B2243" s="188">
        <v>66016</v>
      </c>
      <c r="C2243" s="191" t="s">
        <v>2796</v>
      </c>
      <c r="D2243" s="318">
        <v>4000</v>
      </c>
      <c r="E2243" s="131"/>
      <c r="F2243" s="40"/>
      <c r="G2243" s="40"/>
      <c r="H2243" s="40"/>
      <c r="I2243" s="173"/>
      <c r="J2243" s="170"/>
      <c r="K2243" s="170"/>
      <c r="L2243" s="170"/>
      <c r="M2243" s="170"/>
      <c r="N2243" s="170"/>
      <c r="O2243" s="170"/>
      <c r="P2243" s="170"/>
      <c r="Q2243" s="170"/>
    </row>
    <row r="2244" spans="1:17" s="178" customFormat="1" ht="15.75" customHeight="1">
      <c r="A2244" s="186" t="s">
        <v>5687</v>
      </c>
      <c r="B2244" s="188">
        <v>66017</v>
      </c>
      <c r="C2244" s="191" t="s">
        <v>5560</v>
      </c>
      <c r="D2244" s="318">
        <v>570</v>
      </c>
      <c r="E2244" s="131"/>
      <c r="F2244" s="40"/>
      <c r="G2244" s="40"/>
      <c r="H2244" s="40"/>
      <c r="I2244" s="173"/>
      <c r="J2244" s="170"/>
      <c r="K2244" s="170"/>
      <c r="L2244" s="170"/>
      <c r="M2244" s="170"/>
      <c r="N2244" s="170"/>
      <c r="O2244" s="170"/>
      <c r="P2244" s="170"/>
      <c r="Q2244" s="170"/>
    </row>
    <row r="2245" spans="1:17" s="178" customFormat="1" ht="15.75" customHeight="1">
      <c r="A2245" s="186" t="s">
        <v>5687</v>
      </c>
      <c r="B2245" s="188">
        <v>66018</v>
      </c>
      <c r="C2245" s="191" t="s">
        <v>4622</v>
      </c>
      <c r="D2245" s="318">
        <v>3600</v>
      </c>
      <c r="E2245" s="131"/>
      <c r="F2245" s="40"/>
      <c r="G2245" s="40"/>
      <c r="H2245" s="40"/>
      <c r="I2245" s="173"/>
      <c r="J2245" s="170"/>
      <c r="K2245" s="170"/>
      <c r="L2245" s="170"/>
      <c r="M2245" s="170"/>
      <c r="N2245" s="170"/>
      <c r="O2245" s="170"/>
      <c r="P2245" s="170"/>
      <c r="Q2245" s="170"/>
    </row>
    <row r="2246" spans="1:17" s="178" customFormat="1" ht="15.75" customHeight="1">
      <c r="A2246" s="186" t="s">
        <v>2768</v>
      </c>
      <c r="B2246" s="188">
        <v>66019</v>
      </c>
      <c r="C2246" s="191" t="s">
        <v>2769</v>
      </c>
      <c r="D2246" s="318">
        <v>7300</v>
      </c>
      <c r="E2246" s="131"/>
      <c r="F2246" s="40"/>
      <c r="G2246" s="40"/>
      <c r="H2246" s="40"/>
      <c r="I2246" s="173"/>
      <c r="J2246" s="170"/>
      <c r="K2246" s="170"/>
      <c r="L2246" s="170"/>
      <c r="M2246" s="170"/>
      <c r="N2246" s="170"/>
      <c r="O2246" s="170"/>
      <c r="P2246" s="170"/>
      <c r="Q2246" s="170"/>
    </row>
    <row r="2247" spans="1:17" s="178" customFormat="1" ht="15.75" customHeight="1">
      <c r="A2247" s="186" t="s">
        <v>2768</v>
      </c>
      <c r="B2247" s="188">
        <v>66020</v>
      </c>
      <c r="C2247" s="191" t="s">
        <v>2770</v>
      </c>
      <c r="D2247" s="318">
        <v>10500</v>
      </c>
      <c r="E2247" s="131"/>
      <c r="F2247" s="40"/>
      <c r="G2247" s="40"/>
      <c r="H2247" s="40"/>
      <c r="I2247" s="173"/>
      <c r="J2247" s="170"/>
      <c r="K2247" s="170"/>
      <c r="L2247" s="170"/>
      <c r="M2247" s="170"/>
      <c r="N2247" s="170"/>
      <c r="O2247" s="170"/>
      <c r="P2247" s="170"/>
      <c r="Q2247" s="170"/>
    </row>
    <row r="2248" spans="1:17" s="178" customFormat="1" ht="15.75" customHeight="1">
      <c r="A2248" s="186" t="s">
        <v>2768</v>
      </c>
      <c r="B2248" s="188">
        <v>66021</v>
      </c>
      <c r="C2248" s="191" t="s">
        <v>2771</v>
      </c>
      <c r="D2248" s="318">
        <v>11200</v>
      </c>
      <c r="E2248" s="131"/>
      <c r="F2248" s="40"/>
      <c r="G2248" s="40"/>
      <c r="H2248" s="40"/>
      <c r="I2248" s="173"/>
      <c r="J2248" s="170"/>
      <c r="K2248" s="170"/>
      <c r="L2248" s="170"/>
      <c r="M2248" s="170"/>
      <c r="N2248" s="170"/>
      <c r="O2248" s="170"/>
      <c r="P2248" s="170"/>
      <c r="Q2248" s="170"/>
    </row>
    <row r="2249" spans="1:17" s="178" customFormat="1" ht="15.75" customHeight="1">
      <c r="A2249" s="186" t="s">
        <v>2768</v>
      </c>
      <c r="B2249" s="188">
        <v>66022</v>
      </c>
      <c r="C2249" s="191" t="s">
        <v>2772</v>
      </c>
      <c r="D2249" s="318">
        <v>18600</v>
      </c>
      <c r="E2249" s="131"/>
      <c r="F2249" s="40"/>
      <c r="G2249" s="40"/>
      <c r="H2249" s="40"/>
      <c r="I2249" s="173"/>
      <c r="J2249" s="170"/>
      <c r="K2249" s="170"/>
      <c r="L2249" s="170"/>
      <c r="M2249" s="170"/>
      <c r="N2249" s="170"/>
      <c r="O2249" s="170"/>
      <c r="P2249" s="170"/>
      <c r="Q2249" s="170"/>
    </row>
    <row r="2250" spans="1:17" s="178" customFormat="1" ht="15.75" customHeight="1">
      <c r="A2250" s="186" t="s">
        <v>5064</v>
      </c>
      <c r="B2250" s="188">
        <v>66023</v>
      </c>
      <c r="C2250" s="191" t="s">
        <v>2774</v>
      </c>
      <c r="D2250" s="318">
        <v>41000</v>
      </c>
      <c r="E2250" s="131"/>
      <c r="F2250" s="40"/>
      <c r="G2250" s="40"/>
      <c r="H2250" s="40"/>
      <c r="I2250" s="173"/>
      <c r="J2250" s="170"/>
      <c r="K2250" s="170"/>
      <c r="L2250" s="170"/>
      <c r="M2250" s="170"/>
      <c r="N2250" s="170"/>
      <c r="O2250" s="170"/>
      <c r="P2250" s="170"/>
      <c r="Q2250" s="170"/>
    </row>
    <row r="2251" spans="1:17" s="178" customFormat="1" ht="15.75" customHeight="1">
      <c r="A2251" s="186" t="s">
        <v>5064</v>
      </c>
      <c r="B2251" s="188">
        <v>66024</v>
      </c>
      <c r="C2251" s="191" t="s">
        <v>2775</v>
      </c>
      <c r="D2251" s="318">
        <v>46000</v>
      </c>
      <c r="E2251" s="131"/>
      <c r="F2251" s="40"/>
      <c r="G2251" s="40"/>
      <c r="H2251" s="40"/>
      <c r="I2251" s="173"/>
      <c r="J2251" s="170"/>
      <c r="K2251" s="170"/>
      <c r="L2251" s="170"/>
      <c r="M2251" s="170"/>
      <c r="N2251" s="170"/>
      <c r="O2251" s="170"/>
      <c r="P2251" s="170"/>
      <c r="Q2251" s="170"/>
    </row>
    <row r="2252" spans="1:17" s="178" customFormat="1" ht="15.75" customHeight="1">
      <c r="A2252" s="186" t="s">
        <v>5064</v>
      </c>
      <c r="B2252" s="188">
        <v>66025</v>
      </c>
      <c r="C2252" s="191" t="s">
        <v>2776</v>
      </c>
      <c r="D2252" s="318">
        <v>54500</v>
      </c>
      <c r="E2252" s="131"/>
      <c r="F2252" s="40"/>
      <c r="G2252" s="40"/>
      <c r="H2252" s="40"/>
      <c r="I2252" s="173"/>
      <c r="J2252" s="170"/>
      <c r="K2252" s="170"/>
      <c r="L2252" s="170"/>
      <c r="M2252" s="170"/>
      <c r="N2252" s="170"/>
      <c r="O2252" s="170"/>
      <c r="P2252" s="170"/>
      <c r="Q2252" s="170"/>
    </row>
    <row r="2253" spans="1:17" s="178" customFormat="1" ht="15.75" customHeight="1">
      <c r="A2253" s="186" t="s">
        <v>2789</v>
      </c>
      <c r="B2253" s="188">
        <v>66026</v>
      </c>
      <c r="C2253" s="191" t="s">
        <v>2791</v>
      </c>
      <c r="D2253" s="318">
        <v>9900</v>
      </c>
      <c r="E2253" s="131"/>
      <c r="F2253" s="40"/>
      <c r="G2253" s="40"/>
      <c r="H2253" s="40"/>
      <c r="I2253" s="173"/>
      <c r="J2253" s="170"/>
      <c r="K2253" s="170"/>
      <c r="L2253" s="170"/>
      <c r="M2253" s="170"/>
      <c r="N2253" s="170"/>
      <c r="O2253" s="170"/>
      <c r="P2253" s="170"/>
      <c r="Q2253" s="170"/>
    </row>
    <row r="2254" spans="1:17" s="178" customFormat="1" ht="15.75" customHeight="1">
      <c r="A2254" s="186" t="s">
        <v>5688</v>
      </c>
      <c r="B2254" s="188">
        <v>66027</v>
      </c>
      <c r="C2254" s="191" t="s">
        <v>4285</v>
      </c>
      <c r="D2254" s="318">
        <v>21600</v>
      </c>
      <c r="E2254" s="131"/>
      <c r="F2254" s="40"/>
      <c r="G2254" s="40"/>
      <c r="H2254" s="40"/>
      <c r="I2254" s="173"/>
      <c r="J2254" s="170"/>
      <c r="K2254" s="170"/>
      <c r="L2254" s="170"/>
      <c r="M2254" s="170"/>
      <c r="N2254" s="170"/>
      <c r="O2254" s="170"/>
      <c r="P2254" s="170"/>
      <c r="Q2254" s="170"/>
    </row>
    <row r="2255" spans="1:17" s="178" customFormat="1" ht="15.75" customHeight="1">
      <c r="A2255" s="186" t="s">
        <v>5688</v>
      </c>
      <c r="B2255" s="188">
        <v>66028</v>
      </c>
      <c r="C2255" s="191" t="s">
        <v>4286</v>
      </c>
      <c r="D2255" s="318">
        <v>10800</v>
      </c>
      <c r="E2255" s="131"/>
      <c r="F2255" s="40"/>
      <c r="G2255" s="40"/>
      <c r="H2255" s="40"/>
      <c r="I2255" s="173"/>
      <c r="J2255" s="170"/>
      <c r="K2255" s="170"/>
      <c r="L2255" s="170"/>
      <c r="M2255" s="170"/>
      <c r="N2255" s="170"/>
      <c r="O2255" s="170"/>
      <c r="P2255" s="170"/>
      <c r="Q2255" s="170"/>
    </row>
    <row r="2256" spans="1:17" s="178" customFormat="1" ht="15.75" customHeight="1">
      <c r="A2256" s="186" t="s">
        <v>5689</v>
      </c>
      <c r="B2256" s="188">
        <v>66029</v>
      </c>
      <c r="C2256" s="191" t="s">
        <v>4287</v>
      </c>
      <c r="D2256" s="318">
        <v>43000</v>
      </c>
      <c r="E2256" s="131"/>
      <c r="F2256" s="40"/>
      <c r="G2256" s="40"/>
      <c r="H2256" s="40"/>
      <c r="I2256" s="173"/>
      <c r="J2256" s="170"/>
      <c r="K2256" s="170"/>
      <c r="L2256" s="170"/>
      <c r="M2256" s="170"/>
      <c r="N2256" s="170"/>
      <c r="O2256" s="170"/>
      <c r="P2256" s="170"/>
      <c r="Q2256" s="170"/>
    </row>
    <row r="2257" spans="1:17" s="178" customFormat="1" ht="15.75" customHeight="1">
      <c r="A2257" s="186" t="s">
        <v>5689</v>
      </c>
      <c r="B2257" s="188">
        <v>66030</v>
      </c>
      <c r="C2257" s="191" t="s">
        <v>4288</v>
      </c>
      <c r="D2257" s="318">
        <v>4000</v>
      </c>
      <c r="E2257" s="131"/>
      <c r="F2257" s="40"/>
      <c r="G2257" s="40"/>
      <c r="H2257" s="40"/>
      <c r="I2257" s="173"/>
      <c r="J2257" s="170"/>
      <c r="K2257" s="170"/>
      <c r="L2257" s="170"/>
      <c r="M2257" s="170"/>
      <c r="N2257" s="170"/>
      <c r="O2257" s="170"/>
      <c r="P2257" s="170"/>
      <c r="Q2257" s="170"/>
    </row>
    <row r="2258" spans="1:17" s="178" customFormat="1" ht="15.75" customHeight="1">
      <c r="A2258" s="186" t="s">
        <v>5064</v>
      </c>
      <c r="B2258" s="188">
        <v>66031</v>
      </c>
      <c r="C2258" s="191" t="s">
        <v>4289</v>
      </c>
      <c r="D2258" s="318">
        <v>5400</v>
      </c>
      <c r="E2258" s="131"/>
      <c r="F2258" s="40"/>
      <c r="G2258" s="40"/>
      <c r="H2258" s="40"/>
      <c r="I2258" s="173"/>
      <c r="J2258" s="170"/>
      <c r="K2258" s="170"/>
      <c r="L2258" s="170"/>
      <c r="M2258" s="170"/>
      <c r="N2258" s="170"/>
      <c r="O2258" s="170"/>
      <c r="P2258" s="170"/>
      <c r="Q2258" s="170"/>
    </row>
    <row r="2259" spans="1:17" s="178" customFormat="1" ht="15.75" customHeight="1">
      <c r="A2259" s="186"/>
      <c r="B2259" s="188">
        <v>66032</v>
      </c>
      <c r="C2259" s="191" t="s">
        <v>4290</v>
      </c>
      <c r="D2259" s="318">
        <v>1750</v>
      </c>
      <c r="E2259" s="131"/>
      <c r="F2259" s="40"/>
      <c r="G2259" s="40"/>
      <c r="H2259" s="40"/>
      <c r="I2259" s="173"/>
      <c r="J2259" s="170"/>
      <c r="K2259" s="170"/>
      <c r="L2259" s="170"/>
      <c r="M2259" s="170"/>
      <c r="N2259" s="170"/>
      <c r="O2259" s="170"/>
      <c r="P2259" s="170"/>
      <c r="Q2259" s="170"/>
    </row>
    <row r="2260" spans="1:17" s="178" customFormat="1" ht="15.75" customHeight="1">
      <c r="A2260" s="186"/>
      <c r="B2260" s="188">
        <v>66033</v>
      </c>
      <c r="C2260" s="191" t="s">
        <v>4291</v>
      </c>
      <c r="D2260" s="318">
        <v>10800</v>
      </c>
      <c r="E2260" s="131"/>
      <c r="F2260" s="40"/>
      <c r="G2260" s="40"/>
      <c r="H2260" s="40"/>
      <c r="I2260" s="173"/>
      <c r="J2260" s="170"/>
      <c r="K2260" s="170"/>
      <c r="L2260" s="170"/>
      <c r="M2260" s="170"/>
      <c r="N2260" s="170"/>
      <c r="O2260" s="170"/>
      <c r="P2260" s="170"/>
      <c r="Q2260" s="170"/>
    </row>
    <row r="2261" spans="1:17" s="178" customFormat="1" ht="15.75" customHeight="1">
      <c r="A2261" s="186"/>
      <c r="B2261" s="188">
        <v>66034</v>
      </c>
      <c r="C2261" s="191" t="s">
        <v>4292</v>
      </c>
      <c r="D2261" s="318">
        <v>25000</v>
      </c>
      <c r="E2261" s="131"/>
      <c r="F2261" s="40"/>
      <c r="G2261" s="40"/>
      <c r="H2261" s="40"/>
      <c r="I2261" s="173"/>
      <c r="J2261" s="170"/>
      <c r="K2261" s="170"/>
      <c r="L2261" s="170"/>
      <c r="M2261" s="170"/>
      <c r="N2261" s="170"/>
      <c r="O2261" s="170"/>
      <c r="P2261" s="170"/>
      <c r="Q2261" s="170"/>
    </row>
    <row r="2262" spans="1:17" s="178" customFormat="1" ht="15.75" customHeight="1">
      <c r="A2262" s="186"/>
      <c r="B2262" s="188">
        <v>66035</v>
      </c>
      <c r="C2262" s="191" t="s">
        <v>4293</v>
      </c>
      <c r="D2262" s="318">
        <v>13100</v>
      </c>
      <c r="E2262" s="131"/>
      <c r="F2262" s="40"/>
      <c r="G2262" s="40"/>
      <c r="H2262" s="40"/>
      <c r="I2262" s="173"/>
      <c r="J2262" s="170"/>
      <c r="K2262" s="170"/>
      <c r="L2262" s="170"/>
      <c r="M2262" s="170"/>
      <c r="N2262" s="170"/>
      <c r="O2262" s="170"/>
      <c r="P2262" s="170"/>
      <c r="Q2262" s="170"/>
    </row>
    <row r="2263" spans="1:17" s="178" customFormat="1" ht="15.75" customHeight="1">
      <c r="A2263" s="186" t="s">
        <v>5689</v>
      </c>
      <c r="B2263" s="188">
        <v>66036</v>
      </c>
      <c r="C2263" s="191" t="s">
        <v>4294</v>
      </c>
      <c r="D2263" s="318">
        <v>4300</v>
      </c>
      <c r="E2263" s="131"/>
      <c r="F2263" s="40"/>
      <c r="G2263" s="40"/>
      <c r="H2263" s="40"/>
      <c r="I2263" s="173"/>
      <c r="J2263" s="170"/>
      <c r="K2263" s="170"/>
      <c r="L2263" s="170"/>
      <c r="M2263" s="170"/>
      <c r="N2263" s="170"/>
      <c r="O2263" s="170"/>
      <c r="P2263" s="170"/>
      <c r="Q2263" s="170"/>
    </row>
    <row r="2264" spans="1:17" s="178" customFormat="1" ht="15.75" customHeight="1">
      <c r="A2264" s="186" t="s">
        <v>5066</v>
      </c>
      <c r="B2264" s="188">
        <v>66037</v>
      </c>
      <c r="C2264" s="191" t="s">
        <v>4295</v>
      </c>
      <c r="D2264" s="318">
        <v>10500</v>
      </c>
      <c r="E2264" s="131"/>
      <c r="F2264" s="40"/>
      <c r="G2264" s="40"/>
      <c r="H2264" s="40"/>
      <c r="I2264" s="173"/>
      <c r="J2264" s="170"/>
      <c r="K2264" s="170"/>
      <c r="L2264" s="170"/>
      <c r="M2264" s="170"/>
      <c r="N2264" s="170"/>
      <c r="O2264" s="170"/>
      <c r="P2264" s="170"/>
      <c r="Q2264" s="170"/>
    </row>
    <row r="2265" spans="1:17" s="178" customFormat="1" ht="15.75" customHeight="1">
      <c r="A2265" s="186" t="s">
        <v>5066</v>
      </c>
      <c r="B2265" s="188">
        <v>66038</v>
      </c>
      <c r="C2265" s="191" t="s">
        <v>4296</v>
      </c>
      <c r="D2265" s="318">
        <v>7400</v>
      </c>
      <c r="E2265" s="131"/>
      <c r="F2265" s="40"/>
      <c r="G2265" s="40"/>
      <c r="H2265" s="40"/>
      <c r="I2265" s="173"/>
      <c r="J2265" s="170"/>
      <c r="K2265" s="170"/>
      <c r="L2265" s="170"/>
      <c r="M2265" s="170"/>
      <c r="N2265" s="170"/>
      <c r="O2265" s="170"/>
      <c r="P2265" s="170"/>
      <c r="Q2265" s="170"/>
    </row>
    <row r="2266" spans="1:17" s="178" customFormat="1" ht="15.75" customHeight="1">
      <c r="A2266" s="186" t="s">
        <v>5066</v>
      </c>
      <c r="B2266" s="188">
        <v>66039</v>
      </c>
      <c r="C2266" s="191" t="s">
        <v>4297</v>
      </c>
      <c r="D2266" s="318">
        <v>7600</v>
      </c>
      <c r="E2266" s="131"/>
      <c r="F2266" s="40"/>
      <c r="G2266" s="40"/>
      <c r="H2266" s="40"/>
      <c r="I2266" s="173"/>
      <c r="J2266" s="170"/>
      <c r="K2266" s="170"/>
      <c r="L2266" s="170"/>
      <c r="M2266" s="170"/>
      <c r="N2266" s="170"/>
      <c r="O2266" s="170"/>
      <c r="P2266" s="170"/>
      <c r="Q2266" s="170"/>
    </row>
    <row r="2267" spans="1:17" s="178" customFormat="1" ht="15.75" customHeight="1">
      <c r="A2267" s="186" t="s">
        <v>5066</v>
      </c>
      <c r="B2267" s="188">
        <v>66040</v>
      </c>
      <c r="C2267" s="191" t="s">
        <v>4298</v>
      </c>
      <c r="D2267" s="318">
        <v>1750</v>
      </c>
      <c r="E2267" s="131"/>
      <c r="F2267" s="40"/>
      <c r="G2267" s="40"/>
      <c r="H2267" s="40"/>
      <c r="I2267" s="173"/>
      <c r="J2267" s="170"/>
      <c r="K2267" s="170"/>
      <c r="L2267" s="170"/>
      <c r="M2267" s="170"/>
      <c r="N2267" s="170"/>
      <c r="O2267" s="170"/>
      <c r="P2267" s="170"/>
      <c r="Q2267" s="170"/>
    </row>
    <row r="2268" spans="1:17" s="178" customFormat="1" ht="15.75" customHeight="1">
      <c r="A2268" s="186" t="s">
        <v>5689</v>
      </c>
      <c r="B2268" s="188">
        <v>66041</v>
      </c>
      <c r="C2268" s="191" t="s">
        <v>4299</v>
      </c>
      <c r="D2268" s="318">
        <v>2200</v>
      </c>
      <c r="E2268" s="131"/>
      <c r="F2268" s="40"/>
      <c r="G2268" s="40"/>
      <c r="H2268" s="40"/>
      <c r="I2268" s="173"/>
      <c r="J2268" s="170"/>
      <c r="K2268" s="170"/>
      <c r="L2268" s="170"/>
      <c r="M2268" s="170"/>
      <c r="N2268" s="170"/>
      <c r="O2268" s="170"/>
      <c r="P2268" s="170"/>
      <c r="Q2268" s="170"/>
    </row>
    <row r="2269" spans="1:17" s="178" customFormat="1" ht="15.75" customHeight="1">
      <c r="A2269" s="186" t="s">
        <v>5689</v>
      </c>
      <c r="B2269" s="188">
        <v>66042</v>
      </c>
      <c r="C2269" s="191" t="s">
        <v>4300</v>
      </c>
      <c r="D2269" s="318">
        <v>5400</v>
      </c>
      <c r="E2269" s="131"/>
      <c r="F2269" s="40"/>
      <c r="G2269" s="40"/>
      <c r="H2269" s="40"/>
      <c r="I2269" s="173"/>
      <c r="J2269" s="170"/>
      <c r="K2269" s="170"/>
      <c r="L2269" s="170"/>
      <c r="M2269" s="170"/>
      <c r="N2269" s="170"/>
      <c r="O2269" s="170"/>
      <c r="P2269" s="170"/>
      <c r="Q2269" s="170"/>
    </row>
    <row r="2270" spans="1:17" s="178" customFormat="1" ht="15.75" customHeight="1">
      <c r="A2270" s="186" t="s">
        <v>7101</v>
      </c>
      <c r="B2270" s="311">
        <v>66043</v>
      </c>
      <c r="C2270" s="270" t="s">
        <v>7102</v>
      </c>
      <c r="D2270" s="318">
        <v>5000</v>
      </c>
      <c r="E2270" s="131"/>
      <c r="F2270" s="40"/>
      <c r="G2270" s="40"/>
      <c r="H2270" s="40"/>
      <c r="I2270" s="173"/>
      <c r="J2270" s="170"/>
      <c r="K2270" s="170"/>
      <c r="L2270" s="170"/>
      <c r="M2270" s="170"/>
      <c r="N2270" s="170"/>
      <c r="O2270" s="170"/>
      <c r="P2270" s="170"/>
      <c r="Q2270" s="170"/>
    </row>
    <row r="2271" spans="1:17" s="178" customFormat="1" ht="15.75" customHeight="1">
      <c r="A2271" s="51" t="s">
        <v>2797</v>
      </c>
      <c r="B2271" s="169"/>
      <c r="C2271" s="193"/>
      <c r="D2271" s="319"/>
      <c r="E2271" s="131"/>
      <c r="F2271" s="40"/>
      <c r="G2271" s="40"/>
      <c r="H2271" s="40"/>
      <c r="I2271" s="173"/>
      <c r="J2271" s="170"/>
      <c r="K2271" s="170"/>
      <c r="L2271" s="170"/>
      <c r="M2271" s="170"/>
      <c r="N2271" s="170"/>
      <c r="O2271" s="170"/>
      <c r="P2271" s="170"/>
      <c r="Q2271" s="170"/>
    </row>
    <row r="2272" spans="1:17" s="178" customFormat="1" ht="15.75" customHeight="1">
      <c r="A2272" s="186" t="s">
        <v>5406</v>
      </c>
      <c r="B2272" s="80">
        <v>11125</v>
      </c>
      <c r="C2272" s="191" t="s">
        <v>5407</v>
      </c>
      <c r="D2272" s="318">
        <v>1450</v>
      </c>
      <c r="E2272" s="131"/>
      <c r="F2272" s="40"/>
      <c r="G2272" s="40"/>
      <c r="H2272" s="40"/>
      <c r="I2272" s="173"/>
      <c r="J2272" s="170"/>
      <c r="K2272" s="170"/>
      <c r="L2272" s="170"/>
      <c r="M2272" s="170"/>
      <c r="N2272" s="170"/>
      <c r="O2272" s="170"/>
      <c r="P2272" s="170"/>
      <c r="Q2272" s="170"/>
    </row>
    <row r="2273" spans="1:17" s="178" customFormat="1" ht="15.75" customHeight="1">
      <c r="A2273" s="186" t="s">
        <v>5408</v>
      </c>
      <c r="B2273" s="80">
        <v>10941</v>
      </c>
      <c r="C2273" s="191" t="s">
        <v>5409</v>
      </c>
      <c r="D2273" s="318">
        <v>300</v>
      </c>
      <c r="E2273" s="131"/>
      <c r="F2273" s="40"/>
      <c r="G2273" s="40"/>
      <c r="H2273" s="40"/>
      <c r="I2273" s="173"/>
      <c r="J2273" s="170"/>
      <c r="K2273" s="170"/>
      <c r="L2273" s="170"/>
      <c r="M2273" s="170"/>
      <c r="N2273" s="170"/>
      <c r="O2273" s="170"/>
      <c r="P2273" s="170"/>
      <c r="Q2273" s="170"/>
    </row>
    <row r="2274" spans="1:17" s="178" customFormat="1" ht="15.75" customHeight="1">
      <c r="A2274" s="186" t="s">
        <v>5408</v>
      </c>
      <c r="B2274" s="188" t="s">
        <v>5410</v>
      </c>
      <c r="C2274" s="191" t="s">
        <v>5411</v>
      </c>
      <c r="D2274" s="318">
        <v>1400</v>
      </c>
      <c r="E2274" s="131"/>
      <c r="F2274" s="40"/>
      <c r="G2274" s="40"/>
      <c r="H2274" s="40"/>
      <c r="I2274" s="173"/>
      <c r="J2274" s="170"/>
      <c r="K2274" s="170"/>
      <c r="L2274" s="170"/>
      <c r="M2274" s="170"/>
      <c r="N2274" s="170"/>
      <c r="O2274" s="170"/>
      <c r="P2274" s="170"/>
      <c r="Q2274" s="170"/>
    </row>
    <row r="2275" spans="1:17" s="178" customFormat="1" ht="15.75" customHeight="1">
      <c r="A2275" s="186" t="s">
        <v>4809</v>
      </c>
      <c r="B2275" s="80">
        <v>10902</v>
      </c>
      <c r="C2275" s="191" t="s">
        <v>2806</v>
      </c>
      <c r="D2275" s="318">
        <v>650</v>
      </c>
      <c r="E2275" s="131"/>
      <c r="F2275" s="40"/>
      <c r="G2275" s="40"/>
      <c r="H2275" s="40"/>
      <c r="I2275" s="173"/>
      <c r="J2275" s="170"/>
      <c r="K2275" s="170"/>
      <c r="L2275" s="170"/>
      <c r="M2275" s="170"/>
      <c r="N2275" s="170"/>
      <c r="O2275" s="170"/>
      <c r="P2275" s="170"/>
      <c r="Q2275" s="170"/>
    </row>
    <row r="2276" spans="1:17" s="178" customFormat="1" ht="15.75" customHeight="1">
      <c r="A2276" s="186" t="s">
        <v>4809</v>
      </c>
      <c r="B2276" s="188" t="s">
        <v>2807</v>
      </c>
      <c r="C2276" s="191" t="s">
        <v>2808</v>
      </c>
      <c r="D2276" s="318">
        <v>750</v>
      </c>
      <c r="E2276" s="131"/>
      <c r="F2276" s="40"/>
      <c r="G2276" s="40"/>
      <c r="H2276" s="40"/>
      <c r="I2276" s="173"/>
      <c r="J2276" s="170"/>
      <c r="K2276" s="170"/>
      <c r="L2276" s="170"/>
      <c r="M2276" s="170"/>
      <c r="N2276" s="170"/>
      <c r="O2276" s="170"/>
      <c r="P2276" s="170"/>
      <c r="Q2276" s="170"/>
    </row>
    <row r="2277" spans="1:17" s="178" customFormat="1" ht="15.75" customHeight="1">
      <c r="A2277" s="186" t="s">
        <v>2809</v>
      </c>
      <c r="B2277" s="80">
        <v>10927</v>
      </c>
      <c r="C2277" s="191" t="s">
        <v>2810</v>
      </c>
      <c r="D2277" s="318">
        <v>850</v>
      </c>
      <c r="E2277" s="131"/>
      <c r="F2277" s="40"/>
      <c r="G2277" s="40"/>
      <c r="H2277" s="40"/>
      <c r="I2277" s="173"/>
      <c r="J2277" s="170"/>
      <c r="K2277" s="170"/>
      <c r="L2277" s="170"/>
      <c r="M2277" s="170"/>
      <c r="N2277" s="170"/>
      <c r="O2277" s="170"/>
      <c r="P2277" s="170"/>
      <c r="Q2277" s="170"/>
    </row>
    <row r="2278" spans="1:17" s="178" customFormat="1" ht="15.75" customHeight="1">
      <c r="A2278" s="186" t="s">
        <v>2809</v>
      </c>
      <c r="B2278" s="188" t="s">
        <v>2811</v>
      </c>
      <c r="C2278" s="191" t="s">
        <v>2812</v>
      </c>
      <c r="D2278" s="318">
        <v>950</v>
      </c>
      <c r="E2278" s="131"/>
      <c r="F2278" s="40"/>
      <c r="G2278" s="40"/>
      <c r="H2278" s="40"/>
      <c r="I2278" s="173"/>
      <c r="J2278" s="170"/>
      <c r="K2278" s="170"/>
      <c r="L2278" s="170"/>
      <c r="M2278" s="170"/>
      <c r="N2278" s="170"/>
      <c r="O2278" s="170"/>
      <c r="P2278" s="170"/>
      <c r="Q2278" s="170"/>
    </row>
    <row r="2279" spans="1:17" s="178" customFormat="1" ht="15.75" customHeight="1">
      <c r="A2279" s="186" t="s">
        <v>2813</v>
      </c>
      <c r="B2279" s="80">
        <v>10929</v>
      </c>
      <c r="C2279" s="191" t="s">
        <v>2814</v>
      </c>
      <c r="D2279" s="318">
        <v>350</v>
      </c>
      <c r="E2279" s="131"/>
      <c r="F2279" s="40"/>
      <c r="G2279" s="40"/>
      <c r="H2279" s="40"/>
      <c r="I2279" s="173"/>
      <c r="J2279" s="170"/>
      <c r="K2279" s="170"/>
      <c r="L2279" s="170"/>
      <c r="M2279" s="170"/>
      <c r="N2279" s="170"/>
      <c r="O2279" s="170"/>
      <c r="P2279" s="170"/>
      <c r="Q2279" s="170"/>
    </row>
    <row r="2280" spans="1:17" s="178" customFormat="1" ht="15.75" customHeight="1">
      <c r="A2280" s="186" t="s">
        <v>2813</v>
      </c>
      <c r="B2280" s="188" t="s">
        <v>2815</v>
      </c>
      <c r="C2280" s="191" t="s">
        <v>2816</v>
      </c>
      <c r="D2280" s="318">
        <v>550</v>
      </c>
      <c r="E2280" s="131"/>
      <c r="F2280" s="40"/>
      <c r="G2280" s="40"/>
      <c r="H2280" s="40"/>
      <c r="I2280" s="173"/>
      <c r="J2280" s="170"/>
      <c r="K2280" s="170"/>
      <c r="L2280" s="170"/>
      <c r="M2280" s="170"/>
      <c r="N2280" s="170"/>
      <c r="O2280" s="170"/>
      <c r="P2280" s="170"/>
      <c r="Q2280" s="170"/>
    </row>
    <row r="2281" spans="1:17" s="178" customFormat="1" ht="15.75" customHeight="1">
      <c r="A2281" s="186" t="s">
        <v>2813</v>
      </c>
      <c r="B2281" s="80">
        <v>10930</v>
      </c>
      <c r="C2281" s="191" t="s">
        <v>2817</v>
      </c>
      <c r="D2281" s="318">
        <v>650</v>
      </c>
      <c r="E2281" s="131"/>
      <c r="F2281" s="40"/>
      <c r="G2281" s="40"/>
      <c r="H2281" s="40"/>
      <c r="I2281" s="173"/>
      <c r="J2281" s="170"/>
      <c r="K2281" s="170"/>
      <c r="L2281" s="170"/>
      <c r="M2281" s="170"/>
      <c r="N2281" s="170"/>
      <c r="O2281" s="170"/>
      <c r="P2281" s="170"/>
      <c r="Q2281" s="170"/>
    </row>
    <row r="2282" spans="1:17" s="178" customFormat="1" ht="15.75" customHeight="1">
      <c r="A2282" s="186" t="s">
        <v>2818</v>
      </c>
      <c r="B2282" s="80">
        <v>10912</v>
      </c>
      <c r="C2282" s="191" t="s">
        <v>2819</v>
      </c>
      <c r="D2282" s="318">
        <v>400</v>
      </c>
      <c r="E2282" s="131"/>
      <c r="F2282" s="40"/>
      <c r="G2282" s="40"/>
      <c r="H2282" s="40"/>
      <c r="I2282" s="173"/>
      <c r="J2282" s="170"/>
      <c r="K2282" s="170"/>
      <c r="L2282" s="170"/>
      <c r="M2282" s="170"/>
      <c r="N2282" s="170"/>
      <c r="O2282" s="170"/>
      <c r="P2282" s="170"/>
      <c r="Q2282" s="170"/>
    </row>
    <row r="2283" spans="1:17" s="178" customFormat="1" ht="15.75" customHeight="1">
      <c r="A2283" s="186" t="s">
        <v>2818</v>
      </c>
      <c r="B2283" s="188" t="s">
        <v>2820</v>
      </c>
      <c r="C2283" s="191" t="s">
        <v>2821</v>
      </c>
      <c r="D2283" s="318">
        <v>500</v>
      </c>
      <c r="E2283" s="131"/>
      <c r="F2283" s="40"/>
      <c r="G2283" s="40"/>
      <c r="H2283" s="40"/>
      <c r="I2283" s="173"/>
      <c r="J2283" s="170"/>
      <c r="K2283" s="170"/>
      <c r="L2283" s="170"/>
      <c r="M2283" s="170"/>
      <c r="N2283" s="170"/>
      <c r="O2283" s="170"/>
      <c r="P2283" s="170"/>
      <c r="Q2283" s="170"/>
    </row>
    <row r="2284" spans="1:17" s="178" customFormat="1" ht="15.75" customHeight="1">
      <c r="A2284" s="186" t="s">
        <v>5232</v>
      </c>
      <c r="B2284" s="188">
        <v>10915</v>
      </c>
      <c r="C2284" s="191" t="s">
        <v>5233</v>
      </c>
      <c r="D2284" s="318">
        <v>900</v>
      </c>
      <c r="E2284" s="131"/>
      <c r="F2284" s="40"/>
      <c r="G2284" s="40"/>
      <c r="H2284" s="40"/>
      <c r="I2284" s="173"/>
      <c r="J2284" s="170"/>
      <c r="K2284" s="170"/>
      <c r="L2284" s="170"/>
      <c r="M2284" s="170"/>
      <c r="N2284" s="170"/>
      <c r="O2284" s="170"/>
      <c r="P2284" s="170"/>
      <c r="Q2284" s="170"/>
    </row>
    <row r="2285" spans="1:17" s="178" customFormat="1" ht="15.75" customHeight="1">
      <c r="A2285" s="186" t="s">
        <v>5232</v>
      </c>
      <c r="B2285" s="188">
        <v>10916</v>
      </c>
      <c r="C2285" s="191" t="s">
        <v>5318</v>
      </c>
      <c r="D2285" s="318">
        <v>1200</v>
      </c>
      <c r="E2285" s="131"/>
      <c r="F2285" s="40"/>
      <c r="G2285" s="40"/>
      <c r="H2285" s="40"/>
      <c r="I2285" s="173"/>
      <c r="J2285" s="170"/>
      <c r="K2285" s="170"/>
      <c r="L2285" s="170"/>
      <c r="M2285" s="170"/>
      <c r="N2285" s="170"/>
      <c r="O2285" s="170"/>
      <c r="P2285" s="170"/>
      <c r="Q2285" s="170"/>
    </row>
    <row r="2286" spans="1:17" s="178" customFormat="1" ht="15.75" customHeight="1">
      <c r="A2286" s="186" t="s">
        <v>2822</v>
      </c>
      <c r="B2286" s="80">
        <v>10917</v>
      </c>
      <c r="C2286" s="191" t="s">
        <v>2823</v>
      </c>
      <c r="D2286" s="318">
        <v>550</v>
      </c>
      <c r="E2286" s="131"/>
      <c r="F2286" s="40"/>
      <c r="G2286" s="40"/>
      <c r="H2286" s="40"/>
      <c r="I2286" s="173"/>
      <c r="J2286" s="170"/>
      <c r="K2286" s="170"/>
      <c r="L2286" s="170"/>
      <c r="M2286" s="170"/>
      <c r="N2286" s="170"/>
      <c r="O2286" s="170"/>
      <c r="P2286" s="170"/>
      <c r="Q2286" s="170"/>
    </row>
    <row r="2287" spans="1:17" s="178" customFormat="1" ht="15.75" customHeight="1">
      <c r="A2287" s="186" t="s">
        <v>5218</v>
      </c>
      <c r="B2287" s="80">
        <v>10940</v>
      </c>
      <c r="C2287" s="191" t="s">
        <v>5227</v>
      </c>
      <c r="D2287" s="318">
        <v>600</v>
      </c>
      <c r="E2287" s="131"/>
      <c r="F2287" s="40"/>
      <c r="G2287" s="40"/>
      <c r="H2287" s="40"/>
      <c r="I2287" s="173"/>
      <c r="J2287" s="170"/>
      <c r="K2287" s="170"/>
      <c r="L2287" s="170"/>
      <c r="M2287" s="170"/>
      <c r="N2287" s="170"/>
      <c r="O2287" s="170"/>
      <c r="P2287" s="170"/>
      <c r="Q2287" s="170"/>
    </row>
    <row r="2288" spans="1:17" s="178" customFormat="1" ht="15.75" customHeight="1">
      <c r="A2288" s="186" t="s">
        <v>4810</v>
      </c>
      <c r="B2288" s="80">
        <v>10920</v>
      </c>
      <c r="C2288" s="191" t="s">
        <v>5228</v>
      </c>
      <c r="D2288" s="318">
        <v>600</v>
      </c>
      <c r="E2288" s="131"/>
      <c r="F2288" s="40"/>
      <c r="G2288" s="40"/>
      <c r="H2288" s="40"/>
      <c r="I2288" s="173"/>
      <c r="J2288" s="170"/>
      <c r="K2288" s="170"/>
      <c r="L2288" s="170"/>
      <c r="M2288" s="170"/>
      <c r="N2288" s="170"/>
      <c r="O2288" s="170"/>
      <c r="P2288" s="170"/>
      <c r="Q2288" s="170"/>
    </row>
    <row r="2289" spans="1:17" s="178" customFormat="1" ht="15.75" customHeight="1">
      <c r="A2289" s="186" t="s">
        <v>4810</v>
      </c>
      <c r="B2289" s="188" t="s">
        <v>2824</v>
      </c>
      <c r="C2289" s="191" t="s">
        <v>5229</v>
      </c>
      <c r="D2289" s="318">
        <v>650</v>
      </c>
      <c r="E2289" s="131"/>
      <c r="F2289" s="40"/>
      <c r="G2289" s="40"/>
      <c r="H2289" s="40"/>
      <c r="I2289" s="173"/>
      <c r="J2289" s="170"/>
      <c r="K2289" s="170"/>
      <c r="L2289" s="170"/>
      <c r="M2289" s="170"/>
      <c r="N2289" s="170"/>
      <c r="O2289" s="170"/>
      <c r="P2289" s="170"/>
      <c r="Q2289" s="170"/>
    </row>
    <row r="2290" spans="1:17" s="178" customFormat="1" ht="15.75" customHeight="1">
      <c r="A2290" s="186" t="s">
        <v>5221</v>
      </c>
      <c r="B2290" s="188">
        <v>10932</v>
      </c>
      <c r="C2290" s="191" t="s">
        <v>5561</v>
      </c>
      <c r="D2290" s="318">
        <v>750</v>
      </c>
      <c r="E2290" s="131"/>
      <c r="F2290" s="40"/>
      <c r="G2290" s="40"/>
      <c r="H2290" s="40"/>
      <c r="I2290" s="173"/>
      <c r="J2290" s="170"/>
      <c r="K2290" s="170"/>
      <c r="L2290" s="170"/>
      <c r="M2290" s="170"/>
      <c r="N2290" s="170"/>
      <c r="O2290" s="170"/>
      <c r="P2290" s="170"/>
      <c r="Q2290" s="170"/>
    </row>
    <row r="2291" spans="1:17" s="178" customFormat="1" ht="15.75" customHeight="1">
      <c r="A2291" s="186" t="s">
        <v>5221</v>
      </c>
      <c r="B2291" s="188" t="s">
        <v>2825</v>
      </c>
      <c r="C2291" s="191" t="s">
        <v>5230</v>
      </c>
      <c r="D2291" s="318">
        <v>850</v>
      </c>
      <c r="E2291" s="131"/>
      <c r="F2291" s="40"/>
      <c r="G2291" s="40"/>
      <c r="H2291" s="40"/>
      <c r="I2291" s="173"/>
      <c r="J2291" s="170"/>
      <c r="K2291" s="170"/>
      <c r="L2291" s="170"/>
      <c r="M2291" s="170"/>
      <c r="N2291" s="170"/>
      <c r="O2291" s="170"/>
      <c r="P2291" s="170"/>
      <c r="Q2291" s="170"/>
    </row>
    <row r="2292" spans="1:17" s="29" customFormat="1" ht="15.75" customHeight="1">
      <c r="A2292" s="186" t="s">
        <v>2826</v>
      </c>
      <c r="B2292" s="188">
        <v>10913</v>
      </c>
      <c r="C2292" s="191" t="s">
        <v>5562</v>
      </c>
      <c r="D2292" s="318">
        <v>1250</v>
      </c>
      <c r="E2292" s="131"/>
      <c r="F2292" s="40"/>
      <c r="G2292" s="40"/>
      <c r="H2292" s="40"/>
      <c r="I2292" s="173"/>
      <c r="J2292" s="170"/>
      <c r="K2292" s="170"/>
      <c r="L2292" s="170"/>
      <c r="M2292" s="170"/>
      <c r="N2292" s="170"/>
      <c r="O2292" s="170"/>
      <c r="P2292" s="170"/>
      <c r="Q2292" s="170"/>
    </row>
    <row r="2293" spans="1:17" s="29" customFormat="1" ht="15.75" customHeight="1">
      <c r="A2293" s="186" t="s">
        <v>5222</v>
      </c>
      <c r="B2293" s="188" t="s">
        <v>2827</v>
      </c>
      <c r="C2293" s="191" t="s">
        <v>2828</v>
      </c>
      <c r="D2293" s="318">
        <v>800</v>
      </c>
      <c r="E2293" s="131"/>
      <c r="F2293" s="40"/>
      <c r="G2293" s="40"/>
      <c r="H2293" s="40"/>
      <c r="I2293" s="173"/>
      <c r="J2293" s="170"/>
      <c r="K2293" s="170"/>
      <c r="L2293" s="170"/>
      <c r="M2293" s="170"/>
      <c r="N2293" s="170"/>
      <c r="O2293" s="170"/>
      <c r="P2293" s="170"/>
      <c r="Q2293" s="170"/>
    </row>
    <row r="2294" spans="1:17" s="178" customFormat="1" ht="15.75" customHeight="1">
      <c r="A2294" s="186" t="s">
        <v>5733</v>
      </c>
      <c r="B2294" s="188" t="s">
        <v>2829</v>
      </c>
      <c r="C2294" s="191" t="s">
        <v>5219</v>
      </c>
      <c r="D2294" s="318">
        <v>650</v>
      </c>
      <c r="E2294" s="131"/>
      <c r="F2294" s="40"/>
      <c r="G2294" s="40"/>
      <c r="H2294" s="40"/>
      <c r="I2294" s="173"/>
      <c r="J2294" s="170"/>
      <c r="K2294" s="170"/>
      <c r="L2294" s="170"/>
      <c r="M2294" s="170"/>
      <c r="N2294" s="170"/>
      <c r="O2294" s="170"/>
      <c r="P2294" s="170"/>
      <c r="Q2294" s="170"/>
    </row>
    <row r="2295" spans="1:17" s="178" customFormat="1" ht="15.75" customHeight="1">
      <c r="A2295" s="186" t="s">
        <v>5733</v>
      </c>
      <c r="B2295" s="188" t="s">
        <v>2830</v>
      </c>
      <c r="C2295" s="191" t="s">
        <v>5220</v>
      </c>
      <c r="D2295" s="318">
        <v>700</v>
      </c>
      <c r="E2295" s="131"/>
      <c r="F2295" s="40"/>
      <c r="G2295" s="40"/>
      <c r="H2295" s="40"/>
      <c r="I2295" s="173"/>
      <c r="J2295" s="170"/>
      <c r="K2295" s="170"/>
      <c r="L2295" s="170"/>
      <c r="M2295" s="170"/>
      <c r="N2295" s="170"/>
      <c r="O2295" s="170"/>
      <c r="P2295" s="170"/>
      <c r="Q2295" s="170"/>
    </row>
    <row r="2296" spans="1:17" s="178" customFormat="1" ht="15.75" customHeight="1">
      <c r="A2296" s="186" t="s">
        <v>2831</v>
      </c>
      <c r="B2296" s="80">
        <v>10903</v>
      </c>
      <c r="C2296" s="191" t="s">
        <v>2832</v>
      </c>
      <c r="D2296" s="318">
        <v>550</v>
      </c>
      <c r="E2296" s="131"/>
      <c r="F2296" s="40"/>
      <c r="G2296" s="40"/>
      <c r="H2296" s="40"/>
      <c r="I2296" s="173"/>
      <c r="J2296" s="170"/>
      <c r="K2296" s="170"/>
      <c r="L2296" s="170"/>
      <c r="M2296" s="170"/>
      <c r="N2296" s="170"/>
      <c r="O2296" s="170"/>
      <c r="P2296" s="170"/>
      <c r="Q2296" s="170"/>
    </row>
    <row r="2297" spans="1:17" s="178" customFormat="1" ht="15.75" customHeight="1">
      <c r="A2297" s="186" t="s">
        <v>2833</v>
      </c>
      <c r="B2297" s="80">
        <v>10922</v>
      </c>
      <c r="C2297" s="191" t="s">
        <v>2834</v>
      </c>
      <c r="D2297" s="318">
        <v>600</v>
      </c>
      <c r="E2297" s="131"/>
      <c r="F2297" s="40"/>
      <c r="G2297" s="40"/>
      <c r="H2297" s="40"/>
      <c r="I2297" s="173"/>
      <c r="J2297" s="170"/>
      <c r="K2297" s="170"/>
      <c r="L2297" s="170"/>
      <c r="M2297" s="170"/>
      <c r="N2297" s="170"/>
      <c r="O2297" s="170"/>
      <c r="P2297" s="170"/>
      <c r="Q2297" s="170"/>
    </row>
    <row r="2298" spans="1:17" s="178" customFormat="1" ht="15.75" customHeight="1">
      <c r="A2298" s="186" t="s">
        <v>2835</v>
      </c>
      <c r="B2298" s="80">
        <v>10921</v>
      </c>
      <c r="C2298" s="191" t="s">
        <v>2836</v>
      </c>
      <c r="D2298" s="318">
        <v>650</v>
      </c>
      <c r="E2298" s="131"/>
      <c r="F2298" s="40"/>
      <c r="G2298" s="40"/>
      <c r="H2298" s="40"/>
      <c r="I2298" s="173"/>
      <c r="J2298" s="170"/>
      <c r="K2298" s="170"/>
      <c r="L2298" s="170"/>
      <c r="M2298" s="170"/>
      <c r="N2298" s="170"/>
      <c r="O2298" s="170"/>
      <c r="P2298" s="170"/>
      <c r="Q2298" s="170"/>
    </row>
    <row r="2299" spans="1:17" s="178" customFormat="1" ht="15.75" customHeight="1">
      <c r="A2299" s="186" t="s">
        <v>2837</v>
      </c>
      <c r="B2299" s="80">
        <v>10911</v>
      </c>
      <c r="C2299" s="191" t="s">
        <v>2838</v>
      </c>
      <c r="D2299" s="318">
        <v>800</v>
      </c>
      <c r="E2299" s="131"/>
      <c r="F2299" s="40"/>
      <c r="G2299" s="40"/>
      <c r="H2299" s="40"/>
      <c r="I2299" s="173"/>
      <c r="J2299" s="170"/>
      <c r="K2299" s="170"/>
      <c r="L2299" s="170"/>
      <c r="M2299" s="170"/>
      <c r="N2299" s="170"/>
      <c r="O2299" s="170"/>
      <c r="P2299" s="170"/>
      <c r="Q2299" s="170"/>
    </row>
    <row r="2300" spans="1:17" s="178" customFormat="1" ht="15.75" customHeight="1">
      <c r="A2300" s="186" t="s">
        <v>2839</v>
      </c>
      <c r="B2300" s="188">
        <v>10925</v>
      </c>
      <c r="C2300" s="191" t="s">
        <v>5563</v>
      </c>
      <c r="D2300" s="318">
        <v>650</v>
      </c>
      <c r="E2300" s="131"/>
      <c r="F2300" s="40"/>
      <c r="G2300" s="40"/>
      <c r="H2300" s="40"/>
      <c r="I2300" s="173"/>
      <c r="J2300" s="170"/>
      <c r="K2300" s="170"/>
      <c r="L2300" s="170"/>
      <c r="M2300" s="170"/>
      <c r="N2300" s="170"/>
      <c r="O2300" s="170"/>
      <c r="P2300" s="170"/>
      <c r="Q2300" s="170"/>
    </row>
    <row r="2301" spans="1:17" s="178" customFormat="1" ht="15.75" customHeight="1">
      <c r="A2301" s="186" t="s">
        <v>2840</v>
      </c>
      <c r="B2301" s="80">
        <v>10908</v>
      </c>
      <c r="C2301" s="191" t="s">
        <v>2841</v>
      </c>
      <c r="D2301" s="318">
        <v>650</v>
      </c>
      <c r="E2301" s="131"/>
      <c r="F2301" s="40"/>
      <c r="G2301" s="40"/>
      <c r="H2301" s="40"/>
      <c r="I2301" s="173"/>
      <c r="J2301" s="170"/>
      <c r="K2301" s="170"/>
      <c r="L2301" s="170"/>
      <c r="M2301" s="170"/>
      <c r="N2301" s="170"/>
      <c r="O2301" s="170"/>
      <c r="P2301" s="170"/>
      <c r="Q2301" s="170"/>
    </row>
    <row r="2302" spans="1:17" s="178" customFormat="1" ht="15.75" customHeight="1">
      <c r="A2302" s="186" t="s">
        <v>5690</v>
      </c>
      <c r="B2302" s="188">
        <v>10907</v>
      </c>
      <c r="C2302" s="191" t="s">
        <v>5223</v>
      </c>
      <c r="D2302" s="318">
        <v>1000</v>
      </c>
      <c r="E2302" s="131"/>
      <c r="F2302" s="40"/>
      <c r="G2302" s="40"/>
      <c r="H2302" s="40"/>
      <c r="I2302" s="173"/>
      <c r="J2302" s="170"/>
      <c r="K2302" s="170"/>
      <c r="L2302" s="170"/>
      <c r="M2302" s="170"/>
      <c r="N2302" s="170"/>
      <c r="O2302" s="170"/>
      <c r="P2302" s="170"/>
      <c r="Q2302" s="170"/>
    </row>
    <row r="2303" spans="1:17" s="178" customFormat="1" ht="15.75" customHeight="1">
      <c r="A2303" s="186" t="s">
        <v>5691</v>
      </c>
      <c r="B2303" s="188">
        <v>10923</v>
      </c>
      <c r="C2303" s="191" t="s">
        <v>5224</v>
      </c>
      <c r="D2303" s="318">
        <v>1000</v>
      </c>
      <c r="E2303" s="131"/>
      <c r="F2303" s="40"/>
      <c r="G2303" s="40"/>
      <c r="H2303" s="40"/>
      <c r="I2303" s="173"/>
      <c r="J2303" s="170"/>
      <c r="K2303" s="170"/>
      <c r="L2303" s="170"/>
      <c r="M2303" s="170"/>
      <c r="N2303" s="170"/>
      <c r="O2303" s="170"/>
      <c r="P2303" s="170"/>
      <c r="Q2303" s="170"/>
    </row>
    <row r="2304" spans="1:17" s="178" customFormat="1" ht="15.75" customHeight="1">
      <c r="A2304" s="186" t="s">
        <v>5692</v>
      </c>
      <c r="B2304" s="188">
        <v>10935</v>
      </c>
      <c r="C2304" s="191" t="s">
        <v>5231</v>
      </c>
      <c r="D2304" s="318">
        <v>1000</v>
      </c>
      <c r="E2304" s="131"/>
      <c r="F2304" s="40"/>
      <c r="G2304" s="40"/>
      <c r="H2304" s="40"/>
      <c r="I2304" s="173"/>
      <c r="J2304" s="170"/>
      <c r="K2304" s="170"/>
      <c r="L2304" s="170"/>
      <c r="M2304" s="170"/>
      <c r="N2304" s="170"/>
      <c r="O2304" s="170"/>
      <c r="P2304" s="170"/>
      <c r="Q2304" s="170"/>
    </row>
    <row r="2305" spans="1:17" s="178" customFormat="1" ht="15.75" customHeight="1">
      <c r="A2305" s="186" t="s">
        <v>2842</v>
      </c>
      <c r="B2305" s="80">
        <v>10931</v>
      </c>
      <c r="C2305" s="191" t="s">
        <v>2843</v>
      </c>
      <c r="D2305" s="318">
        <v>950</v>
      </c>
      <c r="E2305" s="131"/>
      <c r="F2305" s="40"/>
      <c r="G2305" s="40"/>
      <c r="H2305" s="40"/>
      <c r="I2305" s="173"/>
      <c r="J2305" s="170"/>
      <c r="K2305" s="170"/>
      <c r="L2305" s="170"/>
      <c r="M2305" s="170"/>
      <c r="N2305" s="170"/>
      <c r="O2305" s="170"/>
      <c r="P2305" s="170"/>
      <c r="Q2305" s="170"/>
    </row>
    <row r="2306" spans="1:17" s="178" customFormat="1" ht="15.75" customHeight="1">
      <c r="A2306" s="186" t="s">
        <v>2842</v>
      </c>
      <c r="B2306" s="188" t="s">
        <v>2844</v>
      </c>
      <c r="C2306" s="191" t="s">
        <v>2845</v>
      </c>
      <c r="D2306" s="318">
        <v>1100</v>
      </c>
      <c r="E2306" s="131"/>
      <c r="F2306" s="40"/>
      <c r="G2306" s="40"/>
      <c r="H2306" s="40"/>
      <c r="I2306" s="173"/>
      <c r="J2306" s="170"/>
      <c r="K2306" s="170"/>
      <c r="L2306" s="170"/>
      <c r="M2306" s="170"/>
      <c r="N2306" s="170"/>
      <c r="O2306" s="170"/>
      <c r="P2306" s="170"/>
      <c r="Q2306" s="170"/>
    </row>
    <row r="2307" spans="1:17" s="178" customFormat="1" ht="15.75" customHeight="1">
      <c r="A2307" s="186" t="s">
        <v>5693</v>
      </c>
      <c r="B2307" s="188">
        <v>10928</v>
      </c>
      <c r="C2307" s="191" t="s">
        <v>5225</v>
      </c>
      <c r="D2307" s="318">
        <v>600</v>
      </c>
      <c r="E2307" s="131"/>
      <c r="F2307" s="40"/>
      <c r="G2307" s="40"/>
      <c r="H2307" s="40"/>
      <c r="I2307" s="173"/>
      <c r="J2307" s="170"/>
      <c r="K2307" s="170"/>
      <c r="L2307" s="170"/>
      <c r="M2307" s="170"/>
      <c r="N2307" s="170"/>
      <c r="O2307" s="170"/>
      <c r="P2307" s="170"/>
      <c r="Q2307" s="170"/>
    </row>
    <row r="2308" spans="1:17" s="178" customFormat="1" ht="15.75" customHeight="1">
      <c r="A2308" s="186" t="s">
        <v>5693</v>
      </c>
      <c r="B2308" s="188" t="s">
        <v>2846</v>
      </c>
      <c r="C2308" s="191" t="s">
        <v>5226</v>
      </c>
      <c r="D2308" s="318">
        <v>650</v>
      </c>
      <c r="E2308" s="131"/>
      <c r="F2308" s="40"/>
      <c r="G2308" s="40"/>
      <c r="H2308" s="40"/>
      <c r="I2308" s="173"/>
      <c r="J2308" s="170"/>
      <c r="K2308" s="170"/>
      <c r="L2308" s="170"/>
      <c r="M2308" s="170"/>
      <c r="N2308" s="170"/>
      <c r="O2308" s="170"/>
      <c r="P2308" s="170"/>
      <c r="Q2308" s="170"/>
    </row>
    <row r="2309" spans="1:17" s="178" customFormat="1" ht="15.75" customHeight="1">
      <c r="A2309" s="186" t="s">
        <v>5399</v>
      </c>
      <c r="B2309" s="80">
        <v>10933</v>
      </c>
      <c r="C2309" s="191" t="s">
        <v>5400</v>
      </c>
      <c r="D2309" s="318">
        <v>750</v>
      </c>
      <c r="E2309" s="131"/>
      <c r="F2309" s="40"/>
      <c r="G2309" s="40"/>
      <c r="H2309" s="40"/>
      <c r="I2309" s="173"/>
      <c r="J2309" s="170"/>
      <c r="K2309" s="170"/>
      <c r="L2309" s="170"/>
      <c r="M2309" s="170"/>
      <c r="N2309" s="170"/>
      <c r="O2309" s="170"/>
      <c r="P2309" s="170"/>
      <c r="Q2309" s="170"/>
    </row>
    <row r="2310" spans="1:17" s="178" customFormat="1" ht="15.75" customHeight="1">
      <c r="A2310" s="186" t="s">
        <v>5272</v>
      </c>
      <c r="B2310" s="80">
        <v>10936</v>
      </c>
      <c r="C2310" s="191" t="s">
        <v>5402</v>
      </c>
      <c r="D2310" s="318">
        <v>350</v>
      </c>
      <c r="E2310" s="131"/>
      <c r="F2310" s="40"/>
      <c r="G2310" s="40"/>
      <c r="H2310" s="40"/>
      <c r="I2310" s="173"/>
      <c r="J2310" s="170"/>
      <c r="K2310" s="170"/>
      <c r="L2310" s="170"/>
      <c r="M2310" s="170"/>
      <c r="N2310" s="170"/>
      <c r="O2310" s="170"/>
      <c r="P2310" s="170"/>
      <c r="Q2310" s="170"/>
    </row>
    <row r="2311" spans="1:17" s="29" customFormat="1" ht="15.75" customHeight="1">
      <c r="A2311" s="186" t="s">
        <v>5272</v>
      </c>
      <c r="B2311" s="80">
        <v>10937</v>
      </c>
      <c r="C2311" s="191" t="s">
        <v>5403</v>
      </c>
      <c r="D2311" s="318">
        <v>450</v>
      </c>
      <c r="E2311" s="131"/>
      <c r="F2311" s="40"/>
      <c r="G2311" s="40"/>
      <c r="H2311" s="40"/>
      <c r="I2311" s="173"/>
      <c r="J2311" s="170"/>
      <c r="K2311" s="170"/>
      <c r="L2311" s="170"/>
      <c r="M2311" s="170"/>
      <c r="N2311" s="170"/>
      <c r="O2311" s="170"/>
      <c r="P2311" s="170"/>
      <c r="Q2311" s="170"/>
    </row>
    <row r="2312" spans="1:17" s="178" customFormat="1" ht="15.75" customHeight="1">
      <c r="A2312" s="186" t="s">
        <v>5272</v>
      </c>
      <c r="B2312" s="80">
        <v>10938</v>
      </c>
      <c r="C2312" s="191" t="s">
        <v>5404</v>
      </c>
      <c r="D2312" s="318">
        <v>550</v>
      </c>
      <c r="E2312" s="131"/>
      <c r="F2312" s="40"/>
      <c r="G2312" s="40"/>
      <c r="H2312" s="40"/>
      <c r="I2312" s="173"/>
      <c r="J2312" s="170"/>
      <c r="K2312" s="170"/>
      <c r="L2312" s="170"/>
      <c r="M2312" s="170"/>
      <c r="N2312" s="170"/>
      <c r="O2312" s="170"/>
      <c r="P2312" s="170"/>
      <c r="Q2312" s="170"/>
    </row>
    <row r="2313" spans="1:17" s="178" customFormat="1" ht="15.75" customHeight="1">
      <c r="A2313" s="186" t="s">
        <v>5272</v>
      </c>
      <c r="B2313" s="80">
        <v>10939</v>
      </c>
      <c r="C2313" s="191" t="s">
        <v>5405</v>
      </c>
      <c r="D2313" s="318">
        <v>650</v>
      </c>
      <c r="E2313" s="131"/>
      <c r="F2313" s="40"/>
      <c r="G2313" s="40"/>
      <c r="H2313" s="40"/>
      <c r="I2313" s="173"/>
      <c r="J2313" s="170"/>
      <c r="K2313" s="170"/>
      <c r="L2313" s="170"/>
      <c r="M2313" s="170"/>
      <c r="N2313" s="170"/>
      <c r="O2313" s="170"/>
      <c r="P2313" s="170"/>
      <c r="Q2313" s="170"/>
    </row>
    <row r="2314" spans="1:17" s="178" customFormat="1" ht="15.75" customHeight="1">
      <c r="A2314" s="186" t="s">
        <v>4855</v>
      </c>
      <c r="B2314" s="80">
        <v>10945</v>
      </c>
      <c r="C2314" s="191" t="s">
        <v>5588</v>
      </c>
      <c r="D2314" s="318">
        <v>700</v>
      </c>
      <c r="E2314" s="131"/>
      <c r="F2314" s="40"/>
      <c r="G2314" s="40"/>
      <c r="H2314" s="40"/>
      <c r="I2314" s="173"/>
      <c r="J2314" s="170"/>
      <c r="K2314" s="170"/>
      <c r="L2314" s="170"/>
      <c r="M2314" s="170"/>
      <c r="N2314" s="170"/>
      <c r="O2314" s="170"/>
      <c r="P2314" s="170"/>
      <c r="Q2314" s="170"/>
    </row>
    <row r="2315" spans="1:17" s="178" customFormat="1" ht="15.75" customHeight="1">
      <c r="A2315" s="186" t="s">
        <v>4855</v>
      </c>
      <c r="B2315" s="80">
        <v>10946</v>
      </c>
      <c r="C2315" s="191" t="s">
        <v>5589</v>
      </c>
      <c r="D2315" s="318">
        <v>3200</v>
      </c>
      <c r="E2315" s="131"/>
      <c r="F2315" s="40"/>
      <c r="G2315" s="40"/>
      <c r="H2315" s="40"/>
      <c r="I2315" s="173"/>
      <c r="J2315" s="170"/>
      <c r="K2315" s="170"/>
      <c r="L2315" s="170"/>
      <c r="M2315" s="170"/>
      <c r="N2315" s="170"/>
      <c r="O2315" s="170"/>
      <c r="P2315" s="170"/>
      <c r="Q2315" s="170"/>
    </row>
    <row r="2316" spans="1:17" s="178" customFormat="1" ht="15.75" customHeight="1">
      <c r="A2316" s="186" t="s">
        <v>4855</v>
      </c>
      <c r="B2316" s="80">
        <v>10947</v>
      </c>
      <c r="C2316" s="191" t="s">
        <v>5590</v>
      </c>
      <c r="D2316" s="318">
        <v>6350</v>
      </c>
      <c r="E2316" s="131"/>
      <c r="F2316" s="40"/>
      <c r="G2316" s="40"/>
      <c r="H2316" s="40"/>
      <c r="I2316" s="173"/>
      <c r="J2316" s="170"/>
      <c r="K2316" s="170"/>
      <c r="L2316" s="170"/>
      <c r="M2316" s="170"/>
      <c r="N2316" s="170"/>
      <c r="O2316" s="170"/>
      <c r="P2316" s="170"/>
      <c r="Q2316" s="170"/>
    </row>
    <row r="2317" spans="1:17" s="178" customFormat="1" ht="15.75" customHeight="1">
      <c r="A2317" s="186" t="s">
        <v>4855</v>
      </c>
      <c r="B2317" s="80">
        <v>10948</v>
      </c>
      <c r="C2317" s="191" t="s">
        <v>5591</v>
      </c>
      <c r="D2317" s="318">
        <v>850</v>
      </c>
      <c r="E2317" s="131"/>
      <c r="F2317" s="40"/>
      <c r="G2317" s="40"/>
      <c r="H2317" s="40"/>
      <c r="I2317" s="173"/>
      <c r="J2317" s="170"/>
      <c r="K2317" s="170"/>
      <c r="L2317" s="170"/>
      <c r="M2317" s="170"/>
      <c r="N2317" s="170"/>
      <c r="O2317" s="170"/>
      <c r="P2317" s="170"/>
      <c r="Q2317" s="170"/>
    </row>
    <row r="2318" spans="1:17" s="178" customFormat="1" ht="15.75" customHeight="1">
      <c r="A2318" s="186" t="s">
        <v>4855</v>
      </c>
      <c r="B2318" s="80">
        <v>10949</v>
      </c>
      <c r="C2318" s="191" t="s">
        <v>5600</v>
      </c>
      <c r="D2318" s="318">
        <v>4100</v>
      </c>
      <c r="E2318" s="131"/>
      <c r="F2318" s="40"/>
      <c r="G2318" s="40"/>
      <c r="H2318" s="40"/>
      <c r="I2318" s="173"/>
      <c r="J2318" s="170"/>
      <c r="K2318" s="170"/>
      <c r="L2318" s="170"/>
      <c r="M2318" s="170"/>
      <c r="N2318" s="170"/>
      <c r="O2318" s="170"/>
      <c r="P2318" s="170"/>
      <c r="Q2318" s="170"/>
    </row>
    <row r="2319" spans="1:17" s="178" customFormat="1" ht="15.75" customHeight="1">
      <c r="A2319" s="186" t="s">
        <v>4855</v>
      </c>
      <c r="B2319" s="80">
        <v>10950</v>
      </c>
      <c r="C2319" s="191" t="s">
        <v>5601</v>
      </c>
      <c r="D2319" s="318">
        <v>8100</v>
      </c>
      <c r="E2319" s="131"/>
      <c r="F2319" s="40"/>
      <c r="G2319" s="40"/>
      <c r="H2319" s="40"/>
      <c r="I2319" s="173"/>
      <c r="J2319" s="170"/>
      <c r="K2319" s="170"/>
      <c r="L2319" s="170"/>
      <c r="M2319" s="170"/>
      <c r="N2319" s="170"/>
      <c r="O2319" s="170"/>
      <c r="P2319" s="170"/>
      <c r="Q2319" s="170"/>
    </row>
    <row r="2320" spans="1:17" s="178" customFormat="1" ht="15.75" customHeight="1">
      <c r="A2320" s="186" t="s">
        <v>4856</v>
      </c>
      <c r="B2320" s="80">
        <v>10951</v>
      </c>
      <c r="C2320" s="191" t="s">
        <v>4857</v>
      </c>
      <c r="D2320" s="318">
        <v>1250</v>
      </c>
      <c r="E2320" s="131"/>
      <c r="F2320" s="40"/>
      <c r="G2320" s="40"/>
      <c r="H2320" s="40"/>
      <c r="I2320" s="173"/>
      <c r="J2320" s="170"/>
      <c r="K2320" s="170"/>
      <c r="L2320" s="170"/>
      <c r="M2320" s="170"/>
      <c r="N2320" s="170"/>
      <c r="O2320" s="170"/>
      <c r="P2320" s="170"/>
      <c r="Q2320" s="170"/>
    </row>
    <row r="2321" spans="1:17" s="178" customFormat="1" ht="15.75" customHeight="1">
      <c r="A2321" s="186" t="s">
        <v>4856</v>
      </c>
      <c r="B2321" s="80">
        <v>10952</v>
      </c>
      <c r="C2321" s="191" t="s">
        <v>4858</v>
      </c>
      <c r="D2321" s="318">
        <v>5900</v>
      </c>
      <c r="E2321" s="131"/>
      <c r="F2321" s="40"/>
      <c r="G2321" s="40"/>
      <c r="H2321" s="40"/>
      <c r="I2321" s="173"/>
      <c r="J2321" s="170"/>
      <c r="K2321" s="170"/>
      <c r="L2321" s="170"/>
      <c r="M2321" s="170"/>
      <c r="N2321" s="170"/>
      <c r="O2321" s="170"/>
      <c r="P2321" s="170"/>
      <c r="Q2321" s="170"/>
    </row>
    <row r="2322" spans="1:17" s="178" customFormat="1" ht="15.75" customHeight="1">
      <c r="A2322" s="186" t="s">
        <v>4856</v>
      </c>
      <c r="B2322" s="80">
        <v>10953</v>
      </c>
      <c r="C2322" s="191" t="s">
        <v>4859</v>
      </c>
      <c r="D2322" s="318">
        <v>11700</v>
      </c>
      <c r="E2322" s="131"/>
      <c r="F2322" s="40"/>
      <c r="G2322" s="40"/>
      <c r="H2322" s="40"/>
      <c r="I2322" s="173"/>
      <c r="J2322" s="170"/>
      <c r="K2322" s="170"/>
      <c r="L2322" s="170"/>
      <c r="M2322" s="170"/>
      <c r="N2322" s="170"/>
      <c r="O2322" s="170"/>
      <c r="P2322" s="170"/>
      <c r="Q2322" s="170"/>
    </row>
    <row r="2323" spans="1:17" s="178" customFormat="1" ht="15.75" customHeight="1">
      <c r="A2323" s="186" t="s">
        <v>4860</v>
      </c>
      <c r="B2323" s="80">
        <v>10954</v>
      </c>
      <c r="C2323" s="191" t="s">
        <v>5592</v>
      </c>
      <c r="D2323" s="318">
        <v>700</v>
      </c>
      <c r="E2323" s="131"/>
      <c r="F2323" s="40"/>
      <c r="G2323" s="40"/>
      <c r="H2323" s="40"/>
      <c r="I2323" s="173"/>
      <c r="J2323" s="170"/>
      <c r="K2323" s="170"/>
      <c r="L2323" s="170"/>
      <c r="M2323" s="170"/>
      <c r="N2323" s="170"/>
      <c r="O2323" s="170"/>
      <c r="P2323" s="170"/>
      <c r="Q2323" s="170"/>
    </row>
    <row r="2324" spans="1:17" s="178" customFormat="1" ht="15">
      <c r="A2324" s="186" t="s">
        <v>4860</v>
      </c>
      <c r="B2324" s="80">
        <v>10955</v>
      </c>
      <c r="C2324" s="191" t="s">
        <v>5593</v>
      </c>
      <c r="D2324" s="318">
        <v>3200</v>
      </c>
      <c r="E2324" s="131"/>
      <c r="F2324" s="40"/>
      <c r="G2324" s="40"/>
      <c r="H2324" s="40"/>
      <c r="I2324" s="173"/>
      <c r="J2324" s="170"/>
      <c r="K2324" s="170"/>
      <c r="L2324" s="170"/>
      <c r="M2324" s="170"/>
      <c r="N2324" s="170"/>
      <c r="O2324" s="170"/>
      <c r="P2324" s="170"/>
      <c r="Q2324" s="170"/>
    </row>
    <row r="2325" spans="1:17" s="178" customFormat="1" ht="17.25" customHeight="1">
      <c r="A2325" s="186" t="s">
        <v>4860</v>
      </c>
      <c r="B2325" s="80">
        <v>10956</v>
      </c>
      <c r="C2325" s="191" t="s">
        <v>5594</v>
      </c>
      <c r="D2325" s="318">
        <v>6300</v>
      </c>
      <c r="E2325" s="131"/>
      <c r="F2325" s="40"/>
      <c r="G2325" s="40"/>
      <c r="H2325" s="40"/>
      <c r="I2325" s="173"/>
      <c r="J2325" s="170"/>
      <c r="K2325" s="170"/>
      <c r="L2325" s="170"/>
      <c r="M2325" s="170"/>
      <c r="N2325" s="170"/>
      <c r="O2325" s="170"/>
      <c r="P2325" s="170"/>
      <c r="Q2325" s="170"/>
    </row>
    <row r="2326" spans="1:17" s="178" customFormat="1" ht="18" customHeight="1">
      <c r="A2326" s="186" t="s">
        <v>4860</v>
      </c>
      <c r="B2326" s="80">
        <v>10957</v>
      </c>
      <c r="C2326" s="191" t="s">
        <v>5595</v>
      </c>
      <c r="D2326" s="318">
        <v>1200</v>
      </c>
      <c r="E2326" s="131"/>
      <c r="F2326" s="40"/>
      <c r="G2326" s="40"/>
      <c r="H2326" s="40"/>
      <c r="I2326" s="173"/>
      <c r="J2326" s="170"/>
      <c r="K2326" s="170"/>
      <c r="L2326" s="170"/>
      <c r="M2326" s="170"/>
      <c r="N2326" s="170"/>
      <c r="O2326" s="170"/>
      <c r="P2326" s="170"/>
      <c r="Q2326" s="170"/>
    </row>
    <row r="2327" spans="1:17" s="178" customFormat="1" ht="15.75" customHeight="1">
      <c r="A2327" s="186" t="s">
        <v>4860</v>
      </c>
      <c r="B2327" s="80">
        <v>10958</v>
      </c>
      <c r="C2327" s="191" t="s">
        <v>5596</v>
      </c>
      <c r="D2327" s="318">
        <v>5700</v>
      </c>
      <c r="E2327" s="131"/>
      <c r="F2327" s="40"/>
      <c r="G2327" s="40"/>
      <c r="H2327" s="40"/>
      <c r="I2327" s="173"/>
      <c r="J2327" s="170"/>
      <c r="K2327" s="170"/>
      <c r="L2327" s="170"/>
      <c r="M2327" s="170"/>
      <c r="N2327" s="170"/>
      <c r="O2327" s="170"/>
      <c r="P2327" s="170"/>
      <c r="Q2327" s="170"/>
    </row>
    <row r="2328" spans="1:17" s="29" customFormat="1" ht="15.75" customHeight="1">
      <c r="A2328" s="186" t="s">
        <v>4860</v>
      </c>
      <c r="B2328" s="80">
        <v>10959</v>
      </c>
      <c r="C2328" s="191" t="s">
        <v>5597</v>
      </c>
      <c r="D2328" s="318">
        <v>11400</v>
      </c>
      <c r="E2328" s="131"/>
      <c r="F2328" s="40"/>
      <c r="G2328" s="40"/>
      <c r="H2328" s="40"/>
      <c r="I2328" s="173"/>
      <c r="J2328" s="170"/>
      <c r="K2328" s="170"/>
      <c r="L2328" s="170"/>
      <c r="M2328" s="170"/>
      <c r="N2328" s="170"/>
      <c r="O2328" s="170"/>
      <c r="P2328" s="170"/>
      <c r="Q2328" s="170"/>
    </row>
    <row r="2329" spans="1:17" s="178" customFormat="1" ht="15.75" customHeight="1">
      <c r="A2329" s="186" t="s">
        <v>4860</v>
      </c>
      <c r="B2329" s="80">
        <v>10960</v>
      </c>
      <c r="C2329" s="191" t="s">
        <v>4861</v>
      </c>
      <c r="D2329" s="318">
        <v>1200</v>
      </c>
      <c r="E2329" s="131"/>
      <c r="F2329" s="40"/>
      <c r="G2329" s="40"/>
      <c r="H2329" s="40"/>
      <c r="I2329" s="173"/>
      <c r="J2329" s="170"/>
      <c r="K2329" s="170"/>
      <c r="L2329" s="170"/>
      <c r="M2329" s="170"/>
      <c r="N2329" s="170"/>
      <c r="O2329" s="170"/>
      <c r="P2329" s="170"/>
      <c r="Q2329" s="170"/>
    </row>
    <row r="2330" spans="1:17" ht="31.5" customHeight="1">
      <c r="A2330" s="186" t="s">
        <v>4860</v>
      </c>
      <c r="B2330" s="80">
        <v>10961</v>
      </c>
      <c r="C2330" s="191" t="s">
        <v>4862</v>
      </c>
      <c r="D2330" s="318">
        <v>5700</v>
      </c>
    </row>
    <row r="2331" spans="1:17" s="178" customFormat="1" ht="15.75" customHeight="1">
      <c r="A2331" s="186" t="s">
        <v>4860</v>
      </c>
      <c r="B2331" s="80">
        <v>10962</v>
      </c>
      <c r="C2331" s="191" t="s">
        <v>4863</v>
      </c>
      <c r="D2331" s="318">
        <v>11400</v>
      </c>
      <c r="E2331" s="131"/>
      <c r="F2331" s="40"/>
      <c r="G2331" s="40"/>
      <c r="H2331" s="40"/>
      <c r="I2331" s="173"/>
      <c r="J2331" s="170"/>
      <c r="K2331" s="170"/>
      <c r="L2331" s="170"/>
      <c r="M2331" s="170"/>
      <c r="N2331" s="170"/>
      <c r="O2331" s="170"/>
      <c r="P2331" s="170"/>
      <c r="Q2331" s="170"/>
    </row>
    <row r="2332" spans="1:17" ht="16.5" customHeight="1">
      <c r="A2332" s="186" t="s">
        <v>5269</v>
      </c>
      <c r="B2332" s="188">
        <v>10963</v>
      </c>
      <c r="C2332" s="191" t="s">
        <v>5580</v>
      </c>
      <c r="D2332" s="318">
        <v>650</v>
      </c>
    </row>
    <row r="2333" spans="1:17" ht="16.5" customHeight="1">
      <c r="A2333" s="186" t="s">
        <v>4492</v>
      </c>
      <c r="B2333" s="80">
        <v>10964</v>
      </c>
      <c r="C2333" s="191" t="s">
        <v>5564</v>
      </c>
      <c r="D2333" s="318">
        <v>650</v>
      </c>
    </row>
    <row r="2334" spans="1:17" ht="17.25" customHeight="1">
      <c r="A2334" s="186" t="s">
        <v>3221</v>
      </c>
      <c r="B2334" s="80">
        <v>10965</v>
      </c>
      <c r="C2334" s="191" t="s">
        <v>5270</v>
      </c>
      <c r="D2334" s="318">
        <v>650</v>
      </c>
    </row>
    <row r="2335" spans="1:17" ht="17.25" customHeight="1">
      <c r="A2335" s="186" t="s">
        <v>5396</v>
      </c>
      <c r="B2335" s="188" t="s">
        <v>5397</v>
      </c>
      <c r="C2335" s="191" t="s">
        <v>5398</v>
      </c>
      <c r="D2335" s="318">
        <v>1000</v>
      </c>
    </row>
    <row r="2336" spans="1:17" s="178" customFormat="1" ht="15.75" customHeight="1">
      <c r="A2336" s="186" t="s">
        <v>5271</v>
      </c>
      <c r="B2336" s="188">
        <v>10966</v>
      </c>
      <c r="C2336" s="191" t="s">
        <v>5483</v>
      </c>
      <c r="D2336" s="318">
        <v>800</v>
      </c>
      <c r="E2336" s="131"/>
      <c r="F2336" s="40"/>
      <c r="G2336" s="40"/>
      <c r="H2336" s="40"/>
      <c r="I2336" s="173"/>
      <c r="J2336" s="170"/>
      <c r="K2336" s="170"/>
      <c r="L2336" s="170"/>
      <c r="M2336" s="170"/>
      <c r="N2336" s="170"/>
      <c r="O2336" s="170"/>
      <c r="P2336" s="170"/>
      <c r="Q2336" s="170"/>
    </row>
    <row r="2337" spans="1:17" s="178" customFormat="1" ht="30">
      <c r="A2337" s="186" t="s">
        <v>5272</v>
      </c>
      <c r="B2337" s="188">
        <v>10967</v>
      </c>
      <c r="C2337" s="191" t="s">
        <v>5565</v>
      </c>
      <c r="D2337" s="318">
        <v>800</v>
      </c>
      <c r="E2337" s="131"/>
      <c r="F2337" s="40"/>
      <c r="G2337" s="40"/>
      <c r="H2337" s="40"/>
      <c r="I2337" s="173"/>
      <c r="J2337" s="170"/>
      <c r="K2337" s="170"/>
      <c r="L2337" s="170"/>
      <c r="M2337" s="170"/>
      <c r="N2337" s="170"/>
      <c r="O2337" s="170"/>
      <c r="P2337" s="170"/>
      <c r="Q2337" s="170"/>
    </row>
    <row r="2338" spans="1:17" s="178" customFormat="1" ht="15">
      <c r="A2338" s="186" t="s">
        <v>5273</v>
      </c>
      <c r="B2338" s="188">
        <v>10968</v>
      </c>
      <c r="C2338" s="191" t="s">
        <v>5274</v>
      </c>
      <c r="D2338" s="318">
        <v>550</v>
      </c>
      <c r="E2338" s="131"/>
      <c r="F2338" s="40"/>
      <c r="G2338" s="40"/>
      <c r="H2338" s="40"/>
      <c r="I2338" s="173"/>
      <c r="J2338" s="170"/>
      <c r="K2338" s="170"/>
      <c r="L2338" s="170"/>
      <c r="M2338" s="170"/>
      <c r="N2338" s="170"/>
      <c r="O2338" s="170"/>
      <c r="P2338" s="170"/>
      <c r="Q2338" s="170"/>
    </row>
    <row r="2339" spans="1:17" s="176" customFormat="1" ht="15">
      <c r="A2339" s="186" t="s">
        <v>5275</v>
      </c>
      <c r="B2339" s="188">
        <v>10969</v>
      </c>
      <c r="C2339" s="191" t="s">
        <v>5276</v>
      </c>
      <c r="D2339" s="318">
        <v>650</v>
      </c>
      <c r="E2339" s="131"/>
      <c r="F2339" s="40"/>
      <c r="G2339" s="40"/>
      <c r="H2339" s="40"/>
      <c r="I2339" s="173"/>
      <c r="J2339" s="170"/>
      <c r="K2339" s="170"/>
      <c r="L2339" s="170"/>
      <c r="M2339" s="170"/>
      <c r="N2339" s="170"/>
      <c r="O2339" s="170"/>
      <c r="P2339" s="170"/>
      <c r="Q2339" s="170"/>
    </row>
    <row r="2340" spans="1:17" s="173" customFormat="1" ht="15">
      <c r="A2340" s="186" t="s">
        <v>5277</v>
      </c>
      <c r="B2340" s="188">
        <v>10970</v>
      </c>
      <c r="C2340" s="191" t="s">
        <v>5566</v>
      </c>
      <c r="D2340" s="318">
        <v>750</v>
      </c>
      <c r="E2340" s="131"/>
      <c r="F2340" s="40"/>
      <c r="G2340" s="40"/>
      <c r="H2340" s="40"/>
      <c r="J2340" s="170"/>
      <c r="K2340" s="170"/>
      <c r="L2340" s="170"/>
      <c r="M2340" s="170"/>
      <c r="N2340" s="170"/>
      <c r="O2340" s="170"/>
      <c r="P2340" s="170"/>
      <c r="Q2340" s="170"/>
    </row>
    <row r="2341" spans="1:17" s="173" customFormat="1" ht="15.75" customHeight="1">
      <c r="A2341" s="186" t="s">
        <v>5278</v>
      </c>
      <c r="B2341" s="188">
        <v>10971</v>
      </c>
      <c r="C2341" s="191" t="s">
        <v>5279</v>
      </c>
      <c r="D2341" s="318">
        <v>650</v>
      </c>
      <c r="E2341" s="131"/>
      <c r="F2341" s="40"/>
      <c r="G2341" s="40"/>
      <c r="H2341" s="40"/>
      <c r="J2341" s="170"/>
      <c r="K2341" s="170"/>
      <c r="L2341" s="170"/>
      <c r="M2341" s="170"/>
      <c r="N2341" s="170"/>
      <c r="O2341" s="170"/>
      <c r="P2341" s="170"/>
      <c r="Q2341" s="170"/>
    </row>
    <row r="2342" spans="1:17" s="173" customFormat="1" ht="15">
      <c r="A2342" s="186" t="s">
        <v>5734</v>
      </c>
      <c r="B2342" s="80">
        <v>10972</v>
      </c>
      <c r="C2342" s="191" t="s">
        <v>5280</v>
      </c>
      <c r="D2342" s="318">
        <v>750</v>
      </c>
      <c r="E2342" s="131"/>
      <c r="F2342" s="40"/>
      <c r="G2342" s="40"/>
      <c r="H2342" s="40"/>
      <c r="J2342" s="170"/>
      <c r="K2342" s="170"/>
      <c r="L2342" s="170"/>
      <c r="M2342" s="170"/>
      <c r="N2342" s="170"/>
      <c r="O2342" s="170"/>
      <c r="P2342" s="170"/>
      <c r="Q2342" s="170"/>
    </row>
    <row r="2343" spans="1:17" s="173" customFormat="1" ht="15">
      <c r="A2343" s="111" t="s">
        <v>6745</v>
      </c>
      <c r="B2343" s="188">
        <v>10973</v>
      </c>
      <c r="C2343" s="273" t="s">
        <v>6739</v>
      </c>
      <c r="D2343" s="318">
        <v>700</v>
      </c>
      <c r="E2343" s="131"/>
      <c r="F2343" s="40"/>
      <c r="G2343" s="40"/>
      <c r="H2343" s="40"/>
      <c r="J2343" s="170"/>
      <c r="K2343" s="170"/>
      <c r="L2343" s="170"/>
      <c r="M2343" s="170"/>
      <c r="N2343" s="170"/>
      <c r="O2343" s="170"/>
      <c r="P2343" s="170"/>
      <c r="Q2343" s="170"/>
    </row>
    <row r="2344" spans="1:17" s="173" customFormat="1" ht="15">
      <c r="A2344" s="111" t="s">
        <v>6745</v>
      </c>
      <c r="B2344" s="188">
        <v>10974</v>
      </c>
      <c r="C2344" s="273" t="s">
        <v>6740</v>
      </c>
      <c r="D2344" s="318">
        <v>800</v>
      </c>
      <c r="E2344" s="131"/>
      <c r="F2344" s="40"/>
      <c r="G2344" s="40"/>
      <c r="H2344" s="40"/>
      <c r="J2344" s="170"/>
      <c r="K2344" s="170"/>
      <c r="L2344" s="170"/>
      <c r="M2344" s="170"/>
      <c r="N2344" s="170"/>
      <c r="O2344" s="170"/>
      <c r="P2344" s="170"/>
      <c r="Q2344" s="170"/>
    </row>
    <row r="2345" spans="1:17" s="173" customFormat="1" ht="15">
      <c r="A2345" s="111" t="s">
        <v>6746</v>
      </c>
      <c r="B2345" s="188">
        <v>10975</v>
      </c>
      <c r="C2345" s="273" t="s">
        <v>6741</v>
      </c>
      <c r="D2345" s="318">
        <v>700</v>
      </c>
      <c r="E2345" s="131"/>
      <c r="F2345" s="40"/>
      <c r="G2345" s="40"/>
      <c r="H2345" s="40"/>
      <c r="J2345" s="170"/>
      <c r="K2345" s="170"/>
      <c r="L2345" s="170"/>
      <c r="M2345" s="170"/>
      <c r="N2345" s="170"/>
      <c r="O2345" s="170"/>
      <c r="P2345" s="170"/>
      <c r="Q2345" s="170"/>
    </row>
    <row r="2346" spans="1:17" s="173" customFormat="1" ht="15">
      <c r="A2346" s="111" t="s">
        <v>6746</v>
      </c>
      <c r="B2346" s="188">
        <v>10976</v>
      </c>
      <c r="C2346" s="273" t="s">
        <v>6742</v>
      </c>
      <c r="D2346" s="318">
        <v>800</v>
      </c>
      <c r="E2346" s="131"/>
      <c r="F2346" s="40"/>
      <c r="G2346" s="40"/>
      <c r="H2346" s="40"/>
      <c r="J2346" s="170"/>
      <c r="K2346" s="170"/>
      <c r="L2346" s="170"/>
      <c r="M2346" s="170"/>
      <c r="N2346" s="170"/>
      <c r="O2346" s="170"/>
      <c r="P2346" s="170"/>
      <c r="Q2346" s="170"/>
    </row>
    <row r="2347" spans="1:17" s="173" customFormat="1" ht="15.75" customHeight="1">
      <c r="A2347" s="111" t="s">
        <v>6746</v>
      </c>
      <c r="B2347" s="188">
        <v>10977</v>
      </c>
      <c r="C2347" s="273" t="s">
        <v>6743</v>
      </c>
      <c r="D2347" s="318">
        <v>1000</v>
      </c>
      <c r="E2347" s="131"/>
      <c r="F2347" s="40"/>
      <c r="G2347" s="40"/>
      <c r="H2347" s="40"/>
      <c r="J2347" s="170"/>
      <c r="K2347" s="170"/>
      <c r="L2347" s="170"/>
      <c r="M2347" s="170"/>
      <c r="N2347" s="170"/>
      <c r="O2347" s="170"/>
      <c r="P2347" s="170"/>
      <c r="Q2347" s="170"/>
    </row>
    <row r="2348" spans="1:17" s="173" customFormat="1" ht="15.75" customHeight="1">
      <c r="A2348" s="111" t="s">
        <v>6747</v>
      </c>
      <c r="B2348" s="188">
        <v>10978</v>
      </c>
      <c r="C2348" s="273" t="s">
        <v>6744</v>
      </c>
      <c r="D2348" s="318">
        <v>800</v>
      </c>
      <c r="E2348" s="131"/>
      <c r="F2348" s="40"/>
      <c r="G2348" s="40"/>
      <c r="H2348" s="40"/>
      <c r="J2348" s="170"/>
      <c r="K2348" s="170"/>
      <c r="L2348" s="170"/>
      <c r="M2348" s="170"/>
      <c r="N2348" s="170"/>
      <c r="O2348" s="170"/>
      <c r="P2348" s="170"/>
      <c r="Q2348" s="170"/>
    </row>
    <row r="2349" spans="1:17" s="173" customFormat="1" ht="15.75" customHeight="1">
      <c r="A2349" s="188" t="s">
        <v>6932</v>
      </c>
      <c r="B2349" s="80">
        <v>10979</v>
      </c>
      <c r="C2349" s="191" t="s">
        <v>6933</v>
      </c>
      <c r="D2349" s="318">
        <v>1500</v>
      </c>
      <c r="E2349" s="131"/>
      <c r="F2349" s="40"/>
      <c r="G2349" s="40"/>
      <c r="H2349" s="40"/>
      <c r="J2349" s="170"/>
      <c r="K2349" s="170"/>
      <c r="L2349" s="170"/>
      <c r="M2349" s="170"/>
      <c r="N2349" s="170"/>
      <c r="O2349" s="170"/>
      <c r="P2349" s="170"/>
      <c r="Q2349" s="170"/>
    </row>
    <row r="2350" spans="1:17" s="173" customFormat="1" ht="15.75" customHeight="1">
      <c r="A2350" s="307" t="s">
        <v>7071</v>
      </c>
      <c r="B2350" s="80">
        <v>10980</v>
      </c>
      <c r="C2350" s="270" t="s">
        <v>7072</v>
      </c>
      <c r="D2350" s="318">
        <v>1350</v>
      </c>
      <c r="E2350" s="131"/>
      <c r="F2350" s="40"/>
      <c r="G2350" s="40"/>
      <c r="H2350" s="40"/>
      <c r="J2350" s="170"/>
      <c r="K2350" s="170"/>
      <c r="L2350" s="170"/>
      <c r="M2350" s="170"/>
      <c r="N2350" s="170"/>
      <c r="O2350" s="170"/>
      <c r="P2350" s="170"/>
      <c r="Q2350" s="170"/>
    </row>
    <row r="2351" spans="1:17" s="173" customFormat="1" ht="15.75" customHeight="1">
      <c r="A2351" s="51" t="s">
        <v>2847</v>
      </c>
      <c r="B2351" s="169"/>
      <c r="C2351" s="193"/>
      <c r="D2351" s="318"/>
      <c r="E2351" s="131"/>
      <c r="F2351" s="40"/>
      <c r="G2351" s="40"/>
      <c r="H2351" s="40"/>
      <c r="J2351" s="170"/>
      <c r="K2351" s="170"/>
      <c r="L2351" s="170"/>
      <c r="M2351" s="170"/>
      <c r="N2351" s="170"/>
      <c r="O2351" s="170"/>
      <c r="P2351" s="170"/>
      <c r="Q2351" s="170"/>
    </row>
    <row r="2352" spans="1:17" s="173" customFormat="1" ht="15.75" customHeight="1">
      <c r="A2352" s="76" t="s">
        <v>2848</v>
      </c>
      <c r="B2352" s="77"/>
      <c r="C2352" s="128"/>
      <c r="D2352" s="318"/>
      <c r="E2352" s="131"/>
      <c r="F2352" s="40"/>
      <c r="G2352" s="40"/>
      <c r="H2352" s="40"/>
      <c r="J2352" s="170"/>
      <c r="K2352" s="170"/>
      <c r="L2352" s="170"/>
      <c r="M2352" s="170"/>
      <c r="N2352" s="170"/>
      <c r="O2352" s="170"/>
      <c r="P2352" s="170"/>
      <c r="Q2352" s="170"/>
    </row>
    <row r="2353" spans="1:17" s="173" customFormat="1" ht="15.75" customHeight="1">
      <c r="A2353" s="186" t="s">
        <v>4811</v>
      </c>
      <c r="B2353" s="188">
        <v>25000</v>
      </c>
      <c r="C2353" s="191" t="s">
        <v>2852</v>
      </c>
      <c r="D2353" s="318">
        <v>500</v>
      </c>
      <c r="E2353" s="131"/>
      <c r="F2353" s="40"/>
      <c r="G2353" s="40"/>
      <c r="H2353" s="40"/>
      <c r="J2353" s="170"/>
      <c r="K2353" s="170"/>
      <c r="L2353" s="170"/>
      <c r="M2353" s="170"/>
      <c r="N2353" s="170"/>
      <c r="O2353" s="170"/>
      <c r="P2353" s="170"/>
      <c r="Q2353" s="170"/>
    </row>
    <row r="2354" spans="1:17" s="173" customFormat="1" ht="15.75" customHeight="1">
      <c r="A2354" s="186" t="s">
        <v>4811</v>
      </c>
      <c r="B2354" s="188">
        <v>25040</v>
      </c>
      <c r="C2354" s="191" t="s">
        <v>2853</v>
      </c>
      <c r="D2354" s="318">
        <v>3700</v>
      </c>
      <c r="E2354" s="131"/>
      <c r="F2354" s="40"/>
      <c r="G2354" s="40"/>
      <c r="H2354" s="40"/>
      <c r="J2354" s="170"/>
      <c r="K2354" s="170"/>
      <c r="L2354" s="170"/>
      <c r="M2354" s="170"/>
      <c r="N2354" s="170"/>
      <c r="O2354" s="170"/>
      <c r="P2354" s="170"/>
      <c r="Q2354" s="170"/>
    </row>
    <row r="2355" spans="1:17" s="173" customFormat="1" ht="15.75" customHeight="1">
      <c r="A2355" s="186" t="s">
        <v>4811</v>
      </c>
      <c r="B2355" s="188">
        <v>25041</v>
      </c>
      <c r="C2355" s="191" t="s">
        <v>2854</v>
      </c>
      <c r="D2355" s="318">
        <v>5500</v>
      </c>
      <c r="E2355" s="131"/>
      <c r="F2355" s="40"/>
      <c r="G2355" s="40"/>
      <c r="H2355" s="40"/>
      <c r="J2355" s="170"/>
      <c r="K2355" s="170"/>
      <c r="L2355" s="170"/>
      <c r="M2355" s="170"/>
      <c r="N2355" s="170"/>
      <c r="O2355" s="170"/>
      <c r="P2355" s="170"/>
      <c r="Q2355" s="170"/>
    </row>
    <row r="2356" spans="1:17" s="173" customFormat="1" ht="15.75" customHeight="1">
      <c r="A2356" s="76" t="s">
        <v>2858</v>
      </c>
      <c r="B2356" s="77"/>
      <c r="C2356" s="128"/>
      <c r="D2356" s="318"/>
      <c r="E2356" s="131"/>
      <c r="F2356" s="40"/>
      <c r="G2356" s="40"/>
      <c r="H2356" s="40"/>
      <c r="J2356" s="170"/>
      <c r="K2356" s="170"/>
      <c r="L2356" s="170"/>
      <c r="M2356" s="170"/>
      <c r="N2356" s="170"/>
      <c r="O2356" s="170"/>
      <c r="P2356" s="170"/>
      <c r="Q2356" s="170"/>
    </row>
    <row r="2357" spans="1:17" s="173" customFormat="1" ht="15.75" customHeight="1">
      <c r="A2357" s="186" t="s">
        <v>2859</v>
      </c>
      <c r="B2357" s="188">
        <v>25009</v>
      </c>
      <c r="C2357" s="191" t="s">
        <v>2876</v>
      </c>
      <c r="D2357" s="318">
        <v>700</v>
      </c>
      <c r="E2357" s="131"/>
      <c r="F2357" s="40"/>
      <c r="G2357" s="40"/>
      <c r="H2357" s="40"/>
      <c r="J2357" s="170"/>
      <c r="K2357" s="170"/>
      <c r="L2357" s="170"/>
      <c r="M2357" s="170"/>
      <c r="N2357" s="170"/>
      <c r="O2357" s="170"/>
      <c r="P2357" s="170"/>
      <c r="Q2357" s="170"/>
    </row>
    <row r="2358" spans="1:17" s="173" customFormat="1" ht="15.75" customHeight="1">
      <c r="A2358" s="186" t="s">
        <v>2859</v>
      </c>
      <c r="B2358" s="188">
        <v>25054</v>
      </c>
      <c r="C2358" s="191" t="s">
        <v>2877</v>
      </c>
      <c r="D2358" s="318">
        <v>5200</v>
      </c>
      <c r="E2358" s="131"/>
      <c r="F2358" s="40"/>
      <c r="G2358" s="40"/>
      <c r="H2358" s="40"/>
      <c r="J2358" s="170"/>
      <c r="K2358" s="170"/>
      <c r="L2358" s="170"/>
      <c r="M2358" s="170"/>
      <c r="N2358" s="170"/>
      <c r="O2358" s="170"/>
      <c r="P2358" s="170"/>
      <c r="Q2358" s="170"/>
    </row>
    <row r="2359" spans="1:17" s="173" customFormat="1" ht="15.75" customHeight="1">
      <c r="A2359" s="186" t="s">
        <v>2859</v>
      </c>
      <c r="B2359" s="188">
        <v>25055</v>
      </c>
      <c r="C2359" s="191" t="s">
        <v>2878</v>
      </c>
      <c r="D2359" s="318">
        <v>7800</v>
      </c>
      <c r="E2359" s="131"/>
      <c r="F2359" s="40"/>
      <c r="G2359" s="40"/>
      <c r="H2359" s="40"/>
      <c r="J2359" s="170"/>
      <c r="K2359" s="170"/>
      <c r="L2359" s="170"/>
      <c r="M2359" s="170"/>
      <c r="N2359" s="170"/>
      <c r="O2359" s="170"/>
      <c r="P2359" s="170"/>
      <c r="Q2359" s="170"/>
    </row>
    <row r="2360" spans="1:17" s="173" customFormat="1" ht="15.75" customHeight="1">
      <c r="A2360" s="186" t="s">
        <v>2859</v>
      </c>
      <c r="B2360" s="188">
        <v>25010</v>
      </c>
      <c r="C2360" s="191" t="s">
        <v>2879</v>
      </c>
      <c r="D2360" s="318">
        <v>800</v>
      </c>
      <c r="E2360" s="131"/>
      <c r="F2360" s="40"/>
      <c r="G2360" s="40"/>
      <c r="H2360" s="40"/>
      <c r="J2360" s="170"/>
      <c r="K2360" s="170"/>
      <c r="L2360" s="170"/>
      <c r="M2360" s="170"/>
      <c r="N2360" s="170"/>
      <c r="O2360" s="170"/>
      <c r="P2360" s="170"/>
      <c r="Q2360" s="170"/>
    </row>
    <row r="2361" spans="1:17" s="173" customFormat="1" ht="15.75" customHeight="1">
      <c r="A2361" s="186" t="s">
        <v>2859</v>
      </c>
      <c r="B2361" s="188">
        <v>25056</v>
      </c>
      <c r="C2361" s="191" t="s">
        <v>2880</v>
      </c>
      <c r="D2361" s="318">
        <v>5600</v>
      </c>
      <c r="E2361" s="131"/>
      <c r="F2361" s="40"/>
      <c r="G2361" s="40"/>
      <c r="H2361" s="40"/>
      <c r="J2361" s="170"/>
      <c r="K2361" s="170"/>
      <c r="L2361" s="170"/>
      <c r="M2361" s="170"/>
      <c r="N2361" s="170"/>
      <c r="O2361" s="170"/>
      <c r="P2361" s="170"/>
      <c r="Q2361" s="170"/>
    </row>
    <row r="2362" spans="1:17" s="173" customFormat="1" ht="15.75" customHeight="1">
      <c r="A2362" s="186" t="s">
        <v>2859</v>
      </c>
      <c r="B2362" s="188">
        <v>25057</v>
      </c>
      <c r="C2362" s="191" t="s">
        <v>2881</v>
      </c>
      <c r="D2362" s="318">
        <v>8000</v>
      </c>
      <c r="E2362" s="131"/>
      <c r="F2362" s="40"/>
      <c r="G2362" s="40"/>
      <c r="H2362" s="40"/>
      <c r="J2362" s="170"/>
      <c r="K2362" s="170"/>
      <c r="L2362" s="170"/>
      <c r="M2362" s="170"/>
      <c r="N2362" s="170"/>
      <c r="O2362" s="170"/>
      <c r="P2362" s="170"/>
      <c r="Q2362" s="170"/>
    </row>
    <row r="2363" spans="1:17" s="173" customFormat="1" ht="15.75" customHeight="1">
      <c r="A2363" s="76" t="s">
        <v>2882</v>
      </c>
      <c r="B2363" s="77"/>
      <c r="C2363" s="128"/>
      <c r="D2363" s="318"/>
      <c r="E2363" s="131"/>
      <c r="F2363" s="40"/>
      <c r="G2363" s="40"/>
      <c r="H2363" s="40"/>
      <c r="J2363" s="170"/>
      <c r="K2363" s="170"/>
      <c r="L2363" s="170"/>
      <c r="M2363" s="170"/>
      <c r="N2363" s="170"/>
      <c r="O2363" s="170"/>
      <c r="P2363" s="170"/>
      <c r="Q2363" s="170"/>
    </row>
    <row r="2364" spans="1:17" s="173" customFormat="1" ht="15.75" customHeight="1">
      <c r="A2364" s="186" t="s">
        <v>5581</v>
      </c>
      <c r="B2364" s="188">
        <v>25024</v>
      </c>
      <c r="C2364" s="191" t="s">
        <v>2883</v>
      </c>
      <c r="D2364" s="318">
        <v>1800</v>
      </c>
      <c r="E2364" s="131"/>
      <c r="F2364" s="40"/>
      <c r="G2364" s="40"/>
      <c r="H2364" s="40"/>
      <c r="J2364" s="170"/>
      <c r="K2364" s="170"/>
      <c r="L2364" s="170"/>
      <c r="M2364" s="170"/>
      <c r="N2364" s="170"/>
      <c r="O2364" s="170"/>
      <c r="P2364" s="170"/>
      <c r="Q2364" s="170"/>
    </row>
    <row r="2365" spans="1:17" s="173" customFormat="1" ht="15.75" customHeight="1">
      <c r="A2365" s="186" t="s">
        <v>5581</v>
      </c>
      <c r="B2365" s="188">
        <v>25075</v>
      </c>
      <c r="C2365" s="191" t="s">
        <v>6757</v>
      </c>
      <c r="D2365" s="318">
        <v>6800</v>
      </c>
      <c r="E2365" s="131"/>
      <c r="F2365" s="40"/>
      <c r="G2365" s="40"/>
      <c r="H2365" s="40"/>
      <c r="J2365" s="170"/>
      <c r="K2365" s="170"/>
      <c r="L2365" s="170"/>
      <c r="M2365" s="170"/>
      <c r="N2365" s="170"/>
      <c r="O2365" s="170"/>
      <c r="P2365" s="170"/>
      <c r="Q2365" s="170"/>
    </row>
    <row r="2366" spans="1:17" s="173" customFormat="1" ht="15.75" customHeight="1">
      <c r="A2366" s="186" t="s">
        <v>5581</v>
      </c>
      <c r="B2366" s="188">
        <v>25076</v>
      </c>
      <c r="C2366" s="191" t="s">
        <v>6758</v>
      </c>
      <c r="D2366" s="318">
        <v>13500</v>
      </c>
      <c r="E2366" s="131"/>
      <c r="F2366" s="40"/>
      <c r="G2366" s="40"/>
      <c r="H2366" s="40"/>
      <c r="J2366" s="170"/>
      <c r="K2366" s="170"/>
      <c r="L2366" s="170"/>
      <c r="M2366" s="170"/>
      <c r="N2366" s="170"/>
      <c r="O2366" s="170"/>
      <c r="P2366" s="170"/>
      <c r="Q2366" s="170"/>
    </row>
    <row r="2367" spans="1:17" s="173" customFormat="1" ht="15.75" customHeight="1">
      <c r="A2367" s="186" t="s">
        <v>5581</v>
      </c>
      <c r="B2367" s="188">
        <v>25033</v>
      </c>
      <c r="C2367" s="191" t="s">
        <v>6676</v>
      </c>
      <c r="D2367" s="318">
        <v>1200</v>
      </c>
      <c r="E2367" s="131"/>
      <c r="F2367" s="40"/>
      <c r="G2367" s="40"/>
      <c r="H2367" s="40"/>
      <c r="J2367" s="170"/>
      <c r="K2367" s="170"/>
      <c r="L2367" s="170"/>
      <c r="M2367" s="170"/>
      <c r="N2367" s="170"/>
      <c r="O2367" s="170"/>
      <c r="P2367" s="170"/>
      <c r="Q2367" s="170"/>
    </row>
    <row r="2368" spans="1:17" s="173" customFormat="1" ht="15.75" customHeight="1">
      <c r="A2368" s="186" t="s">
        <v>5581</v>
      </c>
      <c r="B2368" s="188">
        <v>25084</v>
      </c>
      <c r="C2368" s="191" t="s">
        <v>5305</v>
      </c>
      <c r="D2368" s="318">
        <v>4500</v>
      </c>
      <c r="E2368" s="131"/>
      <c r="F2368" s="40"/>
      <c r="G2368" s="40"/>
      <c r="H2368" s="40"/>
      <c r="J2368" s="170"/>
      <c r="K2368" s="170"/>
      <c r="L2368" s="170"/>
      <c r="M2368" s="170"/>
      <c r="N2368" s="170"/>
      <c r="O2368" s="170"/>
      <c r="P2368" s="170"/>
      <c r="Q2368" s="170"/>
    </row>
    <row r="2369" spans="1:17" s="173" customFormat="1" ht="15.75" customHeight="1">
      <c r="A2369" s="186" t="s">
        <v>5581</v>
      </c>
      <c r="B2369" s="188">
        <v>25085</v>
      </c>
      <c r="C2369" s="191" t="s">
        <v>5306</v>
      </c>
      <c r="D2369" s="318">
        <v>9000</v>
      </c>
      <c r="E2369" s="131"/>
      <c r="F2369" s="40"/>
      <c r="G2369" s="40"/>
      <c r="H2369" s="40"/>
      <c r="J2369" s="170"/>
      <c r="K2369" s="170"/>
      <c r="L2369" s="170"/>
      <c r="M2369" s="170"/>
      <c r="N2369" s="170"/>
      <c r="O2369" s="170"/>
      <c r="P2369" s="170"/>
      <c r="Q2369" s="170"/>
    </row>
    <row r="2370" spans="1:17" s="173" customFormat="1" ht="15.75" customHeight="1">
      <c r="A2370" s="176" t="s">
        <v>6759</v>
      </c>
      <c r="B2370" s="283" t="s">
        <v>6760</v>
      </c>
      <c r="C2370" s="284" t="s">
        <v>6761</v>
      </c>
      <c r="D2370" s="318"/>
      <c r="E2370" s="131"/>
      <c r="F2370" s="40"/>
      <c r="G2370" s="40"/>
      <c r="H2370" s="40"/>
      <c r="J2370" s="170"/>
      <c r="K2370" s="170"/>
      <c r="L2370" s="170"/>
      <c r="M2370" s="170"/>
      <c r="N2370" s="170"/>
      <c r="O2370" s="170"/>
      <c r="P2370" s="170"/>
      <c r="Q2370" s="170"/>
    </row>
    <row r="2371" spans="1:17" s="173" customFormat="1" ht="15.75" customHeight="1">
      <c r="A2371" s="76" t="s">
        <v>6864</v>
      </c>
      <c r="B2371" s="77"/>
      <c r="C2371" s="128"/>
      <c r="D2371" s="318"/>
      <c r="E2371" s="131"/>
      <c r="F2371" s="40"/>
      <c r="G2371" s="40"/>
      <c r="H2371" s="40"/>
      <c r="J2371" s="170"/>
      <c r="K2371" s="170"/>
      <c r="L2371" s="170"/>
      <c r="M2371" s="170"/>
      <c r="N2371" s="170"/>
      <c r="O2371" s="170"/>
      <c r="P2371" s="170"/>
      <c r="Q2371" s="170"/>
    </row>
    <row r="2372" spans="1:17" s="173" customFormat="1" ht="15.75" customHeight="1">
      <c r="A2372" s="186" t="s">
        <v>5581</v>
      </c>
      <c r="B2372" s="80">
        <v>25093</v>
      </c>
      <c r="C2372" s="191" t="s">
        <v>6865</v>
      </c>
      <c r="D2372" s="318">
        <v>2200</v>
      </c>
      <c r="E2372" s="131"/>
      <c r="F2372" s="40"/>
      <c r="G2372" s="40"/>
      <c r="H2372" s="40"/>
      <c r="J2372" s="170"/>
      <c r="K2372" s="170"/>
      <c r="L2372" s="170"/>
      <c r="M2372" s="170"/>
      <c r="N2372" s="170"/>
      <c r="O2372" s="170"/>
      <c r="P2372" s="170"/>
      <c r="Q2372" s="170"/>
    </row>
    <row r="2373" spans="1:17" s="173" customFormat="1" ht="15.75" customHeight="1">
      <c r="A2373" s="186" t="s">
        <v>5581</v>
      </c>
      <c r="B2373" s="80">
        <v>25094</v>
      </c>
      <c r="C2373" s="191" t="s">
        <v>6888</v>
      </c>
      <c r="D2373" s="318">
        <v>8000</v>
      </c>
      <c r="E2373" s="131"/>
      <c r="F2373" s="40"/>
      <c r="G2373" s="40"/>
      <c r="H2373" s="40"/>
      <c r="J2373" s="170"/>
      <c r="K2373" s="170"/>
      <c r="L2373" s="170"/>
      <c r="M2373" s="170"/>
      <c r="N2373" s="170"/>
      <c r="O2373" s="170"/>
      <c r="P2373" s="170"/>
      <c r="Q2373" s="170"/>
    </row>
    <row r="2374" spans="1:17" s="173" customFormat="1" ht="15.75" customHeight="1">
      <c r="A2374" s="186" t="s">
        <v>5581</v>
      </c>
      <c r="B2374" s="80">
        <v>25095</v>
      </c>
      <c r="C2374" s="191" t="s">
        <v>6866</v>
      </c>
      <c r="D2374" s="318">
        <v>16000</v>
      </c>
      <c r="E2374" s="131"/>
      <c r="F2374" s="40"/>
      <c r="G2374" s="40"/>
      <c r="H2374" s="40"/>
      <c r="J2374" s="170"/>
      <c r="K2374" s="170"/>
      <c r="L2374" s="170"/>
      <c r="M2374" s="170"/>
      <c r="N2374" s="170"/>
      <c r="O2374" s="170"/>
      <c r="P2374" s="170"/>
      <c r="Q2374" s="170"/>
    </row>
    <row r="2375" spans="1:17" s="173" customFormat="1" ht="15.75" customHeight="1">
      <c r="A2375" s="176" t="s">
        <v>6759</v>
      </c>
      <c r="B2375" s="283" t="s">
        <v>6760</v>
      </c>
      <c r="C2375" s="284" t="s">
        <v>6761</v>
      </c>
      <c r="D2375" s="318"/>
      <c r="E2375" s="131"/>
      <c r="F2375" s="40"/>
      <c r="G2375" s="40"/>
      <c r="H2375" s="40"/>
      <c r="J2375" s="170"/>
      <c r="K2375" s="170"/>
      <c r="L2375" s="170"/>
      <c r="M2375" s="170"/>
      <c r="N2375" s="170"/>
      <c r="O2375" s="170"/>
      <c r="P2375" s="170"/>
      <c r="Q2375" s="170"/>
    </row>
    <row r="2376" spans="1:17" s="173" customFormat="1" ht="15.75" customHeight="1">
      <c r="A2376" s="76" t="s">
        <v>2894</v>
      </c>
      <c r="B2376" s="77"/>
      <c r="C2376" s="128"/>
      <c r="D2376" s="318"/>
      <c r="E2376" s="131"/>
      <c r="F2376" s="40"/>
      <c r="G2376" s="40"/>
      <c r="H2376" s="40"/>
      <c r="J2376" s="170"/>
      <c r="K2376" s="170"/>
      <c r="L2376" s="170"/>
      <c r="M2376" s="170"/>
      <c r="N2376" s="170"/>
      <c r="O2376" s="170"/>
      <c r="P2376" s="170"/>
      <c r="Q2376" s="170"/>
    </row>
    <row r="2377" spans="1:17" s="173" customFormat="1" ht="15.75" customHeight="1">
      <c r="A2377" s="186" t="s">
        <v>4814</v>
      </c>
      <c r="B2377" s="188">
        <v>25011</v>
      </c>
      <c r="C2377" s="191" t="s">
        <v>2895</v>
      </c>
      <c r="D2377" s="318">
        <v>700</v>
      </c>
      <c r="E2377" s="131"/>
      <c r="F2377" s="40"/>
      <c r="G2377" s="40"/>
      <c r="H2377" s="40"/>
      <c r="J2377" s="170"/>
      <c r="K2377" s="170"/>
      <c r="L2377" s="170"/>
      <c r="M2377" s="170"/>
      <c r="N2377" s="170"/>
      <c r="O2377" s="170"/>
      <c r="P2377" s="170"/>
      <c r="Q2377" s="170"/>
    </row>
    <row r="2378" spans="1:17" s="173" customFormat="1" ht="15.75" customHeight="1">
      <c r="A2378" s="186" t="s">
        <v>4814</v>
      </c>
      <c r="B2378" s="188">
        <v>25060</v>
      </c>
      <c r="C2378" s="191" t="s">
        <v>2897</v>
      </c>
      <c r="D2378" s="318">
        <v>2800</v>
      </c>
      <c r="E2378" s="131"/>
      <c r="F2378" s="40"/>
      <c r="G2378" s="40"/>
      <c r="H2378" s="40"/>
      <c r="J2378" s="170"/>
      <c r="K2378" s="170"/>
      <c r="L2378" s="170"/>
      <c r="M2378" s="170"/>
      <c r="N2378" s="170"/>
      <c r="O2378" s="170"/>
      <c r="P2378" s="170"/>
      <c r="Q2378" s="170"/>
    </row>
    <row r="2379" spans="1:17" s="173" customFormat="1" ht="15.75" customHeight="1">
      <c r="A2379" s="186" t="s">
        <v>4814</v>
      </c>
      <c r="B2379" s="188">
        <v>25061</v>
      </c>
      <c r="C2379" s="191" t="s">
        <v>2899</v>
      </c>
      <c r="D2379" s="318">
        <v>5600</v>
      </c>
      <c r="E2379" s="131"/>
      <c r="F2379" s="40"/>
      <c r="G2379" s="40"/>
      <c r="H2379" s="40"/>
      <c r="J2379" s="170"/>
      <c r="K2379" s="170"/>
      <c r="L2379" s="170"/>
      <c r="M2379" s="170"/>
      <c r="N2379" s="170"/>
      <c r="O2379" s="170"/>
      <c r="P2379" s="170"/>
      <c r="Q2379" s="170"/>
    </row>
    <row r="2380" spans="1:17" s="173" customFormat="1" ht="15.75" customHeight="1">
      <c r="A2380" s="186" t="s">
        <v>4814</v>
      </c>
      <c r="B2380" s="188">
        <v>25062</v>
      </c>
      <c r="C2380" s="191" t="s">
        <v>2901</v>
      </c>
      <c r="D2380" s="318">
        <v>8300</v>
      </c>
      <c r="E2380" s="131"/>
      <c r="F2380" s="40"/>
      <c r="G2380" s="40"/>
      <c r="H2380" s="40"/>
      <c r="J2380" s="170"/>
      <c r="K2380" s="170"/>
      <c r="L2380" s="170"/>
      <c r="M2380" s="170"/>
      <c r="N2380" s="170"/>
      <c r="O2380" s="170"/>
      <c r="P2380" s="170"/>
      <c r="Q2380" s="170"/>
    </row>
    <row r="2381" spans="1:17" s="173" customFormat="1" ht="15.75" customHeight="1">
      <c r="A2381" s="76" t="s">
        <v>2903</v>
      </c>
      <c r="B2381" s="77"/>
      <c r="C2381" s="128"/>
      <c r="D2381" s="318"/>
      <c r="E2381" s="131"/>
      <c r="F2381" s="40"/>
      <c r="G2381" s="40"/>
      <c r="H2381" s="40"/>
      <c r="J2381" s="170"/>
      <c r="K2381" s="170"/>
      <c r="L2381" s="170"/>
      <c r="M2381" s="170"/>
      <c r="N2381" s="170"/>
      <c r="O2381" s="170"/>
      <c r="P2381" s="170"/>
      <c r="Q2381" s="170"/>
    </row>
    <row r="2382" spans="1:17" s="173" customFormat="1" ht="15.75" customHeight="1">
      <c r="A2382" s="186" t="s">
        <v>7061</v>
      </c>
      <c r="B2382" s="80">
        <v>25096</v>
      </c>
      <c r="C2382" s="191" t="s">
        <v>7070</v>
      </c>
      <c r="D2382" s="318">
        <v>2500</v>
      </c>
      <c r="E2382" s="131"/>
      <c r="F2382" s="40"/>
      <c r="G2382" s="40"/>
      <c r="H2382" s="40"/>
      <c r="J2382" s="170"/>
      <c r="K2382" s="170"/>
      <c r="L2382" s="170"/>
      <c r="M2382" s="170"/>
      <c r="N2382" s="170"/>
      <c r="O2382" s="170"/>
      <c r="P2382" s="170"/>
      <c r="Q2382" s="170"/>
    </row>
    <row r="2383" spans="1:17" s="173" customFormat="1" ht="15.75" customHeight="1">
      <c r="A2383" s="186" t="s">
        <v>4813</v>
      </c>
      <c r="B2383" s="188">
        <v>11077</v>
      </c>
      <c r="C2383" s="191" t="s">
        <v>7077</v>
      </c>
      <c r="D2383" s="318">
        <v>1850</v>
      </c>
      <c r="E2383" s="131"/>
      <c r="F2383" s="40"/>
      <c r="G2383" s="40"/>
      <c r="H2383" s="40"/>
      <c r="J2383" s="170"/>
      <c r="K2383" s="170"/>
      <c r="L2383" s="170"/>
      <c r="M2383" s="170"/>
      <c r="N2383" s="170"/>
      <c r="O2383" s="170"/>
      <c r="P2383" s="170"/>
      <c r="Q2383" s="170"/>
    </row>
    <row r="2384" spans="1:17" s="173" customFormat="1" ht="15.75" customHeight="1">
      <c r="A2384" s="186" t="s">
        <v>4813</v>
      </c>
      <c r="B2384" s="188" t="s">
        <v>2906</v>
      </c>
      <c r="C2384" s="191" t="s">
        <v>7078</v>
      </c>
      <c r="D2384" s="318">
        <v>8300</v>
      </c>
      <c r="E2384" s="131"/>
      <c r="F2384" s="40"/>
      <c r="G2384" s="40"/>
      <c r="H2384" s="40"/>
      <c r="J2384" s="170"/>
      <c r="K2384" s="170"/>
      <c r="L2384" s="170"/>
      <c r="M2384" s="170"/>
      <c r="N2384" s="170"/>
      <c r="O2384" s="170"/>
      <c r="P2384" s="170"/>
      <c r="Q2384" s="170"/>
    </row>
    <row r="2385" spans="1:17" s="173" customFormat="1" ht="15.75" customHeight="1">
      <c r="A2385" s="168" t="s">
        <v>4813</v>
      </c>
      <c r="B2385" s="172" t="s">
        <v>2907</v>
      </c>
      <c r="C2385" s="191" t="s">
        <v>7079</v>
      </c>
      <c r="D2385" s="318">
        <v>16550</v>
      </c>
      <c r="E2385" s="131"/>
      <c r="F2385" s="40"/>
      <c r="G2385" s="40"/>
      <c r="H2385" s="40"/>
      <c r="J2385" s="170"/>
      <c r="K2385" s="170"/>
      <c r="L2385" s="170"/>
      <c r="M2385" s="170"/>
      <c r="N2385" s="170"/>
      <c r="O2385" s="170"/>
      <c r="P2385" s="170"/>
      <c r="Q2385" s="170"/>
    </row>
    <row r="2386" spans="1:17" s="173" customFormat="1" ht="15.75" customHeight="1">
      <c r="A2386" s="176" t="s">
        <v>6759</v>
      </c>
      <c r="B2386" s="283" t="s">
        <v>6760</v>
      </c>
      <c r="C2386" s="284" t="s">
        <v>7080</v>
      </c>
      <c r="D2386" s="318"/>
      <c r="E2386" s="131"/>
      <c r="F2386" s="40"/>
      <c r="G2386" s="40"/>
      <c r="H2386" s="40"/>
      <c r="J2386" s="170"/>
      <c r="K2386" s="170"/>
      <c r="L2386" s="170"/>
      <c r="M2386" s="170"/>
      <c r="N2386" s="170"/>
      <c r="O2386" s="170"/>
      <c r="P2386" s="170"/>
      <c r="Q2386" s="170"/>
    </row>
    <row r="2387" spans="1:17" s="173" customFormat="1" ht="15.75" customHeight="1">
      <c r="A2387" s="51" t="s">
        <v>2908</v>
      </c>
      <c r="B2387" s="169"/>
      <c r="C2387" s="193"/>
      <c r="D2387" s="318"/>
      <c r="E2387" s="131"/>
      <c r="F2387" s="40"/>
      <c r="G2387" s="40"/>
      <c r="H2387" s="40"/>
      <c r="J2387" s="170"/>
      <c r="K2387" s="170"/>
      <c r="L2387" s="170"/>
      <c r="M2387" s="170"/>
      <c r="N2387" s="170"/>
      <c r="O2387" s="170"/>
      <c r="P2387" s="170"/>
      <c r="Q2387" s="170"/>
    </row>
    <row r="2388" spans="1:17" s="173" customFormat="1" ht="15.75" customHeight="1">
      <c r="A2388" s="168" t="s">
        <v>2917</v>
      </c>
      <c r="B2388" s="172">
        <v>11027</v>
      </c>
      <c r="C2388" s="191" t="s">
        <v>2918</v>
      </c>
      <c r="D2388" s="318">
        <v>1300</v>
      </c>
      <c r="E2388" s="131"/>
      <c r="F2388" s="40"/>
      <c r="G2388" s="40"/>
      <c r="H2388" s="40"/>
      <c r="J2388" s="170"/>
      <c r="K2388" s="170"/>
      <c r="L2388" s="170"/>
      <c r="M2388" s="170"/>
      <c r="N2388" s="170"/>
      <c r="O2388" s="170"/>
      <c r="P2388" s="170"/>
      <c r="Q2388" s="170"/>
    </row>
    <row r="2389" spans="1:17" s="173" customFormat="1" ht="15.75" customHeight="1">
      <c r="A2389" s="168" t="s">
        <v>2917</v>
      </c>
      <c r="B2389" s="172">
        <v>11028</v>
      </c>
      <c r="C2389" s="191" t="s">
        <v>2919</v>
      </c>
      <c r="D2389" s="318">
        <v>1600</v>
      </c>
      <c r="E2389" s="131"/>
      <c r="F2389" s="40"/>
      <c r="G2389" s="40"/>
      <c r="H2389" s="40"/>
      <c r="J2389" s="170"/>
      <c r="K2389" s="170"/>
      <c r="L2389" s="170"/>
      <c r="M2389" s="170"/>
      <c r="N2389" s="170"/>
      <c r="O2389" s="170"/>
      <c r="P2389" s="170"/>
      <c r="Q2389" s="170"/>
    </row>
    <row r="2390" spans="1:17" s="173" customFormat="1" ht="15.75" customHeight="1">
      <c r="A2390" s="168" t="s">
        <v>2917</v>
      </c>
      <c r="B2390" s="172" t="s">
        <v>2920</v>
      </c>
      <c r="C2390" s="191" t="s">
        <v>2921</v>
      </c>
      <c r="D2390" s="318">
        <v>2000</v>
      </c>
      <c r="E2390" s="131"/>
      <c r="F2390" s="40"/>
      <c r="G2390" s="40"/>
      <c r="H2390" s="40"/>
      <c r="J2390" s="170"/>
      <c r="K2390" s="170"/>
      <c r="L2390" s="170"/>
      <c r="M2390" s="170"/>
      <c r="N2390" s="170"/>
      <c r="O2390" s="170"/>
      <c r="P2390" s="170"/>
      <c r="Q2390" s="170"/>
    </row>
    <row r="2391" spans="1:17" s="173" customFormat="1" ht="15.75" customHeight="1">
      <c r="A2391" s="168" t="s">
        <v>2917</v>
      </c>
      <c r="B2391" s="172" t="s">
        <v>2922</v>
      </c>
      <c r="C2391" s="191" t="s">
        <v>2923</v>
      </c>
      <c r="D2391" s="318">
        <v>2500</v>
      </c>
      <c r="E2391" s="131"/>
      <c r="F2391" s="40"/>
      <c r="G2391" s="40"/>
      <c r="H2391" s="40"/>
      <c r="J2391" s="170"/>
      <c r="K2391" s="170"/>
      <c r="L2391" s="170"/>
      <c r="M2391" s="170"/>
      <c r="N2391" s="170"/>
      <c r="O2391" s="170"/>
      <c r="P2391" s="170"/>
      <c r="Q2391" s="170"/>
    </row>
    <row r="2392" spans="1:17" s="173" customFormat="1" ht="15.75" customHeight="1">
      <c r="A2392" s="168" t="s">
        <v>2917</v>
      </c>
      <c r="B2392" s="172" t="s">
        <v>7472</v>
      </c>
      <c r="C2392" s="191" t="s">
        <v>7357</v>
      </c>
      <c r="D2392" s="318">
        <v>3000</v>
      </c>
      <c r="E2392" s="131"/>
      <c r="F2392" s="40"/>
      <c r="G2392" s="40"/>
      <c r="H2392" s="40"/>
      <c r="J2392" s="170"/>
      <c r="K2392" s="170"/>
      <c r="L2392" s="170"/>
      <c r="M2392" s="170"/>
      <c r="N2392" s="170"/>
      <c r="O2392" s="170"/>
      <c r="P2392" s="170"/>
      <c r="Q2392" s="170"/>
    </row>
    <row r="2393" spans="1:17" s="173" customFormat="1" ht="15.75" customHeight="1">
      <c r="A2393" s="168" t="s">
        <v>2924</v>
      </c>
      <c r="B2393" s="172">
        <v>11000</v>
      </c>
      <c r="C2393" s="191" t="s">
        <v>2925</v>
      </c>
      <c r="D2393" s="318">
        <v>1100</v>
      </c>
      <c r="E2393" s="131"/>
      <c r="F2393" s="40"/>
      <c r="G2393" s="40"/>
      <c r="H2393" s="40"/>
      <c r="J2393" s="170"/>
      <c r="K2393" s="170"/>
      <c r="L2393" s="170"/>
      <c r="M2393" s="170"/>
      <c r="N2393" s="170"/>
      <c r="O2393" s="170"/>
      <c r="P2393" s="170"/>
      <c r="Q2393" s="170"/>
    </row>
    <row r="2394" spans="1:17" s="173" customFormat="1" ht="15.75" customHeight="1">
      <c r="A2394" s="168" t="s">
        <v>2924</v>
      </c>
      <c r="B2394" s="172">
        <v>11160</v>
      </c>
      <c r="C2394" s="191" t="s">
        <v>2930</v>
      </c>
      <c r="D2394" s="318">
        <v>9100</v>
      </c>
      <c r="E2394" s="131"/>
      <c r="F2394" s="40"/>
      <c r="G2394" s="40"/>
      <c r="H2394" s="40"/>
      <c r="J2394" s="170"/>
      <c r="K2394" s="170"/>
      <c r="L2394" s="170"/>
      <c r="M2394" s="170"/>
      <c r="N2394" s="170"/>
      <c r="O2394" s="170"/>
      <c r="P2394" s="170"/>
      <c r="Q2394" s="170"/>
    </row>
    <row r="2395" spans="1:17" s="173" customFormat="1" ht="15.75" customHeight="1">
      <c r="A2395" s="168" t="s">
        <v>2941</v>
      </c>
      <c r="B2395" s="172">
        <v>11161</v>
      </c>
      <c r="C2395" s="191" t="s">
        <v>2931</v>
      </c>
      <c r="D2395" s="318">
        <v>800</v>
      </c>
      <c r="E2395" s="131"/>
      <c r="F2395" s="40"/>
      <c r="G2395" s="40"/>
      <c r="H2395" s="40"/>
      <c r="J2395" s="170"/>
      <c r="K2395" s="170"/>
      <c r="L2395" s="170"/>
      <c r="M2395" s="170"/>
      <c r="N2395" s="170"/>
      <c r="O2395" s="170"/>
      <c r="P2395" s="170"/>
      <c r="Q2395" s="170"/>
    </row>
    <row r="2396" spans="1:17" s="173" customFormat="1" ht="15.75" customHeight="1">
      <c r="A2396" s="168" t="s">
        <v>2941</v>
      </c>
      <c r="B2396" s="172">
        <v>11162</v>
      </c>
      <c r="C2396" s="191" t="s">
        <v>2932</v>
      </c>
      <c r="D2396" s="318">
        <v>7100</v>
      </c>
      <c r="E2396" s="131"/>
      <c r="F2396" s="40"/>
      <c r="G2396" s="40"/>
      <c r="H2396" s="40"/>
      <c r="J2396" s="170"/>
      <c r="K2396" s="170"/>
      <c r="L2396" s="170"/>
      <c r="M2396" s="170"/>
      <c r="N2396" s="170"/>
      <c r="O2396" s="170"/>
      <c r="P2396" s="170"/>
      <c r="Q2396" s="170"/>
    </row>
    <row r="2397" spans="1:17" s="173" customFormat="1" ht="15.75" customHeight="1">
      <c r="A2397" s="168" t="s">
        <v>2924</v>
      </c>
      <c r="B2397" s="172">
        <v>11006</v>
      </c>
      <c r="C2397" s="191" t="s">
        <v>2933</v>
      </c>
      <c r="D2397" s="318">
        <v>450</v>
      </c>
      <c r="E2397" s="131"/>
      <c r="F2397" s="40"/>
      <c r="G2397" s="40"/>
      <c r="H2397" s="40"/>
      <c r="J2397" s="170"/>
      <c r="K2397" s="170"/>
      <c r="L2397" s="170"/>
      <c r="M2397" s="170"/>
      <c r="N2397" s="170"/>
      <c r="O2397" s="170"/>
      <c r="P2397" s="170"/>
      <c r="Q2397" s="170"/>
    </row>
    <row r="2398" spans="1:17" s="176" customFormat="1" ht="15.75" customHeight="1">
      <c r="A2398" s="168" t="s">
        <v>2934</v>
      </c>
      <c r="B2398" s="172">
        <v>11003</v>
      </c>
      <c r="C2398" s="191" t="s">
        <v>2935</v>
      </c>
      <c r="D2398" s="318">
        <v>680</v>
      </c>
      <c r="E2398" s="131"/>
      <c r="F2398" s="40"/>
      <c r="G2398" s="40"/>
      <c r="H2398" s="40"/>
      <c r="I2398" s="173"/>
      <c r="J2398" s="170"/>
      <c r="K2398" s="170"/>
      <c r="L2398" s="170"/>
      <c r="M2398" s="170"/>
      <c r="N2398" s="170"/>
      <c r="O2398" s="170"/>
      <c r="P2398" s="170"/>
      <c r="Q2398" s="170"/>
    </row>
    <row r="2399" spans="1:17" s="173" customFormat="1" ht="15.75" customHeight="1">
      <c r="A2399" s="168" t="s">
        <v>2934</v>
      </c>
      <c r="B2399" s="172" t="s">
        <v>2936</v>
      </c>
      <c r="C2399" s="191" t="s">
        <v>2937</v>
      </c>
      <c r="D2399" s="318">
        <v>450</v>
      </c>
      <c r="E2399" s="131"/>
      <c r="F2399" s="40"/>
      <c r="G2399" s="40"/>
      <c r="H2399" s="40"/>
      <c r="J2399" s="170"/>
      <c r="K2399" s="170"/>
      <c r="L2399" s="170"/>
      <c r="M2399" s="170"/>
      <c r="N2399" s="170"/>
      <c r="O2399" s="170"/>
      <c r="P2399" s="170"/>
      <c r="Q2399" s="170"/>
    </row>
    <row r="2400" spans="1:17" s="173" customFormat="1" ht="15.75" customHeight="1">
      <c r="A2400" s="168" t="s">
        <v>2934</v>
      </c>
      <c r="B2400" s="172" t="s">
        <v>2938</v>
      </c>
      <c r="C2400" s="191" t="s">
        <v>2939</v>
      </c>
      <c r="D2400" s="318">
        <v>900</v>
      </c>
      <c r="E2400" s="131"/>
      <c r="F2400" s="40"/>
      <c r="G2400" s="40"/>
      <c r="H2400" s="40"/>
      <c r="J2400" s="170"/>
      <c r="K2400" s="170"/>
      <c r="L2400" s="170"/>
      <c r="M2400" s="170"/>
      <c r="N2400" s="170"/>
      <c r="O2400" s="170"/>
      <c r="P2400" s="170"/>
      <c r="Q2400" s="170"/>
    </row>
    <row r="2401" spans="1:17" s="173" customFormat="1" ht="15.75" customHeight="1">
      <c r="A2401" s="168" t="s">
        <v>2934</v>
      </c>
      <c r="B2401" s="172" t="s">
        <v>7473</v>
      </c>
      <c r="C2401" s="191" t="s">
        <v>7358</v>
      </c>
      <c r="D2401" s="318">
        <v>1250</v>
      </c>
      <c r="E2401" s="131"/>
      <c r="F2401" s="40"/>
      <c r="G2401" s="40"/>
      <c r="H2401" s="40"/>
      <c r="J2401" s="170"/>
      <c r="K2401" s="170"/>
      <c r="L2401" s="170"/>
      <c r="M2401" s="170"/>
      <c r="N2401" s="170"/>
      <c r="O2401" s="170"/>
      <c r="P2401" s="170"/>
      <c r="Q2401" s="170"/>
    </row>
    <row r="2402" spans="1:17" s="173" customFormat="1" ht="15.75" customHeight="1">
      <c r="A2402" s="168" t="s">
        <v>2934</v>
      </c>
      <c r="B2402" s="172">
        <v>11025</v>
      </c>
      <c r="C2402" s="191" t="s">
        <v>2940</v>
      </c>
      <c r="D2402" s="318">
        <v>450</v>
      </c>
      <c r="E2402" s="131"/>
      <c r="F2402" s="40"/>
      <c r="G2402" s="40"/>
      <c r="H2402" s="40"/>
      <c r="J2402" s="170"/>
      <c r="K2402" s="170"/>
      <c r="L2402" s="170"/>
      <c r="M2402" s="170"/>
      <c r="N2402" s="170"/>
      <c r="O2402" s="170"/>
      <c r="P2402" s="170"/>
      <c r="Q2402" s="170"/>
    </row>
    <row r="2403" spans="1:17" s="173" customFormat="1" ht="15.75" customHeight="1">
      <c r="A2403" s="168" t="s">
        <v>2941</v>
      </c>
      <c r="B2403" s="172">
        <v>11001</v>
      </c>
      <c r="C2403" s="191" t="s">
        <v>2942</v>
      </c>
      <c r="D2403" s="318">
        <v>680</v>
      </c>
      <c r="E2403" s="131"/>
      <c r="F2403" s="40"/>
      <c r="G2403" s="40"/>
      <c r="H2403" s="40"/>
      <c r="J2403" s="170"/>
      <c r="K2403" s="170"/>
      <c r="L2403" s="170"/>
      <c r="M2403" s="170"/>
      <c r="N2403" s="170"/>
      <c r="O2403" s="170"/>
      <c r="P2403" s="170"/>
      <c r="Q2403" s="170"/>
    </row>
    <row r="2404" spans="1:17" s="173" customFormat="1" ht="15.75" customHeight="1">
      <c r="A2404" s="168" t="s">
        <v>2941</v>
      </c>
      <c r="B2404" s="172" t="s">
        <v>2943</v>
      </c>
      <c r="C2404" s="191" t="s">
        <v>2944</v>
      </c>
      <c r="D2404" s="318">
        <v>680</v>
      </c>
      <c r="E2404" s="131"/>
      <c r="F2404" s="40"/>
      <c r="G2404" s="40"/>
      <c r="H2404" s="40"/>
      <c r="J2404" s="170"/>
      <c r="K2404" s="170"/>
      <c r="L2404" s="170"/>
      <c r="M2404" s="170"/>
      <c r="N2404" s="170"/>
      <c r="O2404" s="170"/>
      <c r="P2404" s="170"/>
      <c r="Q2404" s="170"/>
    </row>
    <row r="2405" spans="1:17" s="176" customFormat="1" ht="15.75" customHeight="1">
      <c r="A2405" s="168" t="s">
        <v>2941</v>
      </c>
      <c r="B2405" s="172" t="s">
        <v>2945</v>
      </c>
      <c r="C2405" s="191" t="s">
        <v>2946</v>
      </c>
      <c r="D2405" s="318">
        <v>680</v>
      </c>
      <c r="E2405" s="131"/>
      <c r="F2405" s="40"/>
      <c r="G2405" s="40"/>
      <c r="H2405" s="40"/>
      <c r="I2405" s="173"/>
      <c r="J2405" s="170"/>
      <c r="K2405" s="170"/>
      <c r="L2405" s="170"/>
      <c r="M2405" s="170"/>
      <c r="N2405" s="170"/>
      <c r="O2405" s="170"/>
      <c r="P2405" s="170"/>
      <c r="Q2405" s="170"/>
    </row>
    <row r="2406" spans="1:17" s="173" customFormat="1" ht="15.75" customHeight="1">
      <c r="A2406" s="168" t="s">
        <v>2941</v>
      </c>
      <c r="B2406" s="172" t="s">
        <v>2947</v>
      </c>
      <c r="C2406" s="191" t="s">
        <v>2948</v>
      </c>
      <c r="D2406" s="318">
        <v>680</v>
      </c>
      <c r="E2406" s="131"/>
      <c r="F2406" s="40"/>
      <c r="G2406" s="40"/>
      <c r="H2406" s="40"/>
      <c r="J2406" s="170"/>
      <c r="K2406" s="170"/>
      <c r="L2406" s="170"/>
      <c r="M2406" s="170"/>
      <c r="N2406" s="170"/>
      <c r="O2406" s="170"/>
      <c r="P2406" s="170"/>
      <c r="Q2406" s="170"/>
    </row>
    <row r="2407" spans="1:17" s="173" customFormat="1" ht="15.75" customHeight="1">
      <c r="A2407" s="168" t="s">
        <v>2941</v>
      </c>
      <c r="B2407" s="172">
        <v>11002</v>
      </c>
      <c r="C2407" s="191" t="s">
        <v>2949</v>
      </c>
      <c r="D2407" s="318">
        <v>900</v>
      </c>
      <c r="E2407" s="131"/>
      <c r="F2407" s="40"/>
      <c r="G2407" s="40"/>
      <c r="H2407" s="40"/>
      <c r="J2407" s="170"/>
      <c r="K2407" s="170"/>
      <c r="L2407" s="170"/>
      <c r="M2407" s="170"/>
      <c r="N2407" s="170"/>
      <c r="O2407" s="170"/>
      <c r="P2407" s="170"/>
      <c r="Q2407" s="170"/>
    </row>
    <row r="2408" spans="1:17" s="173" customFormat="1" ht="15.75" customHeight="1">
      <c r="A2408" s="168" t="s">
        <v>2941</v>
      </c>
      <c r="B2408" s="172" t="s">
        <v>7474</v>
      </c>
      <c r="C2408" s="191" t="s">
        <v>7359</v>
      </c>
      <c r="D2408" s="318">
        <v>1250</v>
      </c>
      <c r="E2408" s="131"/>
      <c r="F2408" s="40"/>
      <c r="G2408" s="40"/>
      <c r="H2408" s="40"/>
      <c r="J2408" s="170"/>
      <c r="K2408" s="170"/>
      <c r="L2408" s="170"/>
      <c r="M2408" s="170"/>
      <c r="N2408" s="170"/>
      <c r="O2408" s="170"/>
      <c r="P2408" s="170"/>
      <c r="Q2408" s="170"/>
    </row>
    <row r="2409" spans="1:17" s="173" customFormat="1" ht="15.75" customHeight="1">
      <c r="A2409" s="168" t="s">
        <v>2941</v>
      </c>
      <c r="B2409" s="172">
        <v>11005</v>
      </c>
      <c r="C2409" s="191" t="s">
        <v>2950</v>
      </c>
      <c r="D2409" s="318">
        <v>450</v>
      </c>
      <c r="E2409" s="131"/>
      <c r="F2409" s="40"/>
      <c r="G2409" s="40"/>
      <c r="H2409" s="40"/>
      <c r="J2409" s="170"/>
      <c r="K2409" s="170"/>
      <c r="L2409" s="170"/>
      <c r="M2409" s="170"/>
      <c r="N2409" s="170"/>
      <c r="O2409" s="170"/>
      <c r="P2409" s="170"/>
      <c r="Q2409" s="170"/>
    </row>
    <row r="2410" spans="1:17" s="173" customFormat="1" ht="15.75" customHeight="1">
      <c r="A2410" s="168" t="s">
        <v>2941</v>
      </c>
      <c r="B2410" s="172">
        <v>11007</v>
      </c>
      <c r="C2410" s="191" t="s">
        <v>2951</v>
      </c>
      <c r="D2410" s="318">
        <v>450</v>
      </c>
      <c r="E2410" s="131"/>
      <c r="F2410" s="40"/>
      <c r="G2410" s="40"/>
      <c r="H2410" s="40"/>
      <c r="J2410" s="170"/>
      <c r="K2410" s="170"/>
      <c r="L2410" s="170"/>
      <c r="M2410" s="170"/>
      <c r="N2410" s="170"/>
      <c r="O2410" s="170"/>
      <c r="P2410" s="170"/>
      <c r="Q2410" s="170"/>
    </row>
    <row r="2411" spans="1:17" s="173" customFormat="1" ht="15.75" customHeight="1">
      <c r="A2411" s="168" t="s">
        <v>2941</v>
      </c>
      <c r="B2411" s="172">
        <v>11008</v>
      </c>
      <c r="C2411" s="191" t="s">
        <v>2952</v>
      </c>
      <c r="D2411" s="318">
        <v>680</v>
      </c>
      <c r="E2411" s="131"/>
      <c r="F2411" s="40"/>
      <c r="G2411" s="40"/>
      <c r="H2411" s="40"/>
      <c r="J2411" s="170"/>
      <c r="K2411" s="170"/>
      <c r="L2411" s="170"/>
      <c r="M2411" s="170"/>
      <c r="N2411" s="170"/>
      <c r="O2411" s="170"/>
      <c r="P2411" s="170"/>
      <c r="Q2411" s="170"/>
    </row>
    <row r="2412" spans="1:17" s="173" customFormat="1" ht="15.75" customHeight="1">
      <c r="A2412" s="168" t="s">
        <v>2941</v>
      </c>
      <c r="B2412" s="172" t="s">
        <v>2953</v>
      </c>
      <c r="C2412" s="191" t="s">
        <v>2954</v>
      </c>
      <c r="D2412" s="318">
        <v>450</v>
      </c>
      <c r="E2412" s="131"/>
      <c r="F2412" s="40"/>
      <c r="G2412" s="40"/>
      <c r="H2412" s="40"/>
      <c r="J2412" s="170"/>
      <c r="K2412" s="170"/>
      <c r="L2412" s="170"/>
      <c r="M2412" s="170"/>
      <c r="N2412" s="170"/>
      <c r="O2412" s="170"/>
      <c r="P2412" s="170"/>
      <c r="Q2412" s="170"/>
    </row>
    <row r="2413" spans="1:17" s="173" customFormat="1" ht="15.75" customHeight="1">
      <c r="A2413" s="168" t="s">
        <v>2941</v>
      </c>
      <c r="B2413" s="172" t="s">
        <v>2955</v>
      </c>
      <c r="C2413" s="191" t="s">
        <v>2956</v>
      </c>
      <c r="D2413" s="318">
        <v>450</v>
      </c>
      <c r="E2413" s="131"/>
      <c r="F2413" s="40"/>
      <c r="G2413" s="40"/>
      <c r="H2413" s="40"/>
      <c r="J2413" s="170"/>
      <c r="K2413" s="170"/>
      <c r="L2413" s="170"/>
      <c r="M2413" s="170"/>
      <c r="N2413" s="170"/>
      <c r="O2413" s="170"/>
      <c r="P2413" s="170"/>
      <c r="Q2413" s="170"/>
    </row>
    <row r="2414" spans="1:17" s="173" customFormat="1" ht="15.75" customHeight="1">
      <c r="A2414" s="168" t="s">
        <v>2941</v>
      </c>
      <c r="B2414" s="172">
        <v>11009</v>
      </c>
      <c r="C2414" s="191" t="s">
        <v>2957</v>
      </c>
      <c r="D2414" s="318">
        <v>450</v>
      </c>
      <c r="E2414" s="131"/>
      <c r="F2414" s="40"/>
      <c r="G2414" s="40"/>
      <c r="H2414" s="40"/>
      <c r="J2414" s="170"/>
      <c r="K2414" s="170"/>
      <c r="L2414" s="170"/>
      <c r="M2414" s="170"/>
      <c r="N2414" s="170"/>
      <c r="O2414" s="170"/>
      <c r="P2414" s="170"/>
      <c r="Q2414" s="170"/>
    </row>
    <row r="2415" spans="1:17" s="173" customFormat="1" ht="15">
      <c r="A2415" s="168" t="s">
        <v>2941</v>
      </c>
      <c r="B2415" s="172">
        <v>11019</v>
      </c>
      <c r="C2415" s="191" t="s">
        <v>2958</v>
      </c>
      <c r="D2415" s="318">
        <v>450</v>
      </c>
      <c r="E2415" s="131"/>
      <c r="F2415" s="40"/>
      <c r="G2415" s="40"/>
      <c r="H2415" s="40"/>
      <c r="J2415" s="170"/>
      <c r="K2415" s="170"/>
      <c r="L2415" s="170"/>
      <c r="M2415" s="170"/>
      <c r="N2415" s="170"/>
      <c r="O2415" s="170"/>
      <c r="P2415" s="170"/>
      <c r="Q2415" s="170"/>
    </row>
    <row r="2416" spans="1:17" s="173" customFormat="1" ht="15">
      <c r="A2416" s="168" t="s">
        <v>2959</v>
      </c>
      <c r="B2416" s="172">
        <v>11004</v>
      </c>
      <c r="C2416" s="191" t="s">
        <v>2960</v>
      </c>
      <c r="D2416" s="318">
        <v>450</v>
      </c>
      <c r="E2416" s="131"/>
      <c r="F2416" s="40"/>
      <c r="G2416" s="40"/>
      <c r="H2416" s="40"/>
      <c r="J2416" s="170"/>
      <c r="K2416" s="170"/>
      <c r="L2416" s="170"/>
      <c r="M2416" s="170"/>
      <c r="N2416" s="170"/>
      <c r="O2416" s="170"/>
      <c r="P2416" s="170"/>
      <c r="Q2416" s="170"/>
    </row>
    <row r="2417" spans="1:17" s="173" customFormat="1" ht="15">
      <c r="A2417" s="168" t="s">
        <v>2961</v>
      </c>
      <c r="B2417" s="172">
        <v>11010</v>
      </c>
      <c r="C2417" s="191" t="s">
        <v>2962</v>
      </c>
      <c r="D2417" s="318">
        <v>680</v>
      </c>
      <c r="E2417" s="131"/>
      <c r="F2417" s="40"/>
      <c r="G2417" s="40"/>
      <c r="H2417" s="40"/>
      <c r="J2417" s="170"/>
      <c r="K2417" s="170"/>
      <c r="L2417" s="170"/>
      <c r="M2417" s="170"/>
      <c r="N2417" s="170"/>
      <c r="O2417" s="170"/>
      <c r="P2417" s="170"/>
      <c r="Q2417" s="170"/>
    </row>
    <row r="2418" spans="1:17" s="173" customFormat="1" ht="15">
      <c r="A2418" s="168" t="s">
        <v>2961</v>
      </c>
      <c r="B2418" s="172" t="s">
        <v>2963</v>
      </c>
      <c r="C2418" s="191" t="s">
        <v>2964</v>
      </c>
      <c r="D2418" s="318">
        <v>900</v>
      </c>
      <c r="E2418" s="131"/>
      <c r="F2418" s="40"/>
      <c r="G2418" s="40"/>
      <c r="H2418" s="40"/>
      <c r="J2418" s="170"/>
      <c r="K2418" s="170"/>
      <c r="L2418" s="170"/>
      <c r="M2418" s="170"/>
      <c r="N2418" s="170"/>
      <c r="O2418" s="170"/>
      <c r="P2418" s="170"/>
      <c r="Q2418" s="170"/>
    </row>
    <row r="2419" spans="1:17" s="173" customFormat="1" ht="15">
      <c r="A2419" s="168" t="s">
        <v>2961</v>
      </c>
      <c r="B2419" s="172" t="s">
        <v>2965</v>
      </c>
      <c r="C2419" s="191" t="s">
        <v>2966</v>
      </c>
      <c r="D2419" s="318">
        <v>1150</v>
      </c>
      <c r="E2419" s="131"/>
      <c r="F2419" s="40"/>
      <c r="G2419" s="40"/>
      <c r="H2419" s="40"/>
      <c r="J2419" s="170"/>
      <c r="K2419" s="170"/>
      <c r="L2419" s="170"/>
      <c r="M2419" s="170"/>
      <c r="N2419" s="170"/>
      <c r="O2419" s="170"/>
      <c r="P2419" s="170"/>
      <c r="Q2419" s="170"/>
    </row>
    <row r="2420" spans="1:17" s="173" customFormat="1" ht="15">
      <c r="A2420" s="168" t="s">
        <v>2961</v>
      </c>
      <c r="B2420" s="172" t="s">
        <v>7475</v>
      </c>
      <c r="C2420" s="191" t="s">
        <v>7360</v>
      </c>
      <c r="D2420" s="318">
        <v>1250</v>
      </c>
      <c r="E2420" s="131"/>
      <c r="F2420" s="40"/>
      <c r="G2420" s="40"/>
      <c r="H2420" s="40"/>
      <c r="J2420" s="170"/>
      <c r="K2420" s="170"/>
      <c r="L2420" s="170"/>
      <c r="M2420" s="170"/>
      <c r="N2420" s="170"/>
      <c r="O2420" s="170"/>
      <c r="P2420" s="170"/>
      <c r="Q2420" s="170"/>
    </row>
    <row r="2421" spans="1:17" s="173" customFormat="1" ht="15">
      <c r="A2421" s="168" t="s">
        <v>2961</v>
      </c>
      <c r="B2421" s="172">
        <v>11011</v>
      </c>
      <c r="C2421" s="191" t="s">
        <v>2967</v>
      </c>
      <c r="D2421" s="318">
        <v>1150</v>
      </c>
      <c r="E2421" s="131"/>
      <c r="F2421" s="40"/>
      <c r="G2421" s="40"/>
      <c r="H2421" s="40"/>
      <c r="J2421" s="170"/>
      <c r="K2421" s="170"/>
      <c r="L2421" s="170"/>
      <c r="M2421" s="170"/>
      <c r="N2421" s="170"/>
      <c r="O2421" s="170"/>
      <c r="P2421" s="170"/>
      <c r="Q2421" s="170"/>
    </row>
    <row r="2422" spans="1:17" s="173" customFormat="1" ht="15">
      <c r="A2422" s="168" t="s">
        <v>2961</v>
      </c>
      <c r="B2422" s="172">
        <v>11012</v>
      </c>
      <c r="C2422" s="191" t="s">
        <v>2968</v>
      </c>
      <c r="D2422" s="318">
        <v>450</v>
      </c>
      <c r="E2422" s="131"/>
      <c r="F2422" s="40"/>
      <c r="G2422" s="40"/>
      <c r="H2422" s="40"/>
      <c r="J2422" s="170"/>
      <c r="K2422" s="170"/>
      <c r="L2422" s="170"/>
      <c r="M2422" s="170"/>
      <c r="N2422" s="170"/>
      <c r="O2422" s="170"/>
      <c r="P2422" s="170"/>
      <c r="Q2422" s="170"/>
    </row>
    <row r="2423" spans="1:17" s="173" customFormat="1" ht="15">
      <c r="A2423" s="168" t="s">
        <v>2961</v>
      </c>
      <c r="B2423" s="172">
        <v>11014</v>
      </c>
      <c r="C2423" s="191" t="s">
        <v>2969</v>
      </c>
      <c r="D2423" s="318">
        <v>450</v>
      </c>
      <c r="E2423" s="131"/>
      <c r="F2423" s="40"/>
      <c r="G2423" s="40"/>
      <c r="H2423" s="40"/>
      <c r="J2423" s="170"/>
      <c r="K2423" s="170"/>
      <c r="L2423" s="170"/>
      <c r="M2423" s="170"/>
      <c r="N2423" s="170"/>
      <c r="O2423" s="170"/>
      <c r="P2423" s="170"/>
      <c r="Q2423" s="170"/>
    </row>
    <row r="2424" spans="1:17" s="173" customFormat="1" ht="15">
      <c r="A2424" s="168" t="s">
        <v>2961</v>
      </c>
      <c r="B2424" s="172">
        <v>11015</v>
      </c>
      <c r="C2424" s="191" t="s">
        <v>2970</v>
      </c>
      <c r="D2424" s="318">
        <v>900</v>
      </c>
      <c r="E2424" s="131"/>
      <c r="F2424" s="40"/>
      <c r="G2424" s="40"/>
      <c r="H2424" s="40"/>
      <c r="J2424" s="170"/>
      <c r="K2424" s="170"/>
      <c r="L2424" s="170"/>
      <c r="M2424" s="170"/>
      <c r="N2424" s="170"/>
      <c r="O2424" s="170"/>
      <c r="P2424" s="170"/>
      <c r="Q2424" s="170"/>
    </row>
    <row r="2425" spans="1:17" s="173" customFormat="1" ht="15">
      <c r="A2425" s="168" t="s">
        <v>2961</v>
      </c>
      <c r="B2425" s="172">
        <v>11017</v>
      </c>
      <c r="C2425" s="191" t="s">
        <v>2971</v>
      </c>
      <c r="D2425" s="318">
        <v>900</v>
      </c>
      <c r="E2425" s="131"/>
      <c r="F2425" s="40"/>
      <c r="G2425" s="40"/>
      <c r="H2425" s="40"/>
      <c r="J2425" s="170"/>
      <c r="K2425" s="170"/>
      <c r="L2425" s="170"/>
      <c r="M2425" s="170"/>
      <c r="N2425" s="170"/>
      <c r="O2425" s="170"/>
      <c r="P2425" s="170"/>
      <c r="Q2425" s="170"/>
    </row>
    <row r="2426" spans="1:17" s="173" customFormat="1" ht="15">
      <c r="A2426" s="168" t="s">
        <v>2961</v>
      </c>
      <c r="B2426" s="172" t="s">
        <v>2972</v>
      </c>
      <c r="C2426" s="191" t="s">
        <v>2973</v>
      </c>
      <c r="D2426" s="318">
        <v>450</v>
      </c>
      <c r="E2426" s="131"/>
      <c r="F2426" s="40"/>
      <c r="G2426" s="40"/>
      <c r="H2426" s="40"/>
      <c r="J2426" s="170"/>
      <c r="K2426" s="170"/>
      <c r="L2426" s="170"/>
      <c r="M2426" s="170"/>
      <c r="N2426" s="170"/>
      <c r="O2426" s="170"/>
      <c r="P2426" s="170"/>
      <c r="Q2426" s="170"/>
    </row>
    <row r="2427" spans="1:17" s="173" customFormat="1" ht="15">
      <c r="A2427" s="168" t="s">
        <v>2961</v>
      </c>
      <c r="B2427" s="172" t="s">
        <v>2974</v>
      </c>
      <c r="C2427" s="191" t="s">
        <v>2975</v>
      </c>
      <c r="D2427" s="318">
        <v>680</v>
      </c>
      <c r="E2427" s="131"/>
      <c r="F2427" s="40"/>
      <c r="G2427" s="40"/>
      <c r="H2427" s="40"/>
      <c r="J2427" s="170"/>
      <c r="K2427" s="170"/>
      <c r="L2427" s="170"/>
      <c r="M2427" s="170"/>
      <c r="N2427" s="170"/>
      <c r="O2427" s="170"/>
      <c r="P2427" s="170"/>
      <c r="Q2427" s="170"/>
    </row>
    <row r="2428" spans="1:17" s="173" customFormat="1" ht="15">
      <c r="A2428" s="168" t="s">
        <v>2961</v>
      </c>
      <c r="B2428" s="172">
        <v>11024</v>
      </c>
      <c r="C2428" s="191" t="s">
        <v>2976</v>
      </c>
      <c r="D2428" s="318">
        <v>450</v>
      </c>
      <c r="E2428" s="131"/>
      <c r="F2428" s="40"/>
      <c r="G2428" s="40"/>
      <c r="H2428" s="40"/>
      <c r="J2428" s="170"/>
      <c r="K2428" s="170"/>
      <c r="L2428" s="170"/>
      <c r="M2428" s="170"/>
      <c r="N2428" s="170"/>
      <c r="O2428" s="170"/>
      <c r="P2428" s="170"/>
      <c r="Q2428" s="170"/>
    </row>
    <row r="2429" spans="1:17" s="173" customFormat="1" ht="15">
      <c r="A2429" s="168" t="s">
        <v>2961</v>
      </c>
      <c r="B2429" s="172" t="s">
        <v>2977</v>
      </c>
      <c r="C2429" s="191" t="s">
        <v>2978</v>
      </c>
      <c r="D2429" s="318">
        <v>680</v>
      </c>
      <c r="E2429" s="131"/>
      <c r="F2429" s="40"/>
      <c r="G2429" s="40"/>
      <c r="H2429" s="40"/>
      <c r="J2429" s="170"/>
      <c r="K2429" s="170"/>
      <c r="L2429" s="170"/>
      <c r="M2429" s="170"/>
      <c r="N2429" s="170"/>
      <c r="O2429" s="170"/>
      <c r="P2429" s="170"/>
      <c r="Q2429" s="170"/>
    </row>
    <row r="2430" spans="1:17" s="173" customFormat="1" ht="15">
      <c r="A2430" s="168" t="s">
        <v>2979</v>
      </c>
      <c r="B2430" s="172">
        <v>11016</v>
      </c>
      <c r="C2430" s="191" t="s">
        <v>2980</v>
      </c>
      <c r="D2430" s="318">
        <v>1350</v>
      </c>
      <c r="E2430" s="131"/>
      <c r="F2430" s="40"/>
      <c r="G2430" s="40"/>
      <c r="H2430" s="40"/>
      <c r="J2430" s="170"/>
      <c r="K2430" s="170"/>
      <c r="L2430" s="170"/>
      <c r="M2430" s="170"/>
      <c r="N2430" s="170"/>
      <c r="O2430" s="170"/>
      <c r="P2430" s="170"/>
      <c r="Q2430" s="170"/>
    </row>
    <row r="2431" spans="1:17" s="173" customFormat="1" ht="15">
      <c r="A2431" s="168" t="s">
        <v>2979</v>
      </c>
      <c r="B2431" s="172" t="s">
        <v>2981</v>
      </c>
      <c r="C2431" s="191" t="s">
        <v>2982</v>
      </c>
      <c r="D2431" s="318">
        <v>680</v>
      </c>
      <c r="E2431" s="131"/>
      <c r="F2431" s="40"/>
      <c r="G2431" s="40"/>
      <c r="H2431" s="40"/>
      <c r="J2431" s="170"/>
      <c r="K2431" s="170"/>
      <c r="L2431" s="170"/>
      <c r="M2431" s="170"/>
      <c r="N2431" s="170"/>
      <c r="O2431" s="170"/>
      <c r="P2431" s="170"/>
      <c r="Q2431" s="170"/>
    </row>
    <row r="2432" spans="1:17" s="173" customFormat="1" ht="15.75" customHeight="1">
      <c r="A2432" s="168" t="s">
        <v>2979</v>
      </c>
      <c r="B2432" s="172" t="s">
        <v>2983</v>
      </c>
      <c r="C2432" s="191" t="s">
        <v>2984</v>
      </c>
      <c r="D2432" s="318">
        <v>900</v>
      </c>
      <c r="E2432" s="131"/>
      <c r="F2432" s="40"/>
      <c r="G2432" s="40"/>
      <c r="H2432" s="40"/>
      <c r="J2432" s="170"/>
      <c r="K2432" s="170"/>
      <c r="L2432" s="170"/>
      <c r="M2432" s="170"/>
      <c r="N2432" s="170"/>
      <c r="O2432" s="170"/>
      <c r="P2432" s="170"/>
      <c r="Q2432" s="170"/>
    </row>
    <row r="2433" spans="1:17" s="173" customFormat="1" ht="15.75" customHeight="1">
      <c r="A2433" s="168" t="s">
        <v>2979</v>
      </c>
      <c r="B2433" s="172">
        <v>11026</v>
      </c>
      <c r="C2433" s="191" t="s">
        <v>2985</v>
      </c>
      <c r="D2433" s="318">
        <v>900</v>
      </c>
      <c r="E2433" s="131"/>
      <c r="F2433" s="40"/>
      <c r="G2433" s="40"/>
      <c r="H2433" s="40"/>
      <c r="J2433" s="170"/>
      <c r="K2433" s="170"/>
      <c r="L2433" s="170"/>
      <c r="M2433" s="170"/>
      <c r="N2433" s="170"/>
      <c r="O2433" s="170"/>
      <c r="P2433" s="170"/>
      <c r="Q2433" s="170"/>
    </row>
    <row r="2434" spans="1:17" s="173" customFormat="1" ht="15.75" customHeight="1">
      <c r="A2434" s="168" t="s">
        <v>2924</v>
      </c>
      <c r="B2434" s="172" t="s">
        <v>7476</v>
      </c>
      <c r="C2434" s="191" t="s">
        <v>7361</v>
      </c>
      <c r="D2434" s="318">
        <v>1750</v>
      </c>
      <c r="E2434" s="131"/>
      <c r="F2434" s="40"/>
      <c r="G2434" s="40"/>
      <c r="H2434" s="40"/>
      <c r="J2434" s="170"/>
      <c r="K2434" s="170"/>
      <c r="L2434" s="170"/>
      <c r="M2434" s="170"/>
      <c r="N2434" s="170"/>
      <c r="O2434" s="170"/>
      <c r="P2434" s="170"/>
      <c r="Q2434" s="170"/>
    </row>
    <row r="2435" spans="1:17" s="173" customFormat="1" ht="15.75" customHeight="1">
      <c r="A2435" s="168" t="s">
        <v>2979</v>
      </c>
      <c r="B2435" s="172">
        <v>11020</v>
      </c>
      <c r="C2435" s="191" t="s">
        <v>2986</v>
      </c>
      <c r="D2435" s="318">
        <v>450</v>
      </c>
      <c r="E2435" s="131"/>
      <c r="F2435" s="40"/>
      <c r="G2435" s="40"/>
      <c r="H2435" s="40"/>
      <c r="J2435" s="170"/>
      <c r="K2435" s="170"/>
      <c r="L2435" s="170"/>
      <c r="M2435" s="170"/>
      <c r="N2435" s="170"/>
      <c r="O2435" s="170"/>
      <c r="P2435" s="170"/>
      <c r="Q2435" s="170"/>
    </row>
    <row r="2436" spans="1:17" s="173" customFormat="1" ht="15.75" customHeight="1">
      <c r="A2436" s="168" t="s">
        <v>2979</v>
      </c>
      <c r="B2436" s="172" t="s">
        <v>2987</v>
      </c>
      <c r="C2436" s="191" t="s">
        <v>2988</v>
      </c>
      <c r="D2436" s="318">
        <v>680</v>
      </c>
      <c r="E2436" s="131"/>
      <c r="F2436" s="40"/>
      <c r="G2436" s="40"/>
      <c r="H2436" s="40"/>
      <c r="J2436" s="170"/>
      <c r="K2436" s="170"/>
      <c r="L2436" s="170"/>
      <c r="M2436" s="170"/>
      <c r="N2436" s="170"/>
      <c r="O2436" s="170"/>
      <c r="P2436" s="170"/>
      <c r="Q2436" s="170"/>
    </row>
    <row r="2437" spans="1:17" s="173" customFormat="1" ht="15.75" customHeight="1">
      <c r="A2437" s="168" t="s">
        <v>2979</v>
      </c>
      <c r="B2437" s="172">
        <v>11021</v>
      </c>
      <c r="C2437" s="191" t="s">
        <v>2989</v>
      </c>
      <c r="D2437" s="318">
        <v>680</v>
      </c>
      <c r="E2437" s="131"/>
      <c r="F2437" s="40"/>
      <c r="G2437" s="40"/>
      <c r="H2437" s="40"/>
      <c r="J2437" s="170"/>
      <c r="K2437" s="170"/>
      <c r="L2437" s="170"/>
      <c r="M2437" s="170"/>
      <c r="N2437" s="170"/>
      <c r="O2437" s="170"/>
      <c r="P2437" s="170"/>
      <c r="Q2437" s="170"/>
    </row>
    <row r="2438" spans="1:17" s="173" customFormat="1" ht="15.75" customHeight="1">
      <c r="A2438" s="168" t="s">
        <v>2924</v>
      </c>
      <c r="B2438" s="172" t="s">
        <v>7477</v>
      </c>
      <c r="C2438" s="191" t="s">
        <v>7362</v>
      </c>
      <c r="D2438" s="318">
        <v>1250</v>
      </c>
      <c r="E2438" s="131"/>
      <c r="F2438" s="40"/>
      <c r="G2438" s="40"/>
      <c r="H2438" s="40"/>
      <c r="J2438" s="170"/>
      <c r="K2438" s="170"/>
      <c r="L2438" s="170"/>
      <c r="M2438" s="170"/>
      <c r="N2438" s="170"/>
      <c r="O2438" s="170"/>
      <c r="P2438" s="170"/>
      <c r="Q2438" s="170"/>
    </row>
    <row r="2439" spans="1:17" s="173" customFormat="1" ht="15.75" customHeight="1">
      <c r="A2439" s="168" t="s">
        <v>2979</v>
      </c>
      <c r="B2439" s="172">
        <v>11022</v>
      </c>
      <c r="C2439" s="191" t="s">
        <v>2990</v>
      </c>
      <c r="D2439" s="318">
        <v>900</v>
      </c>
      <c r="E2439" s="131"/>
      <c r="F2439" s="40"/>
      <c r="G2439" s="40"/>
      <c r="H2439" s="40"/>
      <c r="J2439" s="170"/>
      <c r="K2439" s="170"/>
      <c r="L2439" s="170"/>
      <c r="M2439" s="170"/>
      <c r="N2439" s="170"/>
      <c r="O2439" s="170"/>
      <c r="P2439" s="170"/>
      <c r="Q2439" s="170"/>
    </row>
    <row r="2440" spans="1:17" s="173" customFormat="1" ht="15.75" customHeight="1">
      <c r="A2440" s="168" t="s">
        <v>2979</v>
      </c>
      <c r="B2440" s="172" t="s">
        <v>2991</v>
      </c>
      <c r="C2440" s="191" t="s">
        <v>2992</v>
      </c>
      <c r="D2440" s="318">
        <v>680</v>
      </c>
      <c r="E2440" s="131"/>
      <c r="F2440" s="40"/>
      <c r="G2440" s="40"/>
      <c r="H2440" s="40"/>
      <c r="J2440" s="170"/>
      <c r="K2440" s="170"/>
      <c r="L2440" s="170"/>
      <c r="M2440" s="170"/>
      <c r="N2440" s="170"/>
      <c r="O2440" s="170"/>
      <c r="P2440" s="170"/>
      <c r="Q2440" s="170"/>
    </row>
    <row r="2441" spans="1:17" s="173" customFormat="1" ht="15.75" customHeight="1">
      <c r="A2441" s="168" t="s">
        <v>2924</v>
      </c>
      <c r="B2441" s="172" t="s">
        <v>7478</v>
      </c>
      <c r="C2441" s="191" t="s">
        <v>7365</v>
      </c>
      <c r="D2441" s="318">
        <v>900</v>
      </c>
      <c r="E2441" s="131"/>
      <c r="F2441" s="40"/>
      <c r="G2441" s="40"/>
      <c r="H2441" s="40"/>
      <c r="J2441" s="170"/>
      <c r="K2441" s="170"/>
      <c r="L2441" s="170"/>
      <c r="M2441" s="170"/>
      <c r="N2441" s="170"/>
      <c r="O2441" s="170"/>
      <c r="P2441" s="170"/>
      <c r="Q2441" s="170"/>
    </row>
    <row r="2442" spans="1:17" s="173" customFormat="1" ht="15.75" customHeight="1">
      <c r="A2442" s="168" t="s">
        <v>2979</v>
      </c>
      <c r="B2442" s="172" t="s">
        <v>2993</v>
      </c>
      <c r="C2442" s="191" t="s">
        <v>2994</v>
      </c>
      <c r="D2442" s="318">
        <v>1150</v>
      </c>
      <c r="E2442" s="131"/>
      <c r="F2442" s="40"/>
      <c r="G2442" s="40"/>
      <c r="H2442" s="40"/>
      <c r="J2442" s="170"/>
      <c r="K2442" s="170"/>
      <c r="L2442" s="170"/>
      <c r="M2442" s="170"/>
      <c r="N2442" s="170"/>
      <c r="O2442" s="170"/>
      <c r="P2442" s="170"/>
      <c r="Q2442" s="170"/>
    </row>
    <row r="2443" spans="1:17" s="173" customFormat="1" ht="15.75" customHeight="1">
      <c r="A2443" s="168" t="s">
        <v>2924</v>
      </c>
      <c r="B2443" s="172" t="s">
        <v>7479</v>
      </c>
      <c r="C2443" s="191" t="s">
        <v>7366</v>
      </c>
      <c r="D2443" s="318">
        <v>1500</v>
      </c>
      <c r="E2443" s="131"/>
      <c r="F2443" s="40"/>
      <c r="G2443" s="40"/>
      <c r="H2443" s="40"/>
      <c r="J2443" s="170"/>
      <c r="K2443" s="170"/>
      <c r="L2443" s="170"/>
      <c r="M2443" s="170"/>
      <c r="N2443" s="170"/>
      <c r="O2443" s="170"/>
      <c r="P2443" s="170"/>
      <c r="Q2443" s="170"/>
    </row>
    <row r="2444" spans="1:17" s="173" customFormat="1" ht="15.75" customHeight="1">
      <c r="A2444" s="168" t="s">
        <v>2979</v>
      </c>
      <c r="B2444" s="172">
        <v>11023</v>
      </c>
      <c r="C2444" s="191" t="s">
        <v>2995</v>
      </c>
      <c r="D2444" s="318">
        <v>690</v>
      </c>
      <c r="E2444" s="131"/>
      <c r="F2444" s="40"/>
      <c r="G2444" s="40"/>
      <c r="H2444" s="40"/>
      <c r="J2444" s="170"/>
      <c r="K2444" s="170"/>
      <c r="L2444" s="170"/>
      <c r="M2444" s="170"/>
      <c r="N2444" s="170"/>
      <c r="O2444" s="170"/>
      <c r="P2444" s="170"/>
      <c r="Q2444" s="170"/>
    </row>
    <row r="2445" spans="1:17" s="173" customFormat="1" ht="15.75" customHeight="1">
      <c r="A2445" s="168" t="s">
        <v>2979</v>
      </c>
      <c r="B2445" s="172" t="s">
        <v>2996</v>
      </c>
      <c r="C2445" s="191" t="s">
        <v>2997</v>
      </c>
      <c r="D2445" s="318">
        <v>1150</v>
      </c>
      <c r="E2445" s="131"/>
      <c r="F2445" s="40"/>
      <c r="G2445" s="40"/>
      <c r="H2445" s="40"/>
      <c r="J2445" s="170"/>
      <c r="K2445" s="170"/>
      <c r="L2445" s="170"/>
      <c r="M2445" s="170"/>
      <c r="N2445" s="170"/>
      <c r="O2445" s="170"/>
      <c r="P2445" s="170"/>
      <c r="Q2445" s="170"/>
    </row>
    <row r="2446" spans="1:17" s="173" customFormat="1" ht="15.75" customHeight="1">
      <c r="A2446" s="168" t="s">
        <v>2979</v>
      </c>
      <c r="B2446" s="172" t="s">
        <v>2998</v>
      </c>
      <c r="C2446" s="191" t="s">
        <v>2999</v>
      </c>
      <c r="D2446" s="318">
        <v>1350</v>
      </c>
      <c r="E2446" s="131"/>
      <c r="F2446" s="40"/>
      <c r="G2446" s="40"/>
      <c r="H2446" s="40"/>
      <c r="J2446" s="170"/>
      <c r="K2446" s="170"/>
      <c r="L2446" s="170"/>
      <c r="M2446" s="170"/>
      <c r="N2446" s="170"/>
      <c r="O2446" s="170"/>
      <c r="P2446" s="170"/>
      <c r="Q2446" s="170"/>
    </row>
    <row r="2447" spans="1:17" s="173" customFormat="1" ht="15.75" customHeight="1">
      <c r="A2447" s="168" t="s">
        <v>2924</v>
      </c>
      <c r="B2447" s="172" t="s">
        <v>7480</v>
      </c>
      <c r="C2447" s="191" t="s">
        <v>7363</v>
      </c>
      <c r="D2447" s="318">
        <v>1750</v>
      </c>
      <c r="E2447" s="131"/>
      <c r="F2447" s="40"/>
      <c r="G2447" s="40"/>
      <c r="H2447" s="40"/>
      <c r="J2447" s="170"/>
      <c r="K2447" s="170"/>
      <c r="L2447" s="170"/>
      <c r="M2447" s="170"/>
      <c r="N2447" s="170"/>
      <c r="O2447" s="170"/>
      <c r="P2447" s="170"/>
      <c r="Q2447" s="170"/>
    </row>
    <row r="2448" spans="1:17" s="173" customFormat="1" ht="15.75" customHeight="1">
      <c r="A2448" s="168" t="s">
        <v>2924</v>
      </c>
      <c r="B2448" s="172" t="s">
        <v>7481</v>
      </c>
      <c r="C2448" s="191" t="s">
        <v>7364</v>
      </c>
      <c r="D2448" s="318">
        <v>2250</v>
      </c>
      <c r="E2448" s="131"/>
      <c r="F2448" s="40"/>
      <c r="G2448" s="40"/>
      <c r="H2448" s="40"/>
      <c r="J2448" s="170"/>
      <c r="K2448" s="170"/>
      <c r="L2448" s="170"/>
      <c r="M2448" s="170"/>
      <c r="N2448" s="170"/>
      <c r="O2448" s="170"/>
      <c r="P2448" s="170"/>
      <c r="Q2448" s="170"/>
    </row>
    <row r="2449" spans="1:17" s="173" customFormat="1" ht="15.75" customHeight="1">
      <c r="A2449" s="168" t="s">
        <v>3000</v>
      </c>
      <c r="B2449" s="172">
        <v>11013</v>
      </c>
      <c r="C2449" s="191" t="s">
        <v>3001</v>
      </c>
      <c r="D2449" s="318">
        <v>1150</v>
      </c>
      <c r="E2449" s="131"/>
      <c r="F2449" s="40"/>
      <c r="G2449" s="40"/>
      <c r="H2449" s="40"/>
      <c r="J2449" s="170"/>
      <c r="K2449" s="170"/>
      <c r="L2449" s="170"/>
      <c r="M2449" s="170"/>
      <c r="N2449" s="170"/>
      <c r="O2449" s="170"/>
      <c r="P2449" s="170"/>
      <c r="Q2449" s="170"/>
    </row>
    <row r="2450" spans="1:17" s="173" customFormat="1" ht="15.75" customHeight="1">
      <c r="A2450" s="168" t="s">
        <v>3000</v>
      </c>
      <c r="B2450" s="172" t="s">
        <v>3002</v>
      </c>
      <c r="C2450" s="191" t="s">
        <v>3003</v>
      </c>
      <c r="D2450" s="318">
        <v>680</v>
      </c>
      <c r="E2450" s="131"/>
      <c r="F2450" s="40"/>
      <c r="G2450" s="40"/>
      <c r="H2450" s="40"/>
      <c r="J2450" s="170"/>
      <c r="K2450" s="170"/>
      <c r="L2450" s="170"/>
      <c r="M2450" s="170"/>
      <c r="N2450" s="170"/>
      <c r="O2450" s="170"/>
      <c r="P2450" s="170"/>
      <c r="Q2450" s="170"/>
    </row>
    <row r="2451" spans="1:17" s="173" customFormat="1" ht="15.75" customHeight="1">
      <c r="A2451" s="168" t="s">
        <v>3000</v>
      </c>
      <c r="B2451" s="172" t="s">
        <v>3004</v>
      </c>
      <c r="C2451" s="191" t="s">
        <v>3005</v>
      </c>
      <c r="D2451" s="318">
        <v>900</v>
      </c>
      <c r="E2451" s="131"/>
      <c r="F2451" s="40"/>
      <c r="G2451" s="40"/>
      <c r="H2451" s="40"/>
      <c r="J2451" s="170"/>
      <c r="K2451" s="170"/>
      <c r="L2451" s="170"/>
      <c r="M2451" s="170"/>
      <c r="N2451" s="170"/>
      <c r="O2451" s="170"/>
      <c r="P2451" s="170"/>
      <c r="Q2451" s="170"/>
    </row>
    <row r="2452" spans="1:17" s="173" customFormat="1" ht="15.75" customHeight="1">
      <c r="A2452" s="168" t="s">
        <v>4817</v>
      </c>
      <c r="B2452" s="172">
        <v>11018</v>
      </c>
      <c r="C2452" s="191" t="s">
        <v>3006</v>
      </c>
      <c r="D2452" s="318">
        <v>450</v>
      </c>
      <c r="E2452" s="131"/>
      <c r="F2452" s="40"/>
      <c r="G2452" s="40"/>
      <c r="H2452" s="40"/>
      <c r="J2452" s="170"/>
      <c r="K2452" s="170"/>
      <c r="L2452" s="170"/>
      <c r="M2452" s="170"/>
      <c r="N2452" s="170"/>
      <c r="O2452" s="170"/>
      <c r="P2452" s="170"/>
      <c r="Q2452" s="170"/>
    </row>
    <row r="2453" spans="1:17" s="173" customFormat="1" ht="15.75" customHeight="1">
      <c r="A2453" s="168" t="s">
        <v>4817</v>
      </c>
      <c r="B2453" s="172" t="s">
        <v>3007</v>
      </c>
      <c r="C2453" s="191" t="s">
        <v>3008</v>
      </c>
      <c r="D2453" s="318">
        <v>680</v>
      </c>
      <c r="E2453" s="131"/>
      <c r="F2453" s="40"/>
      <c r="G2453" s="40"/>
      <c r="H2453" s="40"/>
      <c r="J2453" s="170"/>
      <c r="K2453" s="170"/>
      <c r="L2453" s="170"/>
      <c r="M2453" s="170"/>
      <c r="N2453" s="170"/>
      <c r="O2453" s="170"/>
      <c r="P2453" s="170"/>
      <c r="Q2453" s="170"/>
    </row>
    <row r="2454" spans="1:17" s="173" customFormat="1" ht="15.75" customHeight="1">
      <c r="A2454" s="168" t="s">
        <v>2909</v>
      </c>
      <c r="B2454" s="175">
        <v>11032</v>
      </c>
      <c r="C2454" s="191" t="s">
        <v>4284</v>
      </c>
      <c r="D2454" s="318">
        <v>1850</v>
      </c>
      <c r="E2454" s="131"/>
      <c r="F2454" s="40"/>
      <c r="G2454" s="40"/>
      <c r="H2454" s="40"/>
      <c r="J2454" s="170"/>
      <c r="K2454" s="170"/>
      <c r="L2454" s="170"/>
      <c r="M2454" s="170"/>
      <c r="N2454" s="170"/>
      <c r="O2454" s="170"/>
      <c r="P2454" s="170"/>
      <c r="Q2454" s="170"/>
    </row>
    <row r="2455" spans="1:17" s="173" customFormat="1" ht="15.75" customHeight="1">
      <c r="A2455" s="76" t="s">
        <v>6867</v>
      </c>
      <c r="B2455" s="77"/>
      <c r="C2455" s="128"/>
      <c r="D2455" s="318"/>
      <c r="E2455" s="131"/>
      <c r="F2455" s="40"/>
      <c r="G2455" s="40"/>
      <c r="H2455" s="40"/>
      <c r="J2455" s="170"/>
      <c r="K2455" s="170"/>
      <c r="L2455" s="170"/>
      <c r="M2455" s="170"/>
      <c r="N2455" s="170"/>
      <c r="O2455" s="170"/>
      <c r="P2455" s="170"/>
      <c r="Q2455" s="170"/>
    </row>
    <row r="2456" spans="1:17" s="173" customFormat="1" ht="15.75" customHeight="1">
      <c r="A2456" s="168" t="s">
        <v>6868</v>
      </c>
      <c r="B2456" s="175">
        <v>10370</v>
      </c>
      <c r="C2456" s="191" t="s">
        <v>6869</v>
      </c>
      <c r="D2456" s="318">
        <v>1100</v>
      </c>
      <c r="E2456" s="131"/>
      <c r="F2456" s="40"/>
      <c r="G2456" s="40"/>
      <c r="H2456" s="40"/>
      <c r="J2456" s="170"/>
      <c r="K2456" s="170"/>
      <c r="L2456" s="170"/>
      <c r="M2456" s="170"/>
      <c r="N2456" s="170"/>
      <c r="O2456" s="170"/>
      <c r="P2456" s="170"/>
      <c r="Q2456" s="170"/>
    </row>
    <row r="2457" spans="1:17" s="173" customFormat="1" ht="15.75" customHeight="1">
      <c r="A2457" s="168" t="s">
        <v>6868</v>
      </c>
      <c r="B2457" s="175">
        <v>10371</v>
      </c>
      <c r="C2457" s="191" t="s">
        <v>6870</v>
      </c>
      <c r="D2457" s="318">
        <v>1150</v>
      </c>
      <c r="E2457" s="131"/>
      <c r="F2457" s="40"/>
      <c r="G2457" s="40"/>
      <c r="H2457" s="40"/>
      <c r="J2457" s="170"/>
      <c r="K2457" s="170"/>
      <c r="L2457" s="170"/>
      <c r="M2457" s="170"/>
      <c r="N2457" s="170"/>
      <c r="O2457" s="170"/>
      <c r="P2457" s="170"/>
      <c r="Q2457" s="170"/>
    </row>
    <row r="2458" spans="1:17" s="173" customFormat="1" ht="15.75" customHeight="1">
      <c r="A2458" s="168" t="s">
        <v>6868</v>
      </c>
      <c r="B2458" s="175">
        <v>10372</v>
      </c>
      <c r="C2458" s="191" t="s">
        <v>6871</v>
      </c>
      <c r="D2458" s="318">
        <v>1200</v>
      </c>
      <c r="E2458" s="131"/>
      <c r="F2458" s="40"/>
      <c r="G2458" s="40"/>
      <c r="H2458" s="40"/>
      <c r="J2458" s="170"/>
      <c r="K2458" s="170"/>
      <c r="L2458" s="170"/>
      <c r="M2458" s="170"/>
      <c r="N2458" s="170"/>
      <c r="O2458" s="170"/>
      <c r="P2458" s="170"/>
      <c r="Q2458" s="170"/>
    </row>
    <row r="2459" spans="1:17" s="176" customFormat="1" ht="15.75" customHeight="1">
      <c r="A2459" s="168" t="s">
        <v>6868</v>
      </c>
      <c r="B2459" s="175">
        <v>10373</v>
      </c>
      <c r="C2459" s="191" t="s">
        <v>6872</v>
      </c>
      <c r="D2459" s="318">
        <v>1300</v>
      </c>
      <c r="E2459" s="131"/>
      <c r="F2459" s="40"/>
      <c r="G2459" s="40"/>
      <c r="H2459" s="40"/>
      <c r="I2459" s="173"/>
      <c r="J2459" s="170"/>
      <c r="K2459" s="170"/>
      <c r="L2459" s="170"/>
      <c r="M2459" s="170"/>
      <c r="N2459" s="170"/>
      <c r="O2459" s="170"/>
      <c r="P2459" s="170"/>
      <c r="Q2459" s="170"/>
    </row>
    <row r="2460" spans="1:17" s="173" customFormat="1" ht="15.75" customHeight="1">
      <c r="A2460" s="168" t="s">
        <v>6868</v>
      </c>
      <c r="B2460" s="175">
        <v>10374</v>
      </c>
      <c r="C2460" s="191" t="s">
        <v>6873</v>
      </c>
      <c r="D2460" s="318">
        <v>900</v>
      </c>
      <c r="E2460" s="131"/>
      <c r="F2460" s="40"/>
      <c r="G2460" s="40"/>
      <c r="H2460" s="40"/>
      <c r="J2460" s="170"/>
      <c r="K2460" s="170"/>
      <c r="L2460" s="170"/>
      <c r="M2460" s="170"/>
      <c r="N2460" s="170"/>
      <c r="O2460" s="170"/>
      <c r="P2460" s="170"/>
      <c r="Q2460" s="170"/>
    </row>
    <row r="2461" spans="1:17" s="173" customFormat="1" ht="15.75" customHeight="1">
      <c r="A2461" s="51" t="s">
        <v>3019</v>
      </c>
      <c r="B2461" s="169"/>
      <c r="C2461" s="193"/>
      <c r="D2461" s="318"/>
      <c r="E2461" s="131"/>
      <c r="F2461" s="40"/>
      <c r="G2461" s="40"/>
      <c r="H2461" s="40"/>
      <c r="J2461" s="170"/>
      <c r="K2461" s="170"/>
      <c r="L2461" s="170"/>
      <c r="M2461" s="170"/>
      <c r="N2461" s="170"/>
      <c r="O2461" s="170"/>
      <c r="P2461" s="170"/>
      <c r="Q2461" s="170"/>
    </row>
    <row r="2462" spans="1:17" s="173" customFormat="1" ht="15.75" customHeight="1">
      <c r="A2462" s="168" t="s">
        <v>7081</v>
      </c>
      <c r="B2462" s="44">
        <v>11092</v>
      </c>
      <c r="C2462" s="39" t="s">
        <v>6531</v>
      </c>
      <c r="D2462" s="318">
        <v>1300</v>
      </c>
      <c r="E2462" s="131"/>
      <c r="F2462" s="40"/>
      <c r="G2462" s="40"/>
      <c r="H2462" s="40"/>
      <c r="J2462" s="170"/>
      <c r="K2462" s="170"/>
      <c r="L2462" s="170"/>
      <c r="M2462" s="170"/>
      <c r="N2462" s="170"/>
      <c r="O2462" s="170"/>
      <c r="P2462" s="170"/>
      <c r="Q2462" s="170"/>
    </row>
    <row r="2463" spans="1:17" s="173" customFormat="1" ht="15.75" customHeight="1">
      <c r="A2463" s="168" t="s">
        <v>7081</v>
      </c>
      <c r="B2463" s="44">
        <v>11094</v>
      </c>
      <c r="C2463" s="39" t="s">
        <v>6672</v>
      </c>
      <c r="D2463" s="318">
        <v>6300</v>
      </c>
      <c r="E2463" s="131"/>
      <c r="F2463" s="40"/>
      <c r="G2463" s="40"/>
      <c r="H2463" s="40"/>
      <c r="J2463" s="170"/>
      <c r="K2463" s="170"/>
      <c r="L2463" s="170"/>
      <c r="M2463" s="170"/>
      <c r="N2463" s="170"/>
      <c r="O2463" s="170"/>
      <c r="P2463" s="170"/>
      <c r="Q2463" s="170"/>
    </row>
    <row r="2464" spans="1:17" s="173" customFormat="1" ht="15.75" customHeight="1">
      <c r="A2464" s="168" t="s">
        <v>7081</v>
      </c>
      <c r="B2464" s="44">
        <v>11095</v>
      </c>
      <c r="C2464" s="39" t="s">
        <v>6673</v>
      </c>
      <c r="D2464" s="318">
        <v>12000</v>
      </c>
      <c r="E2464" s="131"/>
      <c r="F2464" s="40"/>
      <c r="G2464" s="40"/>
      <c r="H2464" s="40"/>
      <c r="J2464" s="170"/>
      <c r="K2464" s="170"/>
      <c r="L2464" s="170"/>
      <c r="M2464" s="170"/>
      <c r="N2464" s="170"/>
      <c r="O2464" s="170"/>
      <c r="P2464" s="170"/>
      <c r="Q2464" s="170"/>
    </row>
    <row r="2465" spans="1:17" s="173" customFormat="1" ht="15.75" customHeight="1">
      <c r="A2465" s="168" t="s">
        <v>7351</v>
      </c>
      <c r="B2465" s="265" t="s">
        <v>7469</v>
      </c>
      <c r="C2465" s="39" t="s">
        <v>7352</v>
      </c>
      <c r="D2465" s="318">
        <v>3500</v>
      </c>
      <c r="E2465" s="131"/>
      <c r="F2465" s="40"/>
      <c r="G2465" s="40"/>
      <c r="H2465" s="40"/>
      <c r="J2465" s="170"/>
      <c r="K2465" s="170"/>
      <c r="L2465" s="170"/>
      <c r="M2465" s="170"/>
      <c r="N2465" s="170"/>
      <c r="O2465" s="170"/>
      <c r="P2465" s="170"/>
      <c r="Q2465" s="170"/>
    </row>
    <row r="2466" spans="1:17" s="173" customFormat="1" ht="15.75" customHeight="1">
      <c r="A2466" s="153" t="s">
        <v>6885</v>
      </c>
      <c r="B2466" s="335" t="s">
        <v>7470</v>
      </c>
      <c r="C2466" s="325" t="s">
        <v>7354</v>
      </c>
      <c r="D2466" s="318">
        <v>2000</v>
      </c>
      <c r="E2466" s="131"/>
      <c r="F2466" s="40"/>
      <c r="G2466" s="40"/>
      <c r="H2466" s="40"/>
      <c r="J2466" s="170"/>
      <c r="K2466" s="170"/>
      <c r="L2466" s="170"/>
      <c r="M2466" s="170"/>
      <c r="N2466" s="170"/>
      <c r="O2466" s="170"/>
      <c r="P2466" s="170"/>
      <c r="Q2466" s="170"/>
    </row>
    <row r="2467" spans="1:17" s="173" customFormat="1" ht="15.75" customHeight="1">
      <c r="A2467" s="153" t="s">
        <v>6885</v>
      </c>
      <c r="B2467" s="335" t="s">
        <v>7471</v>
      </c>
      <c r="C2467" s="325" t="s">
        <v>7355</v>
      </c>
      <c r="D2467" s="318">
        <v>2500</v>
      </c>
      <c r="E2467" s="131"/>
      <c r="F2467" s="40"/>
      <c r="G2467" s="40"/>
      <c r="H2467" s="40"/>
      <c r="J2467" s="170"/>
      <c r="K2467" s="170"/>
      <c r="L2467" s="170"/>
      <c r="M2467" s="170"/>
      <c r="N2467" s="170"/>
      <c r="O2467" s="170"/>
      <c r="P2467" s="170"/>
      <c r="Q2467" s="170"/>
    </row>
    <row r="2468" spans="1:17" s="173" customFormat="1" ht="15.75" customHeight="1">
      <c r="A2468" s="182" t="s">
        <v>3020</v>
      </c>
      <c r="B2468" s="25"/>
      <c r="C2468" s="128"/>
      <c r="D2468" s="318"/>
      <c r="E2468" s="131"/>
      <c r="F2468" s="40"/>
      <c r="G2468" s="40"/>
      <c r="H2468" s="40"/>
      <c r="J2468" s="170"/>
      <c r="K2468" s="170"/>
      <c r="L2468" s="170"/>
      <c r="M2468" s="170"/>
      <c r="N2468" s="170"/>
      <c r="O2468" s="170"/>
      <c r="P2468" s="170"/>
      <c r="Q2468" s="170"/>
    </row>
    <row r="2469" spans="1:17" s="173" customFormat="1" ht="15.75" customHeight="1">
      <c r="A2469" s="168" t="s">
        <v>7081</v>
      </c>
      <c r="B2469" s="172">
        <v>11085</v>
      </c>
      <c r="C2469" s="191" t="s">
        <v>3021</v>
      </c>
      <c r="D2469" s="318">
        <v>650</v>
      </c>
      <c r="E2469" s="131"/>
      <c r="F2469" s="40"/>
      <c r="G2469" s="40"/>
      <c r="H2469" s="40"/>
      <c r="J2469" s="170"/>
      <c r="K2469" s="170"/>
      <c r="L2469" s="170"/>
      <c r="M2469" s="170"/>
      <c r="N2469" s="170"/>
      <c r="O2469" s="170"/>
      <c r="P2469" s="170"/>
      <c r="Q2469" s="170"/>
    </row>
    <row r="2470" spans="1:17" s="176" customFormat="1" ht="15.75" customHeight="1">
      <c r="A2470" s="168" t="s">
        <v>7081</v>
      </c>
      <c r="B2470" s="172" t="s">
        <v>3022</v>
      </c>
      <c r="C2470" s="191" t="s">
        <v>3023</v>
      </c>
      <c r="D2470" s="318">
        <v>2900</v>
      </c>
      <c r="E2470" s="131"/>
      <c r="F2470" s="40"/>
      <c r="G2470" s="40"/>
      <c r="H2470" s="40"/>
      <c r="I2470" s="173"/>
      <c r="J2470" s="170"/>
      <c r="K2470" s="170"/>
      <c r="L2470" s="170"/>
      <c r="M2470" s="170"/>
      <c r="N2470" s="170"/>
      <c r="O2470" s="170"/>
      <c r="P2470" s="170"/>
      <c r="Q2470" s="170"/>
    </row>
    <row r="2471" spans="1:17" s="173" customFormat="1" ht="15.75" customHeight="1">
      <c r="A2471" s="168" t="s">
        <v>7081</v>
      </c>
      <c r="B2471" s="172" t="s">
        <v>3024</v>
      </c>
      <c r="C2471" s="191" t="s">
        <v>3025</v>
      </c>
      <c r="D2471" s="318">
        <v>5850</v>
      </c>
      <c r="E2471" s="131"/>
      <c r="F2471" s="40"/>
      <c r="G2471" s="40"/>
      <c r="H2471" s="40"/>
      <c r="J2471" s="170"/>
      <c r="K2471" s="170"/>
      <c r="L2471" s="170"/>
      <c r="M2471" s="170"/>
      <c r="N2471" s="170"/>
      <c r="O2471" s="170"/>
      <c r="P2471" s="170"/>
      <c r="Q2471" s="170"/>
    </row>
    <row r="2472" spans="1:17" s="173" customFormat="1" ht="15.75" customHeight="1">
      <c r="A2472" s="168" t="s">
        <v>7082</v>
      </c>
      <c r="B2472" s="175">
        <v>11030</v>
      </c>
      <c r="C2472" s="191" t="s">
        <v>4588</v>
      </c>
      <c r="D2472" s="318">
        <v>1500</v>
      </c>
      <c r="E2472" s="131"/>
      <c r="F2472" s="40"/>
      <c r="G2472" s="40"/>
      <c r="H2472" s="40"/>
      <c r="J2472" s="170"/>
      <c r="K2472" s="170"/>
      <c r="L2472" s="170"/>
      <c r="M2472" s="170"/>
      <c r="N2472" s="170"/>
      <c r="O2472" s="170"/>
      <c r="P2472" s="170"/>
      <c r="Q2472" s="170"/>
    </row>
    <row r="2473" spans="1:17" s="173" customFormat="1" ht="15.75" customHeight="1">
      <c r="A2473" s="168" t="s">
        <v>7082</v>
      </c>
      <c r="B2473" s="172">
        <v>11059</v>
      </c>
      <c r="C2473" s="191" t="s">
        <v>5567</v>
      </c>
      <c r="D2473" s="318">
        <v>2000</v>
      </c>
      <c r="E2473" s="131"/>
      <c r="F2473" s="40"/>
      <c r="G2473" s="40"/>
      <c r="H2473" s="40"/>
      <c r="J2473" s="170"/>
      <c r="K2473" s="170"/>
      <c r="L2473" s="170"/>
      <c r="M2473" s="170"/>
      <c r="N2473" s="170"/>
      <c r="O2473" s="170"/>
      <c r="P2473" s="170"/>
      <c r="Q2473" s="170"/>
    </row>
    <row r="2474" spans="1:17" s="173" customFormat="1" ht="15.75" customHeight="1">
      <c r="A2474" s="168" t="s">
        <v>7082</v>
      </c>
      <c r="B2474" s="172">
        <v>11060</v>
      </c>
      <c r="C2474" s="191" t="s">
        <v>4589</v>
      </c>
      <c r="D2474" s="318">
        <v>2000</v>
      </c>
      <c r="E2474" s="131"/>
      <c r="F2474" s="40"/>
      <c r="G2474" s="40"/>
      <c r="H2474" s="40"/>
      <c r="J2474" s="170"/>
      <c r="K2474" s="170"/>
      <c r="L2474" s="170"/>
      <c r="M2474" s="170"/>
      <c r="N2474" s="170"/>
      <c r="O2474" s="170"/>
      <c r="P2474" s="170"/>
      <c r="Q2474" s="170"/>
    </row>
    <row r="2475" spans="1:17" s="173" customFormat="1" ht="15.75" customHeight="1">
      <c r="A2475" s="168" t="s">
        <v>7082</v>
      </c>
      <c r="B2475" s="172">
        <v>11041</v>
      </c>
      <c r="C2475" s="191" t="s">
        <v>3031</v>
      </c>
      <c r="D2475" s="318">
        <v>750</v>
      </c>
      <c r="E2475" s="131"/>
      <c r="F2475" s="40"/>
      <c r="G2475" s="40"/>
      <c r="H2475" s="40"/>
      <c r="J2475" s="170"/>
      <c r="K2475" s="170"/>
      <c r="L2475" s="170"/>
      <c r="M2475" s="170"/>
      <c r="N2475" s="170"/>
      <c r="O2475" s="170"/>
      <c r="P2475" s="170"/>
      <c r="Q2475" s="170"/>
    </row>
    <row r="2476" spans="1:17" s="173" customFormat="1" ht="15.75" customHeight="1">
      <c r="A2476" s="168" t="s">
        <v>7082</v>
      </c>
      <c r="B2476" s="172">
        <v>11043</v>
      </c>
      <c r="C2476" s="191" t="s">
        <v>3032</v>
      </c>
      <c r="D2476" s="318">
        <v>5800</v>
      </c>
      <c r="E2476" s="131"/>
      <c r="F2476" s="40"/>
      <c r="G2476" s="40"/>
      <c r="H2476" s="40"/>
      <c r="J2476" s="170"/>
      <c r="K2476" s="170"/>
      <c r="L2476" s="170"/>
      <c r="M2476" s="170"/>
      <c r="N2476" s="170"/>
      <c r="O2476" s="170"/>
      <c r="P2476" s="170"/>
      <c r="Q2476" s="170"/>
    </row>
    <row r="2477" spans="1:17" s="176" customFormat="1" ht="15.75" customHeight="1">
      <c r="A2477" s="168" t="s">
        <v>7082</v>
      </c>
      <c r="B2477" s="175">
        <v>11091</v>
      </c>
      <c r="C2477" s="191" t="s">
        <v>4583</v>
      </c>
      <c r="D2477" s="318">
        <v>2500</v>
      </c>
      <c r="E2477" s="131"/>
      <c r="F2477" s="40"/>
      <c r="G2477" s="40"/>
      <c r="H2477" s="40"/>
      <c r="I2477" s="173"/>
      <c r="J2477" s="170"/>
      <c r="K2477" s="170"/>
      <c r="L2477" s="170"/>
      <c r="M2477" s="170"/>
      <c r="N2477" s="170"/>
      <c r="O2477" s="170"/>
      <c r="P2477" s="170"/>
      <c r="Q2477" s="170"/>
    </row>
    <row r="2478" spans="1:17" s="176" customFormat="1" ht="15.75" customHeight="1">
      <c r="A2478" s="168" t="s">
        <v>7073</v>
      </c>
      <c r="B2478" s="172" t="s">
        <v>7145</v>
      </c>
      <c r="C2478" s="270" t="s">
        <v>7074</v>
      </c>
      <c r="D2478" s="318">
        <v>800</v>
      </c>
      <c r="E2478" s="131"/>
      <c r="F2478" s="40"/>
      <c r="G2478" s="40"/>
      <c r="H2478" s="40"/>
      <c r="I2478" s="173"/>
      <c r="J2478" s="170"/>
      <c r="K2478" s="170"/>
      <c r="L2478" s="170"/>
      <c r="M2478" s="170"/>
      <c r="N2478" s="170"/>
      <c r="O2478" s="170"/>
      <c r="P2478" s="170"/>
      <c r="Q2478" s="170"/>
    </row>
    <row r="2479" spans="1:17" s="173" customFormat="1" ht="15.75" customHeight="1">
      <c r="A2479" s="168" t="s">
        <v>7073</v>
      </c>
      <c r="B2479" s="172" t="s">
        <v>7146</v>
      </c>
      <c r="C2479" s="270" t="s">
        <v>7075</v>
      </c>
      <c r="D2479" s="318">
        <v>1400</v>
      </c>
      <c r="E2479" s="131"/>
      <c r="F2479" s="40"/>
      <c r="G2479" s="40"/>
      <c r="H2479" s="40"/>
      <c r="J2479" s="170"/>
      <c r="K2479" s="170"/>
      <c r="L2479" s="170"/>
      <c r="M2479" s="170"/>
      <c r="N2479" s="170"/>
      <c r="O2479" s="170"/>
      <c r="P2479" s="170"/>
      <c r="Q2479" s="170"/>
    </row>
    <row r="2480" spans="1:17" s="173" customFormat="1" ht="15">
      <c r="A2480" s="168" t="s">
        <v>7073</v>
      </c>
      <c r="B2480" s="172" t="s">
        <v>7147</v>
      </c>
      <c r="C2480" s="270" t="s">
        <v>7076</v>
      </c>
      <c r="D2480" s="318">
        <v>2500</v>
      </c>
      <c r="E2480" s="131"/>
      <c r="F2480" s="40"/>
      <c r="G2480" s="40"/>
      <c r="H2480" s="40"/>
      <c r="J2480" s="170"/>
      <c r="K2480" s="170"/>
      <c r="L2480" s="170"/>
      <c r="M2480" s="170"/>
      <c r="N2480" s="170"/>
      <c r="O2480" s="170"/>
      <c r="P2480" s="170"/>
      <c r="Q2480" s="170"/>
    </row>
    <row r="2481" spans="1:17" s="173" customFormat="1" ht="15">
      <c r="A2481" s="168" t="s">
        <v>7330</v>
      </c>
      <c r="B2481" s="172" t="s">
        <v>7453</v>
      </c>
      <c r="C2481" s="270" t="s">
        <v>7331</v>
      </c>
      <c r="D2481" s="318">
        <v>11500</v>
      </c>
      <c r="E2481" s="131"/>
      <c r="F2481" s="40"/>
      <c r="G2481" s="40"/>
      <c r="H2481" s="40"/>
      <c r="J2481" s="170"/>
      <c r="K2481" s="170"/>
      <c r="L2481" s="170"/>
      <c r="M2481" s="170"/>
      <c r="N2481" s="170"/>
      <c r="O2481" s="170"/>
      <c r="P2481" s="170"/>
      <c r="Q2481" s="170"/>
    </row>
    <row r="2482" spans="1:17" s="173" customFormat="1" ht="15">
      <c r="A2482" s="182" t="s">
        <v>3069</v>
      </c>
      <c r="B2482" s="25"/>
      <c r="C2482" s="128"/>
      <c r="D2482" s="318"/>
      <c r="E2482" s="131"/>
      <c r="F2482" s="40"/>
      <c r="G2482" s="40"/>
      <c r="H2482" s="40"/>
      <c r="J2482" s="170"/>
      <c r="K2482" s="170"/>
      <c r="L2482" s="170"/>
      <c r="M2482" s="170"/>
      <c r="N2482" s="170"/>
      <c r="O2482" s="170"/>
      <c r="P2482" s="170"/>
      <c r="Q2482" s="170"/>
    </row>
    <row r="2483" spans="1:17" s="173" customFormat="1" ht="15">
      <c r="A2483" s="168" t="s">
        <v>3070</v>
      </c>
      <c r="B2483" s="172" t="s">
        <v>3071</v>
      </c>
      <c r="C2483" s="191" t="s">
        <v>7151</v>
      </c>
      <c r="D2483" s="318">
        <v>450</v>
      </c>
      <c r="E2483" s="131"/>
      <c r="F2483" s="40"/>
      <c r="G2483" s="40"/>
      <c r="H2483" s="40"/>
      <c r="J2483" s="170"/>
      <c r="K2483" s="170"/>
      <c r="L2483" s="170"/>
      <c r="M2483" s="170"/>
      <c r="N2483" s="170"/>
      <c r="O2483" s="170"/>
      <c r="P2483" s="170"/>
      <c r="Q2483" s="170"/>
    </row>
    <row r="2484" spans="1:17" s="176" customFormat="1" ht="30">
      <c r="A2484" s="186" t="s">
        <v>6885</v>
      </c>
      <c r="B2484" s="175">
        <v>11093</v>
      </c>
      <c r="C2484" s="191" t="s">
        <v>6561</v>
      </c>
      <c r="D2484" s="318">
        <v>400</v>
      </c>
      <c r="E2484" s="131"/>
      <c r="F2484" s="40"/>
      <c r="G2484" s="40"/>
      <c r="H2484" s="40"/>
      <c r="I2484" s="173"/>
      <c r="J2484" s="170"/>
      <c r="K2484" s="170"/>
      <c r="L2484" s="170"/>
      <c r="M2484" s="170"/>
      <c r="N2484" s="170"/>
      <c r="O2484" s="170"/>
      <c r="P2484" s="170"/>
      <c r="Q2484" s="170"/>
    </row>
    <row r="2485" spans="1:17" s="173" customFormat="1" ht="15">
      <c r="A2485" s="111" t="s">
        <v>6885</v>
      </c>
      <c r="B2485" s="296">
        <v>11097</v>
      </c>
      <c r="C2485" s="273" t="s">
        <v>6886</v>
      </c>
      <c r="D2485" s="318">
        <v>700</v>
      </c>
      <c r="E2485" s="131"/>
      <c r="F2485" s="40"/>
      <c r="G2485" s="40"/>
      <c r="H2485" s="40"/>
      <c r="J2485" s="170"/>
      <c r="K2485" s="170"/>
      <c r="L2485" s="170"/>
      <c r="M2485" s="170"/>
      <c r="N2485" s="170"/>
      <c r="O2485" s="170"/>
      <c r="P2485" s="170"/>
      <c r="Q2485" s="170"/>
    </row>
    <row r="2486" spans="1:17" s="173" customFormat="1" ht="15">
      <c r="A2486" s="111" t="s">
        <v>6885</v>
      </c>
      <c r="B2486" s="296">
        <v>11098</v>
      </c>
      <c r="C2486" s="273" t="s">
        <v>6887</v>
      </c>
      <c r="D2486" s="318">
        <v>700</v>
      </c>
      <c r="E2486" s="131"/>
      <c r="F2486" s="40"/>
      <c r="G2486" s="40"/>
      <c r="H2486" s="40"/>
      <c r="J2486" s="170"/>
      <c r="K2486" s="170"/>
      <c r="L2486" s="170"/>
      <c r="M2486" s="170"/>
      <c r="N2486" s="170"/>
      <c r="O2486" s="170"/>
      <c r="P2486" s="170"/>
      <c r="Q2486" s="170"/>
    </row>
    <row r="2487" spans="1:17" s="173" customFormat="1" ht="15">
      <c r="A2487" s="51" t="s">
        <v>3121</v>
      </c>
      <c r="B2487" s="169"/>
      <c r="C2487" s="193"/>
      <c r="D2487" s="318"/>
      <c r="E2487" s="131"/>
      <c r="F2487" s="40"/>
      <c r="G2487" s="40"/>
      <c r="H2487" s="40"/>
      <c r="J2487" s="170"/>
      <c r="K2487" s="170"/>
      <c r="L2487" s="170"/>
      <c r="M2487" s="170"/>
      <c r="N2487" s="170"/>
      <c r="O2487" s="170"/>
      <c r="P2487" s="170"/>
      <c r="Q2487" s="170"/>
    </row>
    <row r="2488" spans="1:17" s="173" customFormat="1" ht="15">
      <c r="A2488" s="182" t="s">
        <v>3122</v>
      </c>
      <c r="B2488" s="25"/>
      <c r="C2488" s="128"/>
      <c r="D2488" s="318"/>
      <c r="E2488" s="131"/>
      <c r="F2488" s="40"/>
      <c r="G2488" s="40"/>
      <c r="H2488" s="40"/>
      <c r="J2488" s="170"/>
      <c r="K2488" s="170"/>
      <c r="L2488" s="170"/>
      <c r="M2488" s="170"/>
      <c r="N2488" s="170"/>
      <c r="O2488" s="170"/>
      <c r="P2488" s="170"/>
      <c r="Q2488" s="170"/>
    </row>
    <row r="2489" spans="1:17" s="173" customFormat="1" ht="15.75" customHeight="1">
      <c r="A2489" s="168" t="s">
        <v>4819</v>
      </c>
      <c r="B2489" s="172">
        <v>11131</v>
      </c>
      <c r="C2489" s="191" t="s">
        <v>3123</v>
      </c>
      <c r="D2489" s="318">
        <v>700</v>
      </c>
      <c r="E2489" s="131"/>
      <c r="F2489" s="40"/>
      <c r="G2489" s="40"/>
      <c r="H2489" s="40"/>
      <c r="J2489" s="170"/>
      <c r="K2489" s="170"/>
      <c r="L2489" s="170"/>
      <c r="M2489" s="170"/>
      <c r="N2489" s="170"/>
      <c r="O2489" s="170"/>
      <c r="P2489" s="170"/>
      <c r="Q2489" s="170"/>
    </row>
    <row r="2490" spans="1:17" s="173" customFormat="1" ht="15.75" customHeight="1">
      <c r="A2490" s="168" t="s">
        <v>4819</v>
      </c>
      <c r="B2490" s="172">
        <v>11132</v>
      </c>
      <c r="C2490" s="191" t="s">
        <v>3124</v>
      </c>
      <c r="D2490" s="318">
        <v>900</v>
      </c>
      <c r="E2490" s="131"/>
      <c r="F2490" s="40"/>
      <c r="G2490" s="40"/>
      <c r="H2490" s="40"/>
      <c r="J2490" s="170"/>
      <c r="K2490" s="170"/>
      <c r="L2490" s="170"/>
      <c r="M2490" s="170"/>
      <c r="N2490" s="170"/>
      <c r="O2490" s="170"/>
      <c r="P2490" s="170"/>
      <c r="Q2490" s="170"/>
    </row>
    <row r="2491" spans="1:17" s="176" customFormat="1" ht="15.75" customHeight="1">
      <c r="A2491" s="168" t="s">
        <v>3125</v>
      </c>
      <c r="B2491" s="172">
        <v>11117</v>
      </c>
      <c r="C2491" s="191" t="s">
        <v>3126</v>
      </c>
      <c r="D2491" s="318">
        <v>1700</v>
      </c>
      <c r="E2491" s="131"/>
      <c r="F2491" s="40"/>
      <c r="G2491" s="40"/>
      <c r="H2491" s="40"/>
      <c r="I2491" s="173"/>
      <c r="J2491" s="170"/>
      <c r="K2491" s="170"/>
      <c r="L2491" s="170"/>
      <c r="M2491" s="170"/>
      <c r="N2491" s="170"/>
      <c r="O2491" s="170"/>
      <c r="P2491" s="170"/>
      <c r="Q2491" s="170"/>
    </row>
    <row r="2492" spans="1:17" s="173" customFormat="1" ht="15.75" customHeight="1">
      <c r="A2492" s="168" t="s">
        <v>4820</v>
      </c>
      <c r="B2492" s="172">
        <v>11116</v>
      </c>
      <c r="C2492" s="191" t="s">
        <v>3127</v>
      </c>
      <c r="D2492" s="318">
        <v>1900</v>
      </c>
      <c r="E2492" s="131"/>
      <c r="F2492" s="40"/>
      <c r="G2492" s="40"/>
      <c r="H2492" s="40"/>
      <c r="J2492" s="170"/>
      <c r="K2492" s="170"/>
      <c r="L2492" s="170"/>
      <c r="M2492" s="170"/>
      <c r="N2492" s="170"/>
      <c r="O2492" s="170"/>
      <c r="P2492" s="170"/>
      <c r="Q2492" s="170"/>
    </row>
    <row r="2493" spans="1:17" s="173" customFormat="1" ht="15.75" customHeight="1">
      <c r="A2493" s="168" t="s">
        <v>3128</v>
      </c>
      <c r="B2493" s="172">
        <v>11128</v>
      </c>
      <c r="C2493" s="191" t="s">
        <v>3129</v>
      </c>
      <c r="D2493" s="318">
        <v>2550</v>
      </c>
      <c r="E2493" s="131"/>
      <c r="F2493" s="40"/>
      <c r="G2493" s="40"/>
      <c r="H2493" s="40"/>
      <c r="J2493" s="170"/>
      <c r="K2493" s="170"/>
      <c r="L2493" s="170"/>
      <c r="M2493" s="170"/>
      <c r="N2493" s="170"/>
      <c r="O2493" s="170"/>
      <c r="P2493" s="170"/>
      <c r="Q2493" s="170"/>
    </row>
    <row r="2494" spans="1:17" s="173" customFormat="1" ht="15.75" customHeight="1">
      <c r="A2494" s="168" t="s">
        <v>3130</v>
      </c>
      <c r="B2494" s="172">
        <v>11149</v>
      </c>
      <c r="C2494" s="191" t="s">
        <v>3131</v>
      </c>
      <c r="D2494" s="318">
        <v>3800</v>
      </c>
      <c r="E2494" s="131"/>
      <c r="F2494" s="40"/>
      <c r="G2494" s="40"/>
      <c r="H2494" s="40"/>
      <c r="J2494" s="170"/>
      <c r="K2494" s="170"/>
      <c r="L2494" s="170"/>
      <c r="M2494" s="170"/>
      <c r="N2494" s="170"/>
      <c r="O2494" s="170"/>
      <c r="P2494" s="170"/>
      <c r="Q2494" s="170"/>
    </row>
    <row r="2495" spans="1:17" s="173" customFormat="1" ht="15.75" customHeight="1">
      <c r="A2495" s="182" t="s">
        <v>3132</v>
      </c>
      <c r="B2495" s="25"/>
      <c r="C2495" s="128"/>
      <c r="D2495" s="318"/>
      <c r="E2495" s="131"/>
      <c r="F2495" s="40"/>
      <c r="G2495" s="40"/>
      <c r="H2495" s="40"/>
      <c r="J2495" s="170"/>
      <c r="K2495" s="170"/>
      <c r="L2495" s="170"/>
      <c r="M2495" s="170"/>
      <c r="N2495" s="170"/>
      <c r="O2495" s="170"/>
      <c r="P2495" s="170"/>
      <c r="Q2495" s="170"/>
    </row>
    <row r="2496" spans="1:17" s="173" customFormat="1" ht="15.75" customHeight="1">
      <c r="A2496" s="168" t="s">
        <v>3133</v>
      </c>
      <c r="B2496" s="172">
        <v>11119</v>
      </c>
      <c r="C2496" s="191" t="s">
        <v>3134</v>
      </c>
      <c r="D2496" s="318">
        <v>900</v>
      </c>
      <c r="E2496" s="131"/>
      <c r="F2496" s="40"/>
      <c r="G2496" s="40"/>
      <c r="H2496" s="40"/>
      <c r="J2496" s="170"/>
      <c r="K2496" s="170"/>
      <c r="L2496" s="170"/>
      <c r="M2496" s="170"/>
      <c r="N2496" s="170"/>
      <c r="O2496" s="170"/>
      <c r="P2496" s="170"/>
      <c r="Q2496" s="170"/>
    </row>
    <row r="2497" spans="1:17" s="176" customFormat="1" ht="15.75" customHeight="1">
      <c r="A2497" s="168" t="s">
        <v>3135</v>
      </c>
      <c r="B2497" s="172">
        <v>11118</v>
      </c>
      <c r="C2497" s="191" t="s">
        <v>3136</v>
      </c>
      <c r="D2497" s="318">
        <v>500</v>
      </c>
      <c r="E2497" s="131"/>
      <c r="F2497" s="40"/>
      <c r="G2497" s="40"/>
      <c r="H2497" s="40"/>
      <c r="I2497" s="173"/>
      <c r="J2497" s="170"/>
      <c r="K2497" s="170"/>
      <c r="L2497" s="170"/>
      <c r="M2497" s="170"/>
      <c r="N2497" s="170"/>
      <c r="O2497" s="170"/>
      <c r="P2497" s="170"/>
      <c r="Q2497" s="170"/>
    </row>
    <row r="2498" spans="1:17" s="173" customFormat="1" ht="15.75" customHeight="1">
      <c r="A2498" s="168" t="s">
        <v>3135</v>
      </c>
      <c r="B2498" s="172">
        <v>11122</v>
      </c>
      <c r="C2498" s="191" t="s">
        <v>3137</v>
      </c>
      <c r="D2498" s="318">
        <v>700</v>
      </c>
      <c r="E2498" s="131"/>
      <c r="F2498" s="40"/>
      <c r="G2498" s="40"/>
      <c r="H2498" s="40"/>
      <c r="J2498" s="170"/>
      <c r="K2498" s="170"/>
      <c r="L2498" s="170"/>
      <c r="M2498" s="170"/>
      <c r="N2498" s="170"/>
      <c r="O2498" s="170"/>
      <c r="P2498" s="170"/>
      <c r="Q2498" s="170"/>
    </row>
    <row r="2499" spans="1:17" s="173" customFormat="1" ht="15.75" customHeight="1">
      <c r="A2499" s="168" t="s">
        <v>3135</v>
      </c>
      <c r="B2499" s="172">
        <v>11121</v>
      </c>
      <c r="C2499" s="191" t="s">
        <v>3138</v>
      </c>
      <c r="D2499" s="318">
        <v>1100</v>
      </c>
      <c r="E2499" s="131"/>
      <c r="F2499" s="40"/>
      <c r="G2499" s="40"/>
      <c r="H2499" s="40"/>
      <c r="J2499" s="170"/>
      <c r="K2499" s="170"/>
      <c r="L2499" s="170"/>
      <c r="M2499" s="170"/>
      <c r="N2499" s="170"/>
      <c r="O2499" s="170"/>
      <c r="P2499" s="170"/>
      <c r="Q2499" s="170"/>
    </row>
    <row r="2500" spans="1:17" s="173" customFormat="1" ht="15.75" customHeight="1">
      <c r="A2500" s="168" t="s">
        <v>3135</v>
      </c>
      <c r="B2500" s="172">
        <v>11134</v>
      </c>
      <c r="C2500" s="191" t="s">
        <v>3139</v>
      </c>
      <c r="D2500" s="318">
        <v>500</v>
      </c>
      <c r="E2500" s="131"/>
      <c r="F2500" s="40"/>
      <c r="G2500" s="40"/>
      <c r="H2500" s="40"/>
      <c r="J2500" s="170"/>
      <c r="K2500" s="170"/>
      <c r="L2500" s="170"/>
      <c r="M2500" s="170"/>
      <c r="N2500" s="170"/>
      <c r="O2500" s="170"/>
      <c r="P2500" s="170"/>
      <c r="Q2500" s="170"/>
    </row>
    <row r="2501" spans="1:17" s="173" customFormat="1" ht="15.75" customHeight="1">
      <c r="A2501" s="168" t="s">
        <v>3135</v>
      </c>
      <c r="B2501" s="172">
        <v>11135</v>
      </c>
      <c r="C2501" s="191" t="s">
        <v>3140</v>
      </c>
      <c r="D2501" s="318">
        <v>500</v>
      </c>
      <c r="E2501" s="131"/>
      <c r="F2501" s="40"/>
      <c r="G2501" s="40"/>
      <c r="H2501" s="40"/>
      <c r="J2501" s="170"/>
      <c r="K2501" s="170"/>
      <c r="L2501" s="170"/>
      <c r="M2501" s="170"/>
      <c r="N2501" s="170"/>
      <c r="O2501" s="170"/>
      <c r="P2501" s="170"/>
      <c r="Q2501" s="170"/>
    </row>
    <row r="2502" spans="1:17" s="173" customFormat="1" ht="15.75" customHeight="1">
      <c r="A2502" s="168" t="s">
        <v>3135</v>
      </c>
      <c r="B2502" s="172">
        <v>11136</v>
      </c>
      <c r="C2502" s="191" t="s">
        <v>3141</v>
      </c>
      <c r="D2502" s="318">
        <v>700</v>
      </c>
      <c r="E2502" s="131"/>
      <c r="F2502" s="40"/>
      <c r="G2502" s="40"/>
      <c r="H2502" s="40"/>
      <c r="J2502" s="170"/>
      <c r="K2502" s="170"/>
      <c r="L2502" s="170"/>
      <c r="M2502" s="170"/>
      <c r="N2502" s="170"/>
      <c r="O2502" s="170"/>
      <c r="P2502" s="170"/>
      <c r="Q2502" s="170"/>
    </row>
    <row r="2503" spans="1:17" s="173" customFormat="1" ht="15.75" customHeight="1">
      <c r="A2503" s="168" t="s">
        <v>3142</v>
      </c>
      <c r="B2503" s="172">
        <v>11123</v>
      </c>
      <c r="C2503" s="191" t="s">
        <v>3143</v>
      </c>
      <c r="D2503" s="318">
        <v>1300</v>
      </c>
      <c r="E2503" s="131"/>
      <c r="F2503" s="40"/>
      <c r="G2503" s="40"/>
      <c r="H2503" s="40"/>
      <c r="J2503" s="170"/>
      <c r="K2503" s="170"/>
      <c r="L2503" s="170"/>
      <c r="M2503" s="170"/>
      <c r="N2503" s="170"/>
      <c r="O2503" s="170"/>
      <c r="P2503" s="170"/>
      <c r="Q2503" s="170"/>
    </row>
    <row r="2504" spans="1:17" s="176" customFormat="1" ht="15.75" customHeight="1">
      <c r="A2504" s="168" t="s">
        <v>3142</v>
      </c>
      <c r="B2504" s="172">
        <v>11129</v>
      </c>
      <c r="C2504" s="191" t="s">
        <v>3144</v>
      </c>
      <c r="D2504" s="318">
        <v>300</v>
      </c>
      <c r="E2504" s="131"/>
      <c r="F2504" s="40"/>
      <c r="G2504" s="40"/>
      <c r="H2504" s="40"/>
      <c r="I2504" s="173"/>
      <c r="J2504" s="170"/>
      <c r="K2504" s="170"/>
      <c r="L2504" s="170"/>
      <c r="M2504" s="170"/>
      <c r="N2504" s="170"/>
      <c r="O2504" s="170"/>
      <c r="P2504" s="170"/>
      <c r="Q2504" s="170"/>
    </row>
    <row r="2505" spans="1:17" s="173" customFormat="1" ht="15.75" customHeight="1">
      <c r="A2505" s="168" t="s">
        <v>3142</v>
      </c>
      <c r="B2505" s="172">
        <v>11137</v>
      </c>
      <c r="C2505" s="191" t="s">
        <v>3145</v>
      </c>
      <c r="D2505" s="318">
        <v>300</v>
      </c>
      <c r="E2505" s="131"/>
      <c r="F2505" s="40"/>
      <c r="G2505" s="40"/>
      <c r="H2505" s="40"/>
      <c r="J2505" s="170"/>
      <c r="K2505" s="170"/>
      <c r="L2505" s="170"/>
      <c r="M2505" s="170"/>
      <c r="N2505" s="170"/>
      <c r="O2505" s="170"/>
      <c r="P2505" s="170"/>
      <c r="Q2505" s="170"/>
    </row>
    <row r="2506" spans="1:17" s="176" customFormat="1" ht="15.75" customHeight="1">
      <c r="A2506" s="168" t="s">
        <v>3142</v>
      </c>
      <c r="B2506" s="172">
        <v>11139</v>
      </c>
      <c r="C2506" s="191" t="s">
        <v>3146</v>
      </c>
      <c r="D2506" s="318">
        <v>1900</v>
      </c>
      <c r="E2506" s="131"/>
      <c r="F2506" s="40"/>
      <c r="G2506" s="40"/>
      <c r="H2506" s="40"/>
      <c r="I2506" s="173"/>
      <c r="J2506" s="170"/>
      <c r="K2506" s="170"/>
      <c r="L2506" s="170"/>
      <c r="M2506" s="170"/>
      <c r="N2506" s="170"/>
      <c r="O2506" s="170"/>
      <c r="P2506" s="170"/>
      <c r="Q2506" s="170"/>
    </row>
    <row r="2507" spans="1:17" s="173" customFormat="1" ht="15.75" customHeight="1">
      <c r="A2507" s="168" t="s">
        <v>3142</v>
      </c>
      <c r="B2507" s="172">
        <v>11124</v>
      </c>
      <c r="C2507" s="191" t="s">
        <v>3147</v>
      </c>
      <c r="D2507" s="318">
        <v>2200</v>
      </c>
      <c r="E2507" s="131"/>
      <c r="F2507" s="40"/>
      <c r="G2507" s="40"/>
      <c r="H2507" s="40"/>
      <c r="J2507" s="170"/>
      <c r="K2507" s="170"/>
      <c r="L2507" s="170"/>
      <c r="M2507" s="170"/>
      <c r="N2507" s="170"/>
      <c r="O2507" s="170"/>
      <c r="P2507" s="170"/>
      <c r="Q2507" s="170"/>
    </row>
    <row r="2508" spans="1:17" s="173" customFormat="1" ht="15.75" customHeight="1">
      <c r="A2508" s="168" t="s">
        <v>3142</v>
      </c>
      <c r="B2508" s="172">
        <v>11138</v>
      </c>
      <c r="C2508" s="191" t="s">
        <v>3148</v>
      </c>
      <c r="D2508" s="318">
        <v>3800</v>
      </c>
      <c r="E2508" s="131"/>
      <c r="F2508" s="40"/>
      <c r="G2508" s="40"/>
      <c r="H2508" s="40"/>
      <c r="J2508" s="170"/>
      <c r="K2508" s="170"/>
      <c r="L2508" s="170"/>
      <c r="M2508" s="170"/>
      <c r="N2508" s="170"/>
      <c r="O2508" s="170"/>
      <c r="P2508" s="170"/>
      <c r="Q2508" s="170"/>
    </row>
    <row r="2509" spans="1:17" s="173" customFormat="1" ht="15.75" customHeight="1">
      <c r="A2509" s="168" t="s">
        <v>3142</v>
      </c>
      <c r="B2509" s="172">
        <v>11120</v>
      </c>
      <c r="C2509" s="191" t="s">
        <v>3149</v>
      </c>
      <c r="D2509" s="318">
        <v>1500</v>
      </c>
      <c r="E2509" s="131"/>
      <c r="F2509" s="40"/>
      <c r="G2509" s="40"/>
      <c r="H2509" s="40"/>
      <c r="J2509" s="170"/>
      <c r="K2509" s="170"/>
      <c r="L2509" s="170"/>
      <c r="M2509" s="170"/>
      <c r="N2509" s="170"/>
      <c r="O2509" s="170"/>
      <c r="P2509" s="170"/>
      <c r="Q2509" s="170"/>
    </row>
    <row r="2510" spans="1:17" s="176" customFormat="1" ht="15.75" customHeight="1">
      <c r="A2510" s="168" t="s">
        <v>3142</v>
      </c>
      <c r="B2510" s="172">
        <v>11146</v>
      </c>
      <c r="C2510" s="191" t="s">
        <v>3150</v>
      </c>
      <c r="D2510" s="318">
        <v>900</v>
      </c>
      <c r="E2510" s="131"/>
      <c r="F2510" s="40"/>
      <c r="G2510" s="40"/>
      <c r="H2510" s="40"/>
      <c r="I2510" s="173"/>
      <c r="J2510" s="170"/>
      <c r="K2510" s="170"/>
      <c r="L2510" s="170"/>
      <c r="M2510" s="170"/>
      <c r="N2510" s="170"/>
      <c r="O2510" s="170"/>
      <c r="P2510" s="170"/>
      <c r="Q2510" s="170"/>
    </row>
    <row r="2511" spans="1:17" s="173" customFormat="1" ht="15.75" customHeight="1">
      <c r="A2511" s="168" t="s">
        <v>3142</v>
      </c>
      <c r="B2511" s="172">
        <v>11147</v>
      </c>
      <c r="C2511" s="191" t="s">
        <v>3151</v>
      </c>
      <c r="D2511" s="318">
        <v>400</v>
      </c>
      <c r="E2511" s="131"/>
      <c r="F2511" s="40"/>
      <c r="G2511" s="40"/>
      <c r="H2511" s="40"/>
      <c r="J2511" s="170"/>
      <c r="K2511" s="170"/>
      <c r="L2511" s="170"/>
      <c r="M2511" s="170"/>
      <c r="N2511" s="170"/>
      <c r="O2511" s="170"/>
      <c r="P2511" s="170"/>
      <c r="Q2511" s="170"/>
    </row>
    <row r="2512" spans="1:17" s="176" customFormat="1" ht="15.75" customHeight="1">
      <c r="A2512" s="168" t="s">
        <v>3142</v>
      </c>
      <c r="B2512" s="172">
        <v>11148</v>
      </c>
      <c r="C2512" s="191" t="s">
        <v>3152</v>
      </c>
      <c r="D2512" s="318">
        <v>300</v>
      </c>
      <c r="E2512" s="131"/>
      <c r="F2512" s="40"/>
      <c r="G2512" s="40"/>
      <c r="H2512" s="40"/>
      <c r="I2512" s="173"/>
      <c r="J2512" s="170"/>
      <c r="K2512" s="170"/>
      <c r="L2512" s="170"/>
      <c r="M2512" s="170"/>
      <c r="N2512" s="170"/>
      <c r="O2512" s="170"/>
      <c r="P2512" s="170"/>
      <c r="Q2512" s="170"/>
    </row>
    <row r="2513" spans="1:17" s="173" customFormat="1" ht="15.75" customHeight="1">
      <c r="A2513" s="168" t="s">
        <v>3142</v>
      </c>
      <c r="B2513" s="172">
        <v>11126</v>
      </c>
      <c r="C2513" s="191" t="s">
        <v>3153</v>
      </c>
      <c r="D2513" s="318">
        <v>2200</v>
      </c>
      <c r="E2513" s="131"/>
      <c r="F2513" s="40"/>
      <c r="G2513" s="40"/>
      <c r="H2513" s="40"/>
      <c r="J2513" s="170"/>
      <c r="K2513" s="170"/>
      <c r="L2513" s="170"/>
      <c r="M2513" s="170"/>
      <c r="N2513" s="170"/>
      <c r="O2513" s="170"/>
      <c r="P2513" s="170"/>
      <c r="Q2513" s="170"/>
    </row>
    <row r="2514" spans="1:17" s="173" customFormat="1" ht="15.75" customHeight="1">
      <c r="A2514" s="182" t="s">
        <v>3154</v>
      </c>
      <c r="B2514" s="25"/>
      <c r="C2514" s="128"/>
      <c r="D2514" s="318"/>
      <c r="E2514" s="131"/>
      <c r="F2514" s="40"/>
      <c r="G2514" s="40"/>
      <c r="H2514" s="40"/>
      <c r="J2514" s="170"/>
      <c r="K2514" s="170"/>
      <c r="L2514" s="170"/>
      <c r="M2514" s="170"/>
      <c r="N2514" s="170"/>
      <c r="O2514" s="170"/>
      <c r="P2514" s="170"/>
      <c r="Q2514" s="170"/>
    </row>
    <row r="2515" spans="1:17" s="173" customFormat="1" ht="15.75" customHeight="1">
      <c r="A2515" s="168" t="s">
        <v>3133</v>
      </c>
      <c r="B2515" s="172">
        <v>11101</v>
      </c>
      <c r="C2515" s="191" t="s">
        <v>3157</v>
      </c>
      <c r="D2515" s="318">
        <v>1900</v>
      </c>
      <c r="E2515" s="131"/>
      <c r="F2515" s="40"/>
      <c r="G2515" s="40"/>
      <c r="H2515" s="40"/>
      <c r="J2515" s="170"/>
      <c r="K2515" s="170"/>
      <c r="L2515" s="170"/>
      <c r="M2515" s="170"/>
      <c r="N2515" s="170"/>
      <c r="O2515" s="170"/>
      <c r="P2515" s="170"/>
      <c r="Q2515" s="170"/>
    </row>
    <row r="2516" spans="1:17" s="173" customFormat="1" ht="15.75" customHeight="1">
      <c r="A2516" s="168" t="s">
        <v>3133</v>
      </c>
      <c r="B2516" s="172">
        <v>11102</v>
      </c>
      <c r="C2516" s="191" t="s">
        <v>3158</v>
      </c>
      <c r="D2516" s="318">
        <v>2600</v>
      </c>
      <c r="E2516" s="131"/>
      <c r="F2516" s="40"/>
      <c r="G2516" s="40"/>
      <c r="H2516" s="40"/>
      <c r="J2516" s="170"/>
      <c r="K2516" s="170"/>
      <c r="L2516" s="170"/>
      <c r="M2516" s="170"/>
      <c r="N2516" s="170"/>
      <c r="O2516" s="170"/>
      <c r="P2516" s="170"/>
      <c r="Q2516" s="170"/>
    </row>
    <row r="2517" spans="1:17" s="173" customFormat="1" ht="15.75" customHeight="1">
      <c r="A2517" s="168" t="s">
        <v>3135</v>
      </c>
      <c r="B2517" s="172">
        <v>11127</v>
      </c>
      <c r="C2517" s="191" t="s">
        <v>3159</v>
      </c>
      <c r="D2517" s="318">
        <v>1300</v>
      </c>
      <c r="E2517" s="131"/>
      <c r="F2517" s="40"/>
      <c r="G2517" s="40"/>
      <c r="H2517" s="40"/>
      <c r="J2517" s="170"/>
      <c r="K2517" s="170"/>
      <c r="L2517" s="170"/>
      <c r="M2517" s="170"/>
      <c r="N2517" s="170"/>
      <c r="O2517" s="170"/>
      <c r="P2517" s="170"/>
      <c r="Q2517" s="170"/>
    </row>
    <row r="2518" spans="1:17" s="173" customFormat="1" ht="15.75" customHeight="1">
      <c r="A2518" s="168" t="s">
        <v>3135</v>
      </c>
      <c r="B2518" s="172">
        <v>11100</v>
      </c>
      <c r="C2518" s="191" t="s">
        <v>3160</v>
      </c>
      <c r="D2518" s="318">
        <v>700</v>
      </c>
      <c r="E2518" s="131"/>
      <c r="F2518" s="40"/>
      <c r="G2518" s="40"/>
      <c r="H2518" s="40"/>
      <c r="J2518" s="170"/>
      <c r="K2518" s="170"/>
      <c r="L2518" s="170"/>
      <c r="M2518" s="170"/>
      <c r="N2518" s="170"/>
      <c r="O2518" s="170"/>
      <c r="P2518" s="170"/>
      <c r="Q2518" s="170"/>
    </row>
    <row r="2519" spans="1:17" s="173" customFormat="1" ht="15.75" customHeight="1">
      <c r="A2519" s="168" t="s">
        <v>3161</v>
      </c>
      <c r="B2519" s="172">
        <v>11153</v>
      </c>
      <c r="C2519" s="191" t="s">
        <v>3162</v>
      </c>
      <c r="D2519" s="318">
        <v>9900</v>
      </c>
      <c r="E2519" s="131"/>
      <c r="F2519" s="40"/>
      <c r="G2519" s="40"/>
      <c r="H2519" s="40"/>
      <c r="J2519" s="170"/>
      <c r="K2519" s="170"/>
      <c r="L2519" s="170"/>
      <c r="M2519" s="170"/>
      <c r="N2519" s="170"/>
      <c r="O2519" s="170"/>
      <c r="P2519" s="170"/>
      <c r="Q2519" s="170"/>
    </row>
    <row r="2520" spans="1:17" s="173" customFormat="1" ht="15.75" customHeight="1">
      <c r="A2520" s="182" t="s">
        <v>5919</v>
      </c>
      <c r="B2520" s="25"/>
      <c r="C2520" s="128"/>
      <c r="D2520" s="318"/>
      <c r="E2520" s="131"/>
      <c r="F2520" s="40"/>
      <c r="G2520" s="40"/>
      <c r="H2520" s="40"/>
      <c r="J2520" s="170"/>
      <c r="K2520" s="170"/>
      <c r="L2520" s="170"/>
      <c r="M2520" s="170"/>
      <c r="N2520" s="170"/>
      <c r="O2520" s="170"/>
      <c r="P2520" s="170"/>
      <c r="Q2520" s="170"/>
    </row>
    <row r="2521" spans="1:17" s="173" customFormat="1" ht="15.75" customHeight="1">
      <c r="A2521" s="168" t="s">
        <v>3163</v>
      </c>
      <c r="B2521" s="172">
        <v>11171</v>
      </c>
      <c r="C2521" s="191" t="s">
        <v>4496</v>
      </c>
      <c r="D2521" s="318">
        <v>1700</v>
      </c>
      <c r="E2521" s="131"/>
      <c r="F2521" s="40"/>
      <c r="G2521" s="40"/>
      <c r="H2521" s="40"/>
      <c r="J2521" s="170"/>
      <c r="K2521" s="170"/>
      <c r="L2521" s="170"/>
      <c r="M2521" s="170"/>
      <c r="N2521" s="170"/>
      <c r="O2521" s="170"/>
      <c r="P2521" s="170"/>
      <c r="Q2521" s="170"/>
    </row>
    <row r="2522" spans="1:17" s="173" customFormat="1" ht="15.75" customHeight="1">
      <c r="A2522" s="168" t="s">
        <v>3163</v>
      </c>
      <c r="B2522" s="172" t="s">
        <v>3164</v>
      </c>
      <c r="C2522" s="191" t="s">
        <v>4497</v>
      </c>
      <c r="D2522" s="318">
        <v>7900</v>
      </c>
      <c r="E2522" s="131"/>
      <c r="F2522" s="40"/>
      <c r="G2522" s="40"/>
      <c r="H2522" s="40"/>
      <c r="J2522" s="170"/>
      <c r="K2522" s="170"/>
      <c r="L2522" s="170"/>
      <c r="M2522" s="170"/>
      <c r="N2522" s="170"/>
      <c r="O2522" s="170"/>
      <c r="P2522" s="170"/>
      <c r="Q2522" s="170"/>
    </row>
    <row r="2523" spans="1:17" s="173" customFormat="1" ht="15.75" customHeight="1">
      <c r="A2523" s="168" t="s">
        <v>3163</v>
      </c>
      <c r="B2523" s="175">
        <v>11172</v>
      </c>
      <c r="C2523" s="191" t="s">
        <v>4498</v>
      </c>
      <c r="D2523" s="318">
        <v>1300</v>
      </c>
      <c r="E2523" s="131"/>
      <c r="F2523" s="40"/>
      <c r="G2523" s="40"/>
      <c r="H2523" s="40"/>
      <c r="J2523" s="170"/>
      <c r="K2523" s="170"/>
      <c r="L2523" s="170"/>
      <c r="M2523" s="170"/>
      <c r="N2523" s="170"/>
      <c r="O2523" s="170"/>
      <c r="P2523" s="170"/>
      <c r="Q2523" s="170"/>
    </row>
    <row r="2524" spans="1:17" s="173" customFormat="1" ht="15.75" customHeight="1">
      <c r="A2524" s="168" t="s">
        <v>3163</v>
      </c>
      <c r="B2524" s="172" t="s">
        <v>3165</v>
      </c>
      <c r="C2524" s="191" t="s">
        <v>4499</v>
      </c>
      <c r="D2524" s="318">
        <v>6100</v>
      </c>
      <c r="E2524" s="131"/>
      <c r="F2524" s="40"/>
      <c r="G2524" s="40"/>
      <c r="H2524" s="40"/>
      <c r="J2524" s="170"/>
      <c r="K2524" s="170"/>
      <c r="L2524" s="170"/>
      <c r="M2524" s="170"/>
      <c r="N2524" s="170"/>
      <c r="O2524" s="170"/>
      <c r="P2524" s="170"/>
      <c r="Q2524" s="170"/>
    </row>
    <row r="2525" spans="1:17" s="173" customFormat="1" ht="15.75" customHeight="1">
      <c r="A2525" s="168" t="s">
        <v>3163</v>
      </c>
      <c r="B2525" s="175">
        <v>11173</v>
      </c>
      <c r="C2525" s="191" t="s">
        <v>4500</v>
      </c>
      <c r="D2525" s="318">
        <v>1000</v>
      </c>
      <c r="E2525" s="131"/>
      <c r="F2525" s="40"/>
      <c r="G2525" s="40"/>
      <c r="H2525" s="40"/>
      <c r="J2525" s="170"/>
      <c r="K2525" s="170"/>
      <c r="L2525" s="170"/>
      <c r="M2525" s="170"/>
      <c r="N2525" s="170"/>
      <c r="O2525" s="170"/>
      <c r="P2525" s="170"/>
      <c r="Q2525" s="170"/>
    </row>
    <row r="2526" spans="1:17" s="173" customFormat="1" ht="15.75" customHeight="1">
      <c r="A2526" s="168" t="s">
        <v>3163</v>
      </c>
      <c r="B2526" s="172" t="s">
        <v>3166</v>
      </c>
      <c r="C2526" s="191" t="s">
        <v>4501</v>
      </c>
      <c r="D2526" s="318">
        <v>4200</v>
      </c>
      <c r="E2526" s="131"/>
      <c r="F2526" s="40"/>
      <c r="G2526" s="40"/>
      <c r="H2526" s="40"/>
      <c r="J2526" s="170"/>
      <c r="K2526" s="170"/>
      <c r="L2526" s="170"/>
      <c r="M2526" s="170"/>
      <c r="N2526" s="170"/>
      <c r="O2526" s="170"/>
      <c r="P2526" s="170"/>
      <c r="Q2526" s="170"/>
    </row>
    <row r="2527" spans="1:17" s="173" customFormat="1" ht="15.75" customHeight="1">
      <c r="A2527" s="168" t="s">
        <v>3163</v>
      </c>
      <c r="B2527" s="175">
        <v>11175</v>
      </c>
      <c r="C2527" s="191" t="s">
        <v>4502</v>
      </c>
      <c r="D2527" s="318">
        <v>2200</v>
      </c>
      <c r="E2527" s="131"/>
      <c r="F2527" s="40"/>
      <c r="G2527" s="40"/>
      <c r="H2527" s="40"/>
      <c r="J2527" s="170"/>
      <c r="K2527" s="170"/>
      <c r="L2527" s="170"/>
      <c r="M2527" s="170"/>
      <c r="N2527" s="170"/>
      <c r="O2527" s="170"/>
      <c r="P2527" s="170"/>
      <c r="Q2527" s="170"/>
    </row>
    <row r="2528" spans="1:17" s="173" customFormat="1" ht="15.75" customHeight="1">
      <c r="A2528" s="168" t="s">
        <v>3163</v>
      </c>
      <c r="B2528" s="172" t="s">
        <v>4503</v>
      </c>
      <c r="C2528" s="191" t="s">
        <v>4504</v>
      </c>
      <c r="D2528" s="318">
        <v>10100</v>
      </c>
      <c r="E2528" s="131"/>
      <c r="F2528" s="40"/>
      <c r="G2528" s="40"/>
      <c r="H2528" s="40"/>
      <c r="J2528" s="170"/>
      <c r="K2528" s="170"/>
      <c r="L2528" s="170"/>
      <c r="M2528" s="170"/>
      <c r="N2528" s="170"/>
      <c r="O2528" s="170"/>
      <c r="P2528" s="170"/>
      <c r="Q2528" s="170"/>
    </row>
    <row r="2529" spans="1:17" s="176" customFormat="1" ht="15.75" customHeight="1">
      <c r="A2529" s="51" t="s">
        <v>3167</v>
      </c>
      <c r="B2529" s="169"/>
      <c r="C2529" s="193"/>
      <c r="D2529" s="318"/>
      <c r="E2529" s="131"/>
      <c r="F2529" s="40"/>
      <c r="G2529" s="40"/>
      <c r="H2529" s="40"/>
      <c r="I2529" s="173"/>
      <c r="J2529" s="170"/>
      <c r="K2529" s="170"/>
      <c r="L2529" s="170"/>
      <c r="M2529" s="170"/>
      <c r="N2529" s="170"/>
      <c r="O2529" s="170"/>
      <c r="P2529" s="170"/>
      <c r="Q2529" s="170"/>
    </row>
    <row r="2530" spans="1:17" s="173" customFormat="1" ht="15.75" customHeight="1">
      <c r="A2530" s="182" t="s">
        <v>3168</v>
      </c>
      <c r="B2530" s="25"/>
      <c r="C2530" s="128"/>
      <c r="D2530" s="318"/>
      <c r="E2530" s="131"/>
      <c r="F2530" s="40"/>
      <c r="G2530" s="40"/>
      <c r="H2530" s="40"/>
      <c r="J2530" s="170"/>
      <c r="K2530" s="170"/>
      <c r="L2530" s="170"/>
      <c r="M2530" s="170"/>
      <c r="N2530" s="170"/>
      <c r="O2530" s="170"/>
      <c r="P2530" s="170"/>
      <c r="Q2530" s="170"/>
    </row>
    <row r="2531" spans="1:17" s="173" customFormat="1" ht="15.75" customHeight="1">
      <c r="A2531" s="168" t="s">
        <v>5677</v>
      </c>
      <c r="B2531" s="172">
        <v>30000</v>
      </c>
      <c r="C2531" s="191" t="s">
        <v>4584</v>
      </c>
      <c r="D2531" s="318">
        <v>1630</v>
      </c>
      <c r="E2531" s="131"/>
      <c r="F2531" s="40"/>
      <c r="G2531" s="40"/>
      <c r="H2531" s="40"/>
      <c r="J2531" s="170"/>
      <c r="K2531" s="170"/>
      <c r="L2531" s="170"/>
      <c r="M2531" s="170"/>
      <c r="N2531" s="170"/>
      <c r="O2531" s="170"/>
      <c r="P2531" s="170"/>
      <c r="Q2531" s="170"/>
    </row>
    <row r="2532" spans="1:17" s="173" customFormat="1" ht="15.75" customHeight="1">
      <c r="A2532" s="168" t="s">
        <v>5677</v>
      </c>
      <c r="B2532" s="172">
        <v>29999</v>
      </c>
      <c r="C2532" s="191" t="s">
        <v>4585</v>
      </c>
      <c r="D2532" s="318">
        <v>1930</v>
      </c>
      <c r="E2532" s="131"/>
      <c r="F2532" s="40"/>
      <c r="G2532" s="40"/>
      <c r="H2532" s="40"/>
      <c r="J2532" s="170"/>
      <c r="K2532" s="170"/>
      <c r="L2532" s="170"/>
      <c r="M2532" s="170"/>
      <c r="N2532" s="170"/>
      <c r="O2532" s="170"/>
      <c r="P2532" s="170"/>
      <c r="Q2532" s="170"/>
    </row>
    <row r="2533" spans="1:17" s="173" customFormat="1" ht="15.75" customHeight="1">
      <c r="A2533" s="168" t="s">
        <v>5677</v>
      </c>
      <c r="B2533" s="172">
        <v>30002</v>
      </c>
      <c r="C2533" s="191" t="s">
        <v>3169</v>
      </c>
      <c r="D2533" s="318">
        <v>1790</v>
      </c>
      <c r="E2533" s="131"/>
      <c r="F2533" s="40"/>
      <c r="G2533" s="40"/>
      <c r="H2533" s="40"/>
      <c r="J2533" s="170"/>
      <c r="K2533" s="170"/>
      <c r="L2533" s="170"/>
      <c r="M2533" s="170"/>
      <c r="N2533" s="170"/>
      <c r="O2533" s="170"/>
      <c r="P2533" s="170"/>
      <c r="Q2533" s="170"/>
    </row>
    <row r="2534" spans="1:17" s="173" customFormat="1" ht="15.75" customHeight="1">
      <c r="A2534" s="168" t="s">
        <v>5677</v>
      </c>
      <c r="B2534" s="172">
        <v>30001</v>
      </c>
      <c r="C2534" s="191" t="s">
        <v>3170</v>
      </c>
      <c r="D2534" s="318">
        <v>2680</v>
      </c>
      <c r="E2534" s="131"/>
      <c r="F2534" s="40"/>
      <c r="G2534" s="40"/>
      <c r="H2534" s="40"/>
      <c r="J2534" s="170"/>
      <c r="K2534" s="170"/>
      <c r="L2534" s="170"/>
      <c r="M2534" s="170"/>
      <c r="N2534" s="170"/>
      <c r="O2534" s="170"/>
      <c r="P2534" s="170"/>
      <c r="Q2534" s="170"/>
    </row>
    <row r="2535" spans="1:17" s="173" customFormat="1" ht="15.75" customHeight="1">
      <c r="A2535" s="182" t="s">
        <v>3171</v>
      </c>
      <c r="B2535" s="172"/>
      <c r="C2535" s="191"/>
      <c r="D2535" s="318"/>
      <c r="E2535" s="131"/>
      <c r="F2535" s="40"/>
      <c r="G2535" s="40"/>
      <c r="H2535" s="40"/>
      <c r="J2535" s="170"/>
      <c r="K2535" s="170"/>
      <c r="L2535" s="170"/>
      <c r="M2535" s="170"/>
      <c r="N2535" s="170"/>
      <c r="O2535" s="170"/>
      <c r="P2535" s="170"/>
      <c r="Q2535" s="170"/>
    </row>
    <row r="2536" spans="1:17" s="173" customFormat="1" ht="15.75" customHeight="1">
      <c r="A2536" s="168" t="s">
        <v>5677</v>
      </c>
      <c r="B2536" s="172">
        <v>30005</v>
      </c>
      <c r="C2536" s="191" t="s">
        <v>4282</v>
      </c>
      <c r="D2536" s="318">
        <v>850</v>
      </c>
      <c r="E2536" s="131"/>
      <c r="F2536" s="40"/>
      <c r="G2536" s="40"/>
      <c r="H2536" s="40"/>
      <c r="J2536" s="170"/>
      <c r="K2536" s="170"/>
      <c r="L2536" s="170"/>
      <c r="M2536" s="170"/>
      <c r="N2536" s="170"/>
      <c r="O2536" s="170"/>
      <c r="P2536" s="170"/>
      <c r="Q2536" s="170"/>
    </row>
    <row r="2537" spans="1:17" s="173" customFormat="1" ht="15.75" customHeight="1">
      <c r="A2537" s="168" t="s">
        <v>5677</v>
      </c>
      <c r="B2537" s="172">
        <v>30042</v>
      </c>
      <c r="C2537" s="191" t="s">
        <v>3172</v>
      </c>
      <c r="D2537" s="318">
        <v>850</v>
      </c>
      <c r="E2537" s="131"/>
      <c r="F2537" s="40"/>
      <c r="G2537" s="40"/>
      <c r="H2537" s="40"/>
      <c r="J2537" s="170"/>
      <c r="K2537" s="170"/>
      <c r="L2537" s="170"/>
      <c r="M2537" s="170"/>
      <c r="N2537" s="170"/>
      <c r="O2537" s="170"/>
      <c r="P2537" s="170"/>
      <c r="Q2537" s="170"/>
    </row>
    <row r="2538" spans="1:17" s="173" customFormat="1" ht="15.75" customHeight="1">
      <c r="A2538" s="182" t="s">
        <v>3177</v>
      </c>
      <c r="B2538" s="172"/>
      <c r="C2538" s="191"/>
      <c r="D2538" s="318"/>
      <c r="E2538" s="131"/>
      <c r="F2538" s="40"/>
      <c r="G2538" s="40"/>
      <c r="H2538" s="40"/>
      <c r="J2538" s="170"/>
      <c r="K2538" s="170"/>
      <c r="L2538" s="170"/>
      <c r="M2538" s="170"/>
      <c r="N2538" s="170"/>
      <c r="O2538" s="170"/>
      <c r="P2538" s="170"/>
      <c r="Q2538" s="170"/>
    </row>
    <row r="2539" spans="1:17" s="173" customFormat="1" ht="15.75" customHeight="1">
      <c r="A2539" s="168" t="s">
        <v>5677</v>
      </c>
      <c r="B2539" s="172">
        <v>30051</v>
      </c>
      <c r="C2539" s="191" t="s">
        <v>3178</v>
      </c>
      <c r="D2539" s="318">
        <v>850</v>
      </c>
      <c r="E2539" s="131"/>
      <c r="F2539" s="40"/>
      <c r="G2539" s="40"/>
      <c r="H2539" s="40"/>
      <c r="J2539" s="170"/>
      <c r="K2539" s="170"/>
      <c r="L2539" s="170"/>
      <c r="M2539" s="170"/>
      <c r="N2539" s="170"/>
      <c r="O2539" s="170"/>
      <c r="P2539" s="170"/>
      <c r="Q2539" s="170"/>
    </row>
    <row r="2540" spans="1:17" s="173" customFormat="1" ht="15.75" customHeight="1">
      <c r="A2540" s="168" t="s">
        <v>5677</v>
      </c>
      <c r="B2540" s="172">
        <v>30013</v>
      </c>
      <c r="C2540" s="191" t="s">
        <v>3179</v>
      </c>
      <c r="D2540" s="318">
        <v>850</v>
      </c>
      <c r="E2540" s="131"/>
      <c r="F2540" s="40"/>
      <c r="G2540" s="40"/>
      <c r="H2540" s="40"/>
      <c r="J2540" s="170"/>
      <c r="K2540" s="170"/>
      <c r="L2540" s="170"/>
      <c r="M2540" s="170"/>
      <c r="N2540" s="170"/>
      <c r="O2540" s="170"/>
      <c r="P2540" s="170"/>
      <c r="Q2540" s="170"/>
    </row>
    <row r="2541" spans="1:17" s="173" customFormat="1" ht="15.75" customHeight="1">
      <c r="A2541" s="168" t="s">
        <v>5677</v>
      </c>
      <c r="B2541" s="172">
        <v>30012</v>
      </c>
      <c r="C2541" s="191" t="s">
        <v>3182</v>
      </c>
      <c r="D2541" s="318">
        <v>1690</v>
      </c>
      <c r="E2541" s="131"/>
      <c r="F2541" s="40"/>
      <c r="G2541" s="40"/>
      <c r="H2541" s="40"/>
      <c r="J2541" s="170"/>
      <c r="K2541" s="170"/>
      <c r="L2541" s="170"/>
      <c r="M2541" s="170"/>
      <c r="N2541" s="170"/>
      <c r="O2541" s="170"/>
      <c r="P2541" s="170"/>
      <c r="Q2541" s="170"/>
    </row>
    <row r="2542" spans="1:17" s="176" customFormat="1" ht="15.75" customHeight="1">
      <c r="A2542" s="168" t="s">
        <v>5677</v>
      </c>
      <c r="B2542" s="172">
        <v>30055</v>
      </c>
      <c r="C2542" s="191" t="s">
        <v>6019</v>
      </c>
      <c r="D2542" s="318">
        <v>1500</v>
      </c>
      <c r="E2542" s="131"/>
      <c r="F2542" s="40"/>
      <c r="G2542" s="40"/>
      <c r="H2542" s="40"/>
      <c r="I2542" s="173"/>
      <c r="J2542" s="170"/>
      <c r="K2542" s="170"/>
      <c r="L2542" s="170"/>
      <c r="M2542" s="170"/>
      <c r="N2542" s="170"/>
      <c r="O2542" s="170"/>
      <c r="P2542" s="170"/>
      <c r="Q2542" s="170"/>
    </row>
    <row r="2543" spans="1:17" s="176" customFormat="1" ht="15.75" customHeight="1">
      <c r="A2543" s="182" t="s">
        <v>3183</v>
      </c>
      <c r="B2543" s="172"/>
      <c r="C2543" s="191"/>
      <c r="D2543" s="318"/>
      <c r="E2543" s="131"/>
      <c r="F2543" s="40"/>
      <c r="G2543" s="40"/>
      <c r="H2543" s="40"/>
      <c r="I2543" s="173"/>
      <c r="J2543" s="170"/>
      <c r="K2543" s="170"/>
      <c r="L2543" s="170"/>
      <c r="M2543" s="170"/>
      <c r="N2543" s="170"/>
      <c r="O2543" s="170"/>
      <c r="P2543" s="170"/>
      <c r="Q2543" s="170"/>
    </row>
    <row r="2544" spans="1:17" s="173" customFormat="1" ht="15.75" customHeight="1">
      <c r="A2544" s="168" t="s">
        <v>5677</v>
      </c>
      <c r="B2544" s="172">
        <v>30019</v>
      </c>
      <c r="C2544" s="191" t="s">
        <v>3184</v>
      </c>
      <c r="D2544" s="318">
        <v>1000</v>
      </c>
      <c r="E2544" s="131"/>
      <c r="F2544" s="40"/>
      <c r="G2544" s="40"/>
      <c r="H2544" s="40"/>
      <c r="J2544" s="170"/>
      <c r="K2544" s="170"/>
      <c r="L2544" s="170"/>
      <c r="M2544" s="170"/>
      <c r="N2544" s="170"/>
      <c r="O2544" s="170"/>
      <c r="P2544" s="170"/>
      <c r="Q2544" s="170"/>
    </row>
    <row r="2545" spans="1:17" s="173" customFormat="1" ht="15.75" customHeight="1">
      <c r="A2545" s="39" t="s">
        <v>5677</v>
      </c>
      <c r="B2545" s="172">
        <v>30020</v>
      </c>
      <c r="C2545" s="191" t="s">
        <v>3185</v>
      </c>
      <c r="D2545" s="318">
        <v>850</v>
      </c>
      <c r="E2545" s="131"/>
      <c r="F2545" s="40"/>
      <c r="G2545" s="40"/>
      <c r="H2545" s="40"/>
      <c r="J2545" s="170"/>
      <c r="K2545" s="170"/>
      <c r="L2545" s="170"/>
      <c r="M2545" s="170"/>
      <c r="N2545" s="170"/>
      <c r="O2545" s="170"/>
      <c r="P2545" s="170"/>
      <c r="Q2545" s="170"/>
    </row>
    <row r="2546" spans="1:17" s="173" customFormat="1" ht="15.75" customHeight="1">
      <c r="A2546" s="168" t="s">
        <v>5677</v>
      </c>
      <c r="B2546" s="172">
        <v>30045</v>
      </c>
      <c r="C2546" s="191" t="s">
        <v>3187</v>
      </c>
      <c r="D2546" s="318">
        <v>3750</v>
      </c>
      <c r="E2546" s="131"/>
      <c r="F2546" s="40"/>
      <c r="G2546" s="40"/>
      <c r="H2546" s="40"/>
      <c r="J2546" s="170"/>
      <c r="K2546" s="170"/>
      <c r="L2546" s="170"/>
      <c r="M2546" s="170"/>
      <c r="N2546" s="170"/>
      <c r="O2546" s="170"/>
      <c r="P2546" s="170"/>
      <c r="Q2546" s="170"/>
    </row>
    <row r="2547" spans="1:17" s="173" customFormat="1" ht="15.75" customHeight="1">
      <c r="A2547" s="168" t="s">
        <v>5677</v>
      </c>
      <c r="B2547" s="172">
        <v>30036</v>
      </c>
      <c r="C2547" s="191" t="s">
        <v>3188</v>
      </c>
      <c r="D2547" s="318">
        <v>2950</v>
      </c>
      <c r="E2547" s="131"/>
      <c r="F2547" s="40"/>
      <c r="G2547" s="40"/>
      <c r="H2547" s="40"/>
      <c r="J2547" s="170"/>
      <c r="K2547" s="170"/>
      <c r="L2547" s="170"/>
      <c r="M2547" s="170"/>
      <c r="N2547" s="170"/>
      <c r="O2547" s="170"/>
      <c r="P2547" s="170"/>
      <c r="Q2547" s="170"/>
    </row>
    <row r="2548" spans="1:17" s="176" customFormat="1" ht="15.75" customHeight="1">
      <c r="A2548" s="168" t="s">
        <v>5677</v>
      </c>
      <c r="B2548" s="172">
        <v>30060</v>
      </c>
      <c r="C2548" s="191" t="s">
        <v>4618</v>
      </c>
      <c r="D2548" s="318">
        <v>4400</v>
      </c>
      <c r="E2548" s="131"/>
      <c r="F2548" s="40"/>
      <c r="G2548" s="40"/>
      <c r="H2548" s="40"/>
      <c r="I2548" s="173"/>
      <c r="J2548" s="170"/>
      <c r="K2548" s="170"/>
      <c r="L2548" s="170"/>
      <c r="M2548" s="170"/>
      <c r="N2548" s="170"/>
      <c r="O2548" s="170"/>
      <c r="P2548" s="170"/>
      <c r="Q2548" s="170"/>
    </row>
    <row r="2549" spans="1:17" s="173" customFormat="1" ht="15.75" customHeight="1">
      <c r="A2549" s="182" t="s">
        <v>3189</v>
      </c>
      <c r="B2549" s="172"/>
      <c r="C2549" s="191"/>
      <c r="D2549" s="318"/>
      <c r="E2549" s="131"/>
      <c r="F2549" s="40"/>
      <c r="G2549" s="40"/>
      <c r="H2549" s="40"/>
      <c r="J2549" s="170"/>
      <c r="K2549" s="170"/>
      <c r="L2549" s="170"/>
      <c r="M2549" s="170"/>
      <c r="N2549" s="170"/>
      <c r="O2549" s="170"/>
      <c r="P2549" s="170"/>
      <c r="Q2549" s="170"/>
    </row>
    <row r="2550" spans="1:17" s="173" customFormat="1" ht="15.75" customHeight="1">
      <c r="A2550" s="168" t="s">
        <v>5677</v>
      </c>
      <c r="B2550" s="172">
        <v>30006</v>
      </c>
      <c r="C2550" s="191" t="s">
        <v>4283</v>
      </c>
      <c r="D2550" s="318">
        <v>2200</v>
      </c>
      <c r="E2550" s="131"/>
      <c r="F2550" s="40"/>
      <c r="G2550" s="40"/>
      <c r="H2550" s="40"/>
      <c r="J2550" s="170"/>
      <c r="K2550" s="170"/>
      <c r="L2550" s="170"/>
      <c r="M2550" s="170"/>
      <c r="N2550" s="170"/>
      <c r="O2550" s="170"/>
      <c r="P2550" s="170"/>
      <c r="Q2550" s="170"/>
    </row>
    <row r="2551" spans="1:17" s="173" customFormat="1" ht="15.75" customHeight="1">
      <c r="A2551" s="182" t="s">
        <v>3193</v>
      </c>
      <c r="B2551" s="172"/>
      <c r="C2551" s="191"/>
      <c r="D2551" s="318"/>
      <c r="E2551" s="131"/>
      <c r="F2551" s="40"/>
      <c r="G2551" s="40"/>
      <c r="H2551" s="40"/>
      <c r="J2551" s="170"/>
      <c r="K2551" s="170"/>
      <c r="L2551" s="170"/>
      <c r="M2551" s="170"/>
      <c r="N2551" s="170"/>
      <c r="O2551" s="170"/>
      <c r="P2551" s="170"/>
      <c r="Q2551" s="170"/>
    </row>
    <row r="2552" spans="1:17" s="173" customFormat="1" ht="15.75" customHeight="1">
      <c r="A2552" s="168" t="s">
        <v>5677</v>
      </c>
      <c r="B2552" s="172">
        <v>30023</v>
      </c>
      <c r="C2552" s="191" t="s">
        <v>3194</v>
      </c>
      <c r="D2552" s="318">
        <v>950</v>
      </c>
      <c r="E2552" s="131"/>
      <c r="F2552" s="40"/>
      <c r="G2552" s="40"/>
      <c r="H2552" s="40"/>
      <c r="J2552" s="170"/>
      <c r="K2552" s="170"/>
      <c r="L2552" s="170"/>
      <c r="M2552" s="170"/>
      <c r="N2552" s="170"/>
      <c r="O2552" s="170"/>
      <c r="P2552" s="170"/>
      <c r="Q2552" s="170"/>
    </row>
    <row r="2553" spans="1:17" s="173" customFormat="1" ht="15.75" customHeight="1">
      <c r="A2553" s="168" t="s">
        <v>5677</v>
      </c>
      <c r="B2553" s="172">
        <v>30024</v>
      </c>
      <c r="C2553" s="191" t="s">
        <v>3195</v>
      </c>
      <c r="D2553" s="318">
        <v>900</v>
      </c>
      <c r="E2553" s="131"/>
      <c r="F2553" s="40"/>
      <c r="G2553" s="40"/>
      <c r="H2553" s="40"/>
      <c r="J2553" s="170"/>
      <c r="K2553" s="170"/>
      <c r="L2553" s="170"/>
      <c r="M2553" s="170"/>
      <c r="N2553" s="170"/>
      <c r="O2553" s="170"/>
      <c r="P2553" s="170"/>
      <c r="Q2553" s="170"/>
    </row>
    <row r="2554" spans="1:17" s="173" customFormat="1" ht="15.75" customHeight="1">
      <c r="A2554" s="168" t="s">
        <v>5677</v>
      </c>
      <c r="B2554" s="172">
        <v>30041</v>
      </c>
      <c r="C2554" s="191" t="s">
        <v>3196</v>
      </c>
      <c r="D2554" s="318">
        <v>1650</v>
      </c>
      <c r="E2554" s="131"/>
      <c r="F2554" s="40"/>
      <c r="G2554" s="40"/>
      <c r="H2554" s="40"/>
      <c r="J2554" s="170"/>
      <c r="K2554" s="170"/>
      <c r="L2554" s="170"/>
      <c r="M2554" s="170"/>
      <c r="N2554" s="170"/>
      <c r="O2554" s="170"/>
      <c r="P2554" s="170"/>
      <c r="Q2554" s="170"/>
    </row>
    <row r="2555" spans="1:17" s="178" customFormat="1" ht="15.75" customHeight="1">
      <c r="A2555" s="182" t="s">
        <v>3201</v>
      </c>
      <c r="B2555" s="172"/>
      <c r="C2555" s="191"/>
      <c r="D2555" s="318"/>
      <c r="E2555" s="131"/>
      <c r="F2555" s="40"/>
      <c r="G2555" s="40"/>
      <c r="H2555" s="40"/>
      <c r="I2555" s="173"/>
      <c r="J2555" s="170"/>
      <c r="K2555" s="170"/>
      <c r="L2555" s="170"/>
      <c r="M2555" s="170"/>
      <c r="N2555" s="170"/>
      <c r="O2555" s="170"/>
      <c r="P2555" s="170"/>
      <c r="Q2555" s="170"/>
    </row>
    <row r="2556" spans="1:17" s="178" customFormat="1" ht="15.75" customHeight="1">
      <c r="A2556" s="168" t="s">
        <v>5677</v>
      </c>
      <c r="B2556" s="172">
        <v>30037</v>
      </c>
      <c r="C2556" s="191" t="s">
        <v>3202</v>
      </c>
      <c r="D2556" s="318">
        <v>4000</v>
      </c>
      <c r="E2556" s="131"/>
      <c r="F2556" s="40"/>
      <c r="G2556" s="40"/>
      <c r="H2556" s="40"/>
      <c r="I2556" s="173"/>
      <c r="J2556" s="170"/>
      <c r="K2556" s="170"/>
      <c r="L2556" s="170"/>
      <c r="M2556" s="170"/>
      <c r="N2556" s="170"/>
      <c r="O2556" s="170"/>
      <c r="P2556" s="170"/>
      <c r="Q2556" s="170"/>
    </row>
    <row r="2557" spans="1:17" s="178" customFormat="1" ht="15.75" customHeight="1">
      <c r="A2557" s="168" t="s">
        <v>5677</v>
      </c>
      <c r="B2557" s="172">
        <v>30040</v>
      </c>
      <c r="C2557" s="191" t="s">
        <v>3204</v>
      </c>
      <c r="D2557" s="318">
        <v>13700</v>
      </c>
      <c r="E2557" s="131"/>
      <c r="F2557" s="40"/>
      <c r="G2557" s="40"/>
      <c r="H2557" s="40"/>
      <c r="I2557" s="173"/>
      <c r="J2557" s="170"/>
      <c r="K2557" s="170"/>
      <c r="L2557" s="170"/>
      <c r="M2557" s="170"/>
      <c r="N2557" s="170"/>
      <c r="O2557" s="170"/>
      <c r="P2557" s="170"/>
      <c r="Q2557" s="170"/>
    </row>
    <row r="2558" spans="1:17" s="178" customFormat="1" ht="15.75" customHeight="1">
      <c r="A2558" s="168" t="s">
        <v>5677</v>
      </c>
      <c r="B2558" s="172">
        <v>30030</v>
      </c>
      <c r="C2558" s="191" t="s">
        <v>3206</v>
      </c>
      <c r="D2558" s="318">
        <v>1050</v>
      </c>
      <c r="E2558" s="131"/>
      <c r="F2558" s="40"/>
      <c r="G2558" s="40"/>
      <c r="H2558" s="40"/>
      <c r="I2558" s="173"/>
      <c r="J2558" s="170"/>
      <c r="K2558" s="170"/>
      <c r="L2558" s="170"/>
      <c r="M2558" s="170"/>
      <c r="N2558" s="170"/>
      <c r="O2558" s="170"/>
      <c r="P2558" s="170"/>
      <c r="Q2558" s="170"/>
    </row>
    <row r="2559" spans="1:17" s="176" customFormat="1" ht="15.75" customHeight="1">
      <c r="A2559" s="168" t="s">
        <v>5677</v>
      </c>
      <c r="B2559" s="172">
        <v>30034</v>
      </c>
      <c r="C2559" s="191" t="s">
        <v>3207</v>
      </c>
      <c r="D2559" s="318">
        <v>1100</v>
      </c>
      <c r="E2559" s="131"/>
      <c r="F2559" s="40"/>
      <c r="G2559" s="40"/>
      <c r="H2559" s="40"/>
      <c r="I2559" s="173"/>
      <c r="J2559" s="170"/>
      <c r="K2559" s="170"/>
      <c r="L2559" s="170"/>
      <c r="M2559" s="170"/>
      <c r="N2559" s="170"/>
      <c r="O2559" s="170"/>
      <c r="P2559" s="170"/>
      <c r="Q2559" s="170"/>
    </row>
    <row r="2560" spans="1:17" s="173" customFormat="1" ht="15.75" customHeight="1">
      <c r="A2560" s="168" t="s">
        <v>5677</v>
      </c>
      <c r="B2560" s="172">
        <v>30032</v>
      </c>
      <c r="C2560" s="191" t="s">
        <v>3208</v>
      </c>
      <c r="D2560" s="318">
        <v>1050</v>
      </c>
      <c r="E2560" s="131"/>
      <c r="F2560" s="40"/>
      <c r="G2560" s="40"/>
      <c r="H2560" s="40"/>
      <c r="J2560" s="170"/>
      <c r="K2560" s="170"/>
      <c r="L2560" s="170"/>
      <c r="M2560" s="170"/>
      <c r="N2560" s="170"/>
      <c r="O2560" s="170"/>
      <c r="P2560" s="170"/>
      <c r="Q2560" s="170"/>
    </row>
    <row r="2561" spans="1:17" s="173" customFormat="1" ht="15.75" customHeight="1">
      <c r="A2561" s="168" t="s">
        <v>5677</v>
      </c>
      <c r="B2561" s="172">
        <v>30054</v>
      </c>
      <c r="C2561" s="191" t="s">
        <v>4619</v>
      </c>
      <c r="D2561" s="318">
        <v>1050</v>
      </c>
      <c r="E2561" s="131"/>
      <c r="F2561" s="40"/>
      <c r="G2561" s="40"/>
      <c r="H2561" s="40"/>
      <c r="J2561" s="170"/>
      <c r="K2561" s="170"/>
      <c r="L2561" s="170"/>
      <c r="M2561" s="170"/>
      <c r="N2561" s="170"/>
      <c r="O2561" s="170"/>
      <c r="P2561" s="170"/>
      <c r="Q2561" s="170"/>
    </row>
    <row r="2562" spans="1:17" s="173" customFormat="1" ht="15">
      <c r="A2562" s="168" t="s">
        <v>5677</v>
      </c>
      <c r="B2562" s="172">
        <v>30049</v>
      </c>
      <c r="C2562" s="191" t="s">
        <v>3209</v>
      </c>
      <c r="D2562" s="318">
        <v>1250</v>
      </c>
      <c r="E2562" s="131"/>
      <c r="F2562" s="40"/>
      <c r="G2562" s="40"/>
      <c r="H2562" s="40"/>
      <c r="J2562" s="170"/>
      <c r="K2562" s="170"/>
      <c r="L2562" s="170"/>
      <c r="M2562" s="170"/>
      <c r="N2562" s="170"/>
      <c r="O2562" s="170"/>
      <c r="P2562" s="170"/>
      <c r="Q2562" s="170"/>
    </row>
    <row r="2563" spans="1:17" s="173" customFormat="1" ht="15.75" customHeight="1">
      <c r="A2563" s="168" t="s">
        <v>5677</v>
      </c>
      <c r="B2563" s="172">
        <v>30050</v>
      </c>
      <c r="C2563" s="191" t="s">
        <v>3210</v>
      </c>
      <c r="D2563" s="318">
        <v>1250</v>
      </c>
      <c r="E2563" s="131"/>
      <c r="F2563" s="40"/>
      <c r="G2563" s="40"/>
      <c r="H2563" s="40"/>
      <c r="J2563" s="170"/>
      <c r="K2563" s="170"/>
      <c r="L2563" s="170"/>
      <c r="M2563" s="170"/>
      <c r="N2563" s="170"/>
      <c r="O2563" s="170"/>
      <c r="P2563" s="170"/>
      <c r="Q2563" s="170"/>
    </row>
    <row r="2564" spans="1:17" s="173" customFormat="1" ht="15">
      <c r="A2564" s="168" t="s">
        <v>5677</v>
      </c>
      <c r="B2564" s="172">
        <v>30053</v>
      </c>
      <c r="C2564" s="191" t="s">
        <v>3211</v>
      </c>
      <c r="D2564" s="318">
        <v>6300</v>
      </c>
      <c r="E2564" s="131"/>
      <c r="F2564" s="40"/>
      <c r="G2564" s="40"/>
      <c r="H2564" s="40"/>
      <c r="J2564" s="170"/>
      <c r="K2564" s="170"/>
      <c r="L2564" s="170"/>
      <c r="M2564" s="170"/>
      <c r="N2564" s="170"/>
      <c r="O2564" s="170"/>
      <c r="P2564" s="170"/>
      <c r="Q2564" s="170"/>
    </row>
    <row r="2565" spans="1:17" s="173" customFormat="1" ht="15.75" customHeight="1">
      <c r="A2565" s="168" t="s">
        <v>5677</v>
      </c>
      <c r="B2565" s="172">
        <v>30038</v>
      </c>
      <c r="C2565" s="191" t="s">
        <v>3214</v>
      </c>
      <c r="D2565" s="318">
        <v>3300</v>
      </c>
      <c r="E2565" s="131"/>
      <c r="F2565" s="40"/>
      <c r="G2565" s="40"/>
      <c r="H2565" s="40"/>
      <c r="J2565" s="170"/>
      <c r="K2565" s="170"/>
      <c r="L2565" s="170"/>
      <c r="M2565" s="170"/>
      <c r="N2565" s="170"/>
      <c r="O2565" s="170"/>
      <c r="P2565" s="170"/>
      <c r="Q2565" s="170"/>
    </row>
    <row r="2566" spans="1:17" s="173" customFormat="1" ht="15.75" customHeight="1">
      <c r="A2566" s="168" t="s">
        <v>5677</v>
      </c>
      <c r="B2566" s="172">
        <v>30048</v>
      </c>
      <c r="C2566" s="191" t="s">
        <v>3216</v>
      </c>
      <c r="D2566" s="318">
        <v>4120</v>
      </c>
      <c r="E2566" s="131"/>
      <c r="F2566" s="40"/>
      <c r="G2566" s="40"/>
      <c r="H2566" s="40"/>
      <c r="J2566" s="170"/>
      <c r="K2566" s="170"/>
      <c r="L2566" s="170"/>
      <c r="M2566" s="170"/>
      <c r="N2566" s="170"/>
      <c r="O2566" s="170"/>
      <c r="P2566" s="170"/>
      <c r="Q2566" s="170"/>
    </row>
    <row r="2567" spans="1:17" s="173" customFormat="1" ht="15.75" customHeight="1">
      <c r="A2567" s="168" t="s">
        <v>5677</v>
      </c>
      <c r="B2567" s="172">
        <v>30056</v>
      </c>
      <c r="C2567" s="191" t="s">
        <v>6148</v>
      </c>
      <c r="D2567" s="318">
        <v>1875</v>
      </c>
      <c r="E2567" s="131"/>
      <c r="F2567" s="40"/>
      <c r="G2567" s="40"/>
      <c r="H2567" s="40"/>
      <c r="J2567" s="170"/>
      <c r="K2567" s="170"/>
      <c r="L2567" s="170"/>
      <c r="M2567" s="170"/>
      <c r="N2567" s="170"/>
      <c r="O2567" s="170"/>
      <c r="P2567" s="170"/>
      <c r="Q2567" s="170"/>
    </row>
    <row r="2568" spans="1:17" s="173" customFormat="1" ht="15.75" customHeight="1">
      <c r="A2568" s="168" t="s">
        <v>5677</v>
      </c>
      <c r="B2568" s="175">
        <v>30057</v>
      </c>
      <c r="C2568" s="191" t="s">
        <v>6922</v>
      </c>
      <c r="D2568" s="318">
        <v>2500</v>
      </c>
      <c r="E2568" s="131"/>
      <c r="F2568" s="40"/>
      <c r="G2568" s="40"/>
      <c r="H2568" s="40"/>
      <c r="J2568" s="170"/>
      <c r="K2568" s="170"/>
      <c r="L2568" s="170"/>
      <c r="M2568" s="170"/>
      <c r="N2568" s="170"/>
      <c r="O2568" s="170"/>
      <c r="P2568" s="170"/>
      <c r="Q2568" s="170"/>
    </row>
    <row r="2569" spans="1:17" s="173" customFormat="1" ht="15.75" customHeight="1">
      <c r="A2569" s="51" t="s">
        <v>3217</v>
      </c>
      <c r="B2569" s="169"/>
      <c r="C2569" s="193"/>
      <c r="D2569" s="319"/>
      <c r="E2569" s="131"/>
      <c r="F2569" s="40"/>
      <c r="G2569" s="40"/>
      <c r="H2569" s="40"/>
      <c r="J2569" s="170"/>
      <c r="K2569" s="170"/>
      <c r="L2569" s="170"/>
      <c r="M2569" s="170"/>
      <c r="N2569" s="170"/>
      <c r="O2569" s="170"/>
      <c r="P2569" s="170"/>
      <c r="Q2569" s="170"/>
    </row>
    <row r="2570" spans="1:17" s="173" customFormat="1" ht="15.75" customHeight="1">
      <c r="A2570" s="168" t="s">
        <v>3218</v>
      </c>
      <c r="B2570" s="172">
        <v>10528</v>
      </c>
      <c r="C2570" s="191" t="s">
        <v>3220</v>
      </c>
      <c r="D2570" s="324">
        <v>1400</v>
      </c>
      <c r="E2570" s="131"/>
      <c r="F2570" s="40"/>
      <c r="G2570" s="40"/>
      <c r="H2570" s="40"/>
      <c r="J2570" s="170"/>
      <c r="K2570" s="170"/>
      <c r="L2570" s="170"/>
      <c r="M2570" s="170"/>
      <c r="N2570" s="170"/>
      <c r="O2570" s="170"/>
      <c r="P2570" s="170"/>
      <c r="Q2570" s="170"/>
    </row>
    <row r="2571" spans="1:17" s="173" customFormat="1" ht="15.75" customHeight="1">
      <c r="A2571" s="168" t="s">
        <v>7149</v>
      </c>
      <c r="B2571" s="172" t="s">
        <v>3223</v>
      </c>
      <c r="C2571" s="191" t="s">
        <v>7150</v>
      </c>
      <c r="D2571" s="324">
        <v>1750</v>
      </c>
      <c r="E2571" s="131"/>
      <c r="F2571" s="40"/>
      <c r="G2571" s="40"/>
      <c r="H2571" s="40"/>
      <c r="J2571" s="170"/>
      <c r="K2571" s="170"/>
      <c r="L2571" s="170"/>
      <c r="M2571" s="170"/>
      <c r="N2571" s="170"/>
      <c r="O2571" s="170"/>
      <c r="P2571" s="170"/>
      <c r="Q2571" s="170"/>
    </row>
    <row r="2572" spans="1:17" s="173" customFormat="1" ht="15.75" customHeight="1">
      <c r="A2572" s="168" t="s">
        <v>3225</v>
      </c>
      <c r="B2572" s="172" t="s">
        <v>3227</v>
      </c>
      <c r="C2572" s="191" t="s">
        <v>3228</v>
      </c>
      <c r="D2572" s="324">
        <v>12400</v>
      </c>
      <c r="E2572" s="131"/>
      <c r="F2572" s="40"/>
      <c r="G2572" s="40"/>
      <c r="H2572" s="40"/>
      <c r="J2572" s="170"/>
      <c r="K2572" s="170"/>
      <c r="L2572" s="170"/>
      <c r="M2572" s="170"/>
      <c r="N2572" s="170"/>
      <c r="O2572" s="170"/>
      <c r="P2572" s="170"/>
      <c r="Q2572" s="170"/>
    </row>
    <row r="2573" spans="1:17" s="173" customFormat="1" ht="33.75" customHeight="1">
      <c r="A2573" s="168" t="s">
        <v>3225</v>
      </c>
      <c r="B2573" s="172" t="s">
        <v>3229</v>
      </c>
      <c r="C2573" s="191" t="s">
        <v>3230</v>
      </c>
      <c r="D2573" s="324">
        <v>16300</v>
      </c>
      <c r="E2573" s="131"/>
      <c r="F2573" s="40"/>
      <c r="G2573" s="40"/>
      <c r="H2573" s="40"/>
      <c r="J2573" s="170"/>
      <c r="K2573" s="170"/>
      <c r="L2573" s="170"/>
      <c r="M2573" s="170"/>
      <c r="N2573" s="170"/>
      <c r="O2573" s="170"/>
      <c r="P2573" s="170"/>
      <c r="Q2573" s="170"/>
    </row>
    <row r="2574" spans="1:17" s="173" customFormat="1" ht="15.75" customHeight="1">
      <c r="A2574" s="168" t="s">
        <v>3237</v>
      </c>
      <c r="B2574" s="172" t="s">
        <v>3238</v>
      </c>
      <c r="C2574" s="191" t="s">
        <v>3239</v>
      </c>
      <c r="D2574" s="324">
        <v>7000</v>
      </c>
      <c r="E2574" s="131"/>
      <c r="F2574" s="40"/>
      <c r="G2574" s="40"/>
      <c r="H2574" s="40"/>
      <c r="J2574" s="170"/>
      <c r="K2574" s="170"/>
      <c r="L2574" s="170"/>
      <c r="M2574" s="170"/>
      <c r="N2574" s="170"/>
      <c r="O2574" s="170"/>
      <c r="P2574" s="170"/>
      <c r="Q2574" s="170"/>
    </row>
    <row r="2575" spans="1:17" s="173" customFormat="1" ht="15.75" customHeight="1">
      <c r="A2575" s="168" t="s">
        <v>4486</v>
      </c>
      <c r="B2575" s="172" t="s">
        <v>4487</v>
      </c>
      <c r="C2575" s="191" t="s">
        <v>4488</v>
      </c>
      <c r="D2575" s="324">
        <v>47000</v>
      </c>
      <c r="E2575" s="131"/>
      <c r="F2575" s="40"/>
      <c r="G2575" s="40"/>
      <c r="H2575" s="40"/>
      <c r="J2575" s="170"/>
      <c r="K2575" s="170"/>
      <c r="L2575" s="170"/>
      <c r="M2575" s="170"/>
      <c r="N2575" s="170"/>
      <c r="O2575" s="170"/>
      <c r="P2575" s="170"/>
      <c r="Q2575" s="170"/>
    </row>
    <row r="2576" spans="1:17" s="173" customFormat="1" ht="15.75" customHeight="1">
      <c r="A2576" s="168" t="s">
        <v>5960</v>
      </c>
      <c r="B2576" s="172" t="s">
        <v>5964</v>
      </c>
      <c r="C2576" s="191" t="s">
        <v>5961</v>
      </c>
      <c r="D2576" s="324">
        <v>21500</v>
      </c>
      <c r="E2576" s="131"/>
      <c r="F2576" s="40"/>
      <c r="G2576" s="40"/>
      <c r="H2576" s="40"/>
      <c r="J2576" s="170"/>
      <c r="K2576" s="170"/>
      <c r="L2576" s="170"/>
      <c r="M2576" s="170"/>
      <c r="N2576" s="170"/>
      <c r="O2576" s="170"/>
      <c r="P2576" s="170"/>
      <c r="Q2576" s="170"/>
    </row>
    <row r="2577" spans="1:17" s="173" customFormat="1" ht="15.75" customHeight="1">
      <c r="A2577" s="168" t="s">
        <v>5962</v>
      </c>
      <c r="B2577" s="172" t="s">
        <v>5965</v>
      </c>
      <c r="C2577" s="191" t="s">
        <v>5963</v>
      </c>
      <c r="D2577" s="324">
        <v>18000</v>
      </c>
      <c r="E2577" s="131"/>
      <c r="F2577" s="40"/>
      <c r="G2577" s="40"/>
      <c r="H2577" s="40"/>
      <c r="J2577" s="170"/>
      <c r="K2577" s="170"/>
      <c r="L2577" s="170"/>
      <c r="M2577" s="170"/>
      <c r="N2577" s="170"/>
      <c r="O2577" s="170"/>
      <c r="P2577" s="170"/>
      <c r="Q2577" s="170"/>
    </row>
    <row r="2578" spans="1:17" s="173" customFormat="1" ht="15.75" customHeight="1">
      <c r="A2578" s="168" t="s">
        <v>3225</v>
      </c>
      <c r="B2578" s="172" t="s">
        <v>6346</v>
      </c>
      <c r="C2578" s="191" t="s">
        <v>6382</v>
      </c>
      <c r="D2578" s="324">
        <v>49000</v>
      </c>
      <c r="E2578" s="131"/>
      <c r="F2578" s="40"/>
      <c r="G2578" s="40"/>
      <c r="H2578" s="40"/>
      <c r="J2578" s="170"/>
      <c r="K2578" s="170"/>
      <c r="L2578" s="170"/>
      <c r="M2578" s="170"/>
      <c r="N2578" s="170"/>
      <c r="O2578" s="170"/>
      <c r="P2578" s="170"/>
      <c r="Q2578" s="170"/>
    </row>
    <row r="2579" spans="1:17" s="173" customFormat="1" ht="15.75" customHeight="1">
      <c r="A2579" s="51" t="s">
        <v>6345</v>
      </c>
      <c r="B2579" s="169"/>
      <c r="C2579" s="193"/>
      <c r="D2579" s="319"/>
      <c r="E2579" s="131"/>
      <c r="F2579" s="40"/>
      <c r="G2579" s="40"/>
      <c r="H2579" s="40"/>
      <c r="J2579" s="170"/>
      <c r="K2579" s="170"/>
      <c r="L2579" s="170"/>
      <c r="M2579" s="170"/>
      <c r="N2579" s="170"/>
      <c r="O2579" s="170"/>
      <c r="P2579" s="170"/>
      <c r="Q2579" s="170"/>
    </row>
    <row r="2580" spans="1:17" s="173" customFormat="1" ht="15.75" customHeight="1">
      <c r="A2580" s="168" t="s">
        <v>3242</v>
      </c>
      <c r="B2580" s="172" t="s">
        <v>3243</v>
      </c>
      <c r="C2580" s="191" t="s">
        <v>3244</v>
      </c>
      <c r="D2580" s="324">
        <v>19200</v>
      </c>
      <c r="E2580" s="131"/>
      <c r="F2580" s="40"/>
      <c r="G2580" s="40"/>
      <c r="H2580" s="40"/>
      <c r="J2580" s="170"/>
      <c r="K2580" s="170"/>
      <c r="L2580" s="170"/>
      <c r="M2580" s="170"/>
      <c r="N2580" s="170"/>
      <c r="O2580" s="170"/>
      <c r="P2580" s="170"/>
      <c r="Q2580" s="170"/>
    </row>
    <row r="2581" spans="1:17" s="173" customFormat="1" ht="15">
      <c r="A2581" s="168" t="s">
        <v>3242</v>
      </c>
      <c r="B2581" s="172" t="s">
        <v>3245</v>
      </c>
      <c r="C2581" s="191" t="s">
        <v>3246</v>
      </c>
      <c r="D2581" s="324">
        <v>16800</v>
      </c>
      <c r="E2581" s="131"/>
      <c r="F2581" s="40"/>
      <c r="G2581" s="40"/>
      <c r="H2581" s="40"/>
      <c r="J2581" s="170"/>
      <c r="K2581" s="170"/>
      <c r="L2581" s="170"/>
      <c r="M2581" s="170"/>
      <c r="N2581" s="170"/>
      <c r="O2581" s="170"/>
      <c r="P2581" s="170"/>
      <c r="Q2581" s="170"/>
    </row>
    <row r="2582" spans="1:17" s="173" customFormat="1" ht="15.75" customHeight="1">
      <c r="A2582" s="168" t="s">
        <v>3242</v>
      </c>
      <c r="B2582" s="172" t="s">
        <v>3247</v>
      </c>
      <c r="C2582" s="191" t="s">
        <v>3248</v>
      </c>
      <c r="D2582" s="324">
        <v>16800</v>
      </c>
      <c r="E2582" s="131"/>
      <c r="F2582" s="40"/>
      <c r="G2582" s="40"/>
      <c r="H2582" s="40"/>
      <c r="J2582" s="170"/>
      <c r="K2582" s="170"/>
      <c r="L2582" s="170"/>
      <c r="M2582" s="170"/>
      <c r="N2582" s="170"/>
      <c r="O2582" s="170"/>
      <c r="P2582" s="170"/>
      <c r="Q2582" s="170"/>
    </row>
    <row r="2583" spans="1:17" s="173" customFormat="1" ht="15.75" customHeight="1">
      <c r="A2583" s="168" t="s">
        <v>3242</v>
      </c>
      <c r="B2583" s="172" t="s">
        <v>3249</v>
      </c>
      <c r="C2583" s="191" t="s">
        <v>3250</v>
      </c>
      <c r="D2583" s="324">
        <v>17100</v>
      </c>
      <c r="E2583" s="131"/>
      <c r="F2583" s="40"/>
      <c r="G2583" s="40"/>
      <c r="H2583" s="40"/>
      <c r="J2583" s="170"/>
      <c r="K2583" s="170"/>
      <c r="L2583" s="170"/>
      <c r="M2583" s="170"/>
      <c r="N2583" s="170"/>
      <c r="O2583" s="170"/>
      <c r="P2583" s="170"/>
      <c r="Q2583" s="170"/>
    </row>
    <row r="2584" spans="1:17" s="173" customFormat="1" ht="15.75" customHeight="1">
      <c r="A2584" s="168" t="s">
        <v>3242</v>
      </c>
      <c r="B2584" s="172" t="s">
        <v>3251</v>
      </c>
      <c r="C2584" s="191" t="s">
        <v>3252</v>
      </c>
      <c r="D2584" s="324">
        <v>16700</v>
      </c>
      <c r="E2584" s="131"/>
      <c r="F2584" s="40"/>
      <c r="G2584" s="40"/>
      <c r="H2584" s="40"/>
      <c r="J2584" s="170"/>
      <c r="K2584" s="170"/>
      <c r="L2584" s="170"/>
      <c r="M2584" s="170"/>
      <c r="N2584" s="170"/>
      <c r="O2584" s="170"/>
      <c r="P2584" s="170"/>
      <c r="Q2584" s="170"/>
    </row>
    <row r="2585" spans="1:17" s="173" customFormat="1" ht="15.75" customHeight="1">
      <c r="A2585" s="168" t="s">
        <v>3242</v>
      </c>
      <c r="B2585" s="172" t="s">
        <v>3253</v>
      </c>
      <c r="C2585" s="191" t="s">
        <v>3254</v>
      </c>
      <c r="D2585" s="324">
        <v>23500</v>
      </c>
      <c r="E2585" s="131"/>
      <c r="F2585" s="40"/>
      <c r="G2585" s="40"/>
      <c r="H2585" s="40"/>
      <c r="J2585" s="170"/>
      <c r="K2585" s="170"/>
      <c r="L2585" s="170"/>
      <c r="M2585" s="170"/>
      <c r="N2585" s="170"/>
      <c r="O2585" s="170"/>
      <c r="P2585" s="170"/>
      <c r="Q2585" s="170"/>
    </row>
    <row r="2586" spans="1:17" s="173" customFormat="1" ht="15.75" customHeight="1">
      <c r="A2586" s="51" t="s">
        <v>3255</v>
      </c>
      <c r="B2586" s="169"/>
      <c r="C2586" s="193"/>
      <c r="D2586" s="319"/>
      <c r="E2586" s="131"/>
      <c r="F2586" s="40"/>
      <c r="G2586" s="40"/>
      <c r="H2586" s="40"/>
      <c r="J2586" s="170"/>
      <c r="K2586" s="170"/>
      <c r="L2586" s="170"/>
      <c r="M2586" s="170"/>
      <c r="N2586" s="170"/>
      <c r="O2586" s="170"/>
      <c r="P2586" s="170"/>
      <c r="Q2586" s="170"/>
    </row>
    <row r="2587" spans="1:17" s="173" customFormat="1" ht="15.75" customHeight="1">
      <c r="A2587" s="182" t="s">
        <v>3256</v>
      </c>
      <c r="B2587" s="25"/>
      <c r="C2587" s="128"/>
      <c r="D2587" s="317"/>
      <c r="E2587" s="131"/>
      <c r="F2587" s="40"/>
      <c r="G2587" s="40"/>
      <c r="H2587" s="40"/>
      <c r="J2587" s="170"/>
      <c r="K2587" s="170"/>
      <c r="L2587" s="170"/>
      <c r="M2587" s="170"/>
      <c r="N2587" s="170"/>
      <c r="O2587" s="170"/>
      <c r="P2587" s="170"/>
      <c r="Q2587" s="170"/>
    </row>
    <row r="2588" spans="1:17" s="173" customFormat="1" ht="15.75" customHeight="1">
      <c r="A2588" s="168" t="s">
        <v>3257</v>
      </c>
      <c r="B2588" s="172">
        <v>10101</v>
      </c>
      <c r="C2588" s="191" t="s">
        <v>3259</v>
      </c>
      <c r="D2588" s="324">
        <v>400</v>
      </c>
      <c r="E2588" s="131"/>
      <c r="F2588" s="40"/>
      <c r="G2588" s="40"/>
      <c r="H2588" s="40"/>
      <c r="J2588" s="170"/>
      <c r="K2588" s="170"/>
      <c r="L2588" s="170"/>
      <c r="M2588" s="170"/>
      <c r="N2588" s="170"/>
      <c r="O2588" s="170"/>
      <c r="P2588" s="170"/>
      <c r="Q2588" s="170"/>
    </row>
    <row r="2589" spans="1:17" s="173" customFormat="1" ht="15.75" customHeight="1">
      <c r="A2589" s="168" t="s">
        <v>3257</v>
      </c>
      <c r="B2589" s="172">
        <v>20003</v>
      </c>
      <c r="C2589" s="191" t="s">
        <v>3260</v>
      </c>
      <c r="D2589" s="324">
        <v>1500</v>
      </c>
      <c r="E2589" s="131"/>
      <c r="F2589" s="40"/>
      <c r="G2589" s="40"/>
      <c r="H2589" s="40"/>
      <c r="J2589" s="170"/>
      <c r="K2589" s="170"/>
      <c r="L2589" s="170"/>
      <c r="M2589" s="170"/>
      <c r="N2589" s="170"/>
      <c r="O2589" s="170"/>
      <c r="P2589" s="170"/>
      <c r="Q2589" s="170"/>
    </row>
    <row r="2590" spans="1:17" s="173" customFormat="1" ht="15.75" customHeight="1">
      <c r="A2590" s="168" t="s">
        <v>3257</v>
      </c>
      <c r="B2590" s="172">
        <v>20004</v>
      </c>
      <c r="C2590" s="191" t="s">
        <v>3261</v>
      </c>
      <c r="D2590" s="324">
        <v>580</v>
      </c>
      <c r="E2590" s="131"/>
      <c r="F2590" s="40"/>
      <c r="G2590" s="40"/>
      <c r="H2590" s="40"/>
      <c r="J2590" s="170"/>
      <c r="K2590" s="170"/>
      <c r="L2590" s="170"/>
      <c r="M2590" s="170"/>
      <c r="N2590" s="170"/>
      <c r="O2590" s="170"/>
      <c r="P2590" s="170"/>
      <c r="Q2590" s="170"/>
    </row>
    <row r="2591" spans="1:17" s="173" customFormat="1" ht="15.75" customHeight="1">
      <c r="A2591" s="168" t="s">
        <v>3257</v>
      </c>
      <c r="B2591" s="172" t="s">
        <v>3262</v>
      </c>
      <c r="C2591" s="191" t="s">
        <v>5568</v>
      </c>
      <c r="D2591" s="324">
        <v>5300</v>
      </c>
      <c r="E2591" s="131"/>
      <c r="F2591" s="40"/>
      <c r="G2591" s="40"/>
      <c r="H2591" s="40"/>
      <c r="J2591" s="170"/>
      <c r="K2591" s="170"/>
      <c r="L2591" s="170"/>
      <c r="M2591" s="170"/>
      <c r="N2591" s="170"/>
      <c r="O2591" s="170"/>
      <c r="P2591" s="170"/>
      <c r="Q2591" s="170"/>
    </row>
    <row r="2592" spans="1:17" s="173" customFormat="1" ht="15.75" customHeight="1">
      <c r="A2592" s="182" t="s">
        <v>6354</v>
      </c>
      <c r="B2592" s="25"/>
      <c r="C2592" s="128"/>
      <c r="D2592" s="324"/>
      <c r="E2592" s="131"/>
      <c r="F2592" s="40"/>
      <c r="G2592" s="40"/>
      <c r="H2592" s="40"/>
      <c r="J2592" s="170"/>
      <c r="K2592" s="170"/>
      <c r="L2592" s="170"/>
      <c r="M2592" s="170"/>
      <c r="N2592" s="170"/>
      <c r="O2592" s="170"/>
      <c r="P2592" s="170"/>
      <c r="Q2592" s="170"/>
    </row>
    <row r="2593" spans="1:17" s="173" customFormat="1" ht="15.75" customHeight="1">
      <c r="A2593" s="168" t="s">
        <v>3257</v>
      </c>
      <c r="B2593" s="172">
        <v>10107</v>
      </c>
      <c r="C2593" s="191" t="s">
        <v>5420</v>
      </c>
      <c r="D2593" s="324">
        <v>1600</v>
      </c>
      <c r="E2593" s="131"/>
      <c r="F2593" s="40"/>
      <c r="G2593" s="40"/>
      <c r="H2593" s="40"/>
      <c r="J2593" s="170"/>
      <c r="K2593" s="170"/>
      <c r="L2593" s="170"/>
      <c r="M2593" s="170"/>
      <c r="N2593" s="170"/>
      <c r="O2593" s="170"/>
      <c r="P2593" s="170"/>
      <c r="Q2593" s="170"/>
    </row>
    <row r="2594" spans="1:17" s="173" customFormat="1" ht="15.75" customHeight="1">
      <c r="A2594" s="168" t="s">
        <v>3257</v>
      </c>
      <c r="B2594" s="172">
        <v>10108</v>
      </c>
      <c r="C2594" s="191" t="s">
        <v>6762</v>
      </c>
      <c r="D2594" s="324">
        <v>1600</v>
      </c>
      <c r="E2594" s="131"/>
      <c r="F2594" s="40"/>
      <c r="G2594" s="40"/>
      <c r="H2594" s="40"/>
      <c r="J2594" s="170"/>
      <c r="K2594" s="170"/>
      <c r="L2594" s="170"/>
      <c r="M2594" s="170"/>
      <c r="N2594" s="170"/>
      <c r="O2594" s="170"/>
      <c r="P2594" s="170"/>
      <c r="Q2594" s="170"/>
    </row>
    <row r="2595" spans="1:17" s="173" customFormat="1" ht="15.75" customHeight="1">
      <c r="A2595" s="168" t="s">
        <v>3257</v>
      </c>
      <c r="B2595" s="172">
        <v>10109</v>
      </c>
      <c r="C2595" s="191" t="s">
        <v>5421</v>
      </c>
      <c r="D2595" s="324">
        <v>1600</v>
      </c>
      <c r="E2595" s="131"/>
      <c r="F2595" s="40"/>
      <c r="G2595" s="40"/>
      <c r="H2595" s="40"/>
      <c r="J2595" s="170"/>
      <c r="K2595" s="170"/>
      <c r="L2595" s="170"/>
      <c r="M2595" s="170"/>
      <c r="N2595" s="170"/>
      <c r="O2595" s="170"/>
      <c r="P2595" s="170"/>
      <c r="Q2595" s="170"/>
    </row>
    <row r="2596" spans="1:17" s="173" customFormat="1" ht="15.75" customHeight="1">
      <c r="A2596" s="168" t="s">
        <v>3257</v>
      </c>
      <c r="B2596" s="172">
        <v>10110</v>
      </c>
      <c r="C2596" s="191" t="s">
        <v>5422</v>
      </c>
      <c r="D2596" s="324">
        <v>1600</v>
      </c>
      <c r="E2596" s="131"/>
      <c r="F2596" s="40"/>
      <c r="G2596" s="40"/>
      <c r="H2596" s="40"/>
      <c r="J2596" s="170"/>
      <c r="K2596" s="170"/>
      <c r="L2596" s="170"/>
      <c r="M2596" s="170"/>
      <c r="N2596" s="170"/>
      <c r="O2596" s="170"/>
      <c r="P2596" s="170"/>
      <c r="Q2596" s="170"/>
    </row>
    <row r="2597" spans="1:17" s="173" customFormat="1" ht="15.75" customHeight="1">
      <c r="A2597" s="168" t="s">
        <v>3257</v>
      </c>
      <c r="B2597" s="172">
        <v>10111</v>
      </c>
      <c r="C2597" s="191" t="s">
        <v>5423</v>
      </c>
      <c r="D2597" s="324">
        <v>1600</v>
      </c>
      <c r="E2597" s="131"/>
      <c r="F2597" s="40"/>
      <c r="G2597" s="40"/>
      <c r="H2597" s="40"/>
      <c r="J2597" s="170"/>
      <c r="K2597" s="170"/>
      <c r="L2597" s="170"/>
      <c r="M2597" s="170"/>
      <c r="N2597" s="170"/>
      <c r="O2597" s="170"/>
      <c r="P2597" s="170"/>
      <c r="Q2597" s="170"/>
    </row>
    <row r="2598" spans="1:17" s="173" customFormat="1" ht="15.75" customHeight="1">
      <c r="A2598" s="168" t="s">
        <v>3257</v>
      </c>
      <c r="B2598" s="172">
        <v>10114</v>
      </c>
      <c r="C2598" s="192" t="s">
        <v>6798</v>
      </c>
      <c r="D2598" s="324">
        <v>1600</v>
      </c>
      <c r="E2598" s="131"/>
      <c r="F2598" s="40"/>
      <c r="G2598" s="40"/>
      <c r="H2598" s="40"/>
      <c r="J2598" s="170"/>
      <c r="K2598" s="170"/>
      <c r="L2598" s="170"/>
      <c r="M2598" s="170"/>
      <c r="N2598" s="170"/>
      <c r="O2598" s="170"/>
      <c r="P2598" s="170"/>
      <c r="Q2598" s="170"/>
    </row>
    <row r="2599" spans="1:17" s="173" customFormat="1" ht="30">
      <c r="A2599" s="168" t="s">
        <v>3257</v>
      </c>
      <c r="B2599" s="172">
        <v>10115</v>
      </c>
      <c r="C2599" s="192" t="s">
        <v>6768</v>
      </c>
      <c r="D2599" s="324">
        <v>2950</v>
      </c>
      <c r="E2599" s="131"/>
      <c r="F2599" s="40"/>
      <c r="G2599" s="40"/>
      <c r="H2599" s="40"/>
      <c r="J2599" s="170"/>
      <c r="K2599" s="170"/>
      <c r="L2599" s="170"/>
      <c r="M2599" s="170"/>
      <c r="N2599" s="170"/>
      <c r="O2599" s="170"/>
      <c r="P2599" s="170"/>
      <c r="Q2599" s="170"/>
    </row>
    <row r="2600" spans="1:17" s="173" customFormat="1" ht="15">
      <c r="A2600" s="168" t="s">
        <v>3257</v>
      </c>
      <c r="B2600" s="34">
        <v>10113</v>
      </c>
      <c r="C2600" s="168" t="s">
        <v>6355</v>
      </c>
      <c r="D2600" s="324">
        <v>2300</v>
      </c>
      <c r="E2600" s="131"/>
      <c r="F2600" s="40"/>
      <c r="G2600" s="40"/>
      <c r="H2600" s="40"/>
      <c r="J2600" s="170"/>
      <c r="K2600" s="170"/>
      <c r="L2600" s="170"/>
      <c r="M2600" s="170"/>
      <c r="N2600" s="170"/>
      <c r="O2600" s="170"/>
      <c r="P2600" s="170"/>
      <c r="Q2600" s="170"/>
    </row>
    <row r="2601" spans="1:17" s="173" customFormat="1" ht="18">
      <c r="A2601" s="27"/>
      <c r="B2601" s="27"/>
      <c r="C2601" s="135" t="s">
        <v>6136</v>
      </c>
      <c r="D2601" s="324"/>
      <c r="E2601" s="131"/>
      <c r="F2601" s="40"/>
      <c r="G2601" s="40"/>
      <c r="H2601" s="40"/>
      <c r="J2601" s="170"/>
      <c r="K2601" s="170"/>
      <c r="L2601" s="170"/>
      <c r="M2601" s="170"/>
      <c r="N2601" s="170"/>
      <c r="O2601" s="170"/>
      <c r="P2601" s="170"/>
      <c r="Q2601" s="170"/>
    </row>
    <row r="2602" spans="1:17" s="173" customFormat="1" ht="15">
      <c r="A2602" s="186"/>
      <c r="B2602" s="80">
        <v>1</v>
      </c>
      <c r="C2602" s="146" t="s">
        <v>5920</v>
      </c>
      <c r="D2602" s="324"/>
      <c r="E2602" s="131"/>
      <c r="F2602" s="40"/>
      <c r="G2602" s="40"/>
      <c r="H2602" s="40"/>
      <c r="J2602" s="170"/>
      <c r="K2602" s="170"/>
      <c r="L2602" s="170"/>
      <c r="M2602" s="170"/>
      <c r="N2602" s="170"/>
      <c r="O2602" s="170"/>
      <c r="P2602" s="170"/>
      <c r="Q2602" s="170"/>
    </row>
    <row r="2603" spans="1:17" s="173" customFormat="1" ht="15.75" customHeight="1">
      <c r="A2603" s="186"/>
      <c r="B2603" s="80">
        <v>2</v>
      </c>
      <c r="C2603" s="191" t="s">
        <v>5921</v>
      </c>
      <c r="D2603" s="324"/>
      <c r="E2603" s="131"/>
      <c r="F2603" s="40"/>
      <c r="G2603" s="40"/>
      <c r="H2603" s="40"/>
      <c r="J2603" s="170"/>
      <c r="K2603" s="170"/>
      <c r="L2603" s="170"/>
      <c r="M2603" s="170"/>
      <c r="N2603" s="170"/>
      <c r="O2603" s="170"/>
      <c r="P2603" s="170"/>
      <c r="Q2603" s="170"/>
    </row>
    <row r="2604" spans="1:17" s="173" customFormat="1" ht="15.75" customHeight="1">
      <c r="A2604" s="186"/>
      <c r="B2604" s="80">
        <v>3</v>
      </c>
      <c r="C2604" s="191" t="s">
        <v>5922</v>
      </c>
      <c r="D2604" s="324"/>
      <c r="E2604" s="131"/>
      <c r="F2604" s="40"/>
      <c r="G2604" s="40"/>
      <c r="H2604" s="40"/>
      <c r="J2604" s="170"/>
      <c r="K2604" s="170"/>
      <c r="L2604" s="170"/>
      <c r="M2604" s="170"/>
      <c r="N2604" s="170"/>
      <c r="O2604" s="170"/>
      <c r="P2604" s="170"/>
      <c r="Q2604" s="170"/>
    </row>
    <row r="2605" spans="1:17" s="173" customFormat="1" ht="15.75" customHeight="1">
      <c r="A2605" s="186"/>
      <c r="B2605" s="80">
        <v>4</v>
      </c>
      <c r="C2605" s="191" t="s">
        <v>5923</v>
      </c>
      <c r="D2605" s="324"/>
      <c r="E2605" s="131"/>
      <c r="F2605" s="40"/>
      <c r="G2605" s="40"/>
      <c r="H2605" s="40"/>
      <c r="J2605" s="170"/>
      <c r="K2605" s="170"/>
      <c r="L2605" s="170"/>
      <c r="M2605" s="170"/>
      <c r="N2605" s="170"/>
      <c r="O2605" s="170"/>
      <c r="P2605" s="170"/>
      <c r="Q2605" s="170"/>
    </row>
    <row r="2606" spans="1:17" s="173" customFormat="1" ht="15.75" customHeight="1">
      <c r="A2606" s="186"/>
      <c r="B2606" s="80">
        <v>5</v>
      </c>
      <c r="C2606" s="191" t="s">
        <v>5928</v>
      </c>
      <c r="D2606" s="324"/>
      <c r="E2606" s="131"/>
      <c r="F2606" s="40"/>
      <c r="G2606" s="40"/>
      <c r="H2606" s="40"/>
      <c r="J2606" s="170"/>
      <c r="K2606" s="170"/>
      <c r="L2606" s="170"/>
      <c r="M2606" s="170"/>
      <c r="N2606" s="170"/>
      <c r="O2606" s="170"/>
      <c r="P2606" s="170"/>
      <c r="Q2606" s="170"/>
    </row>
    <row r="2607" spans="1:17" s="173" customFormat="1" ht="15.75" customHeight="1">
      <c r="A2607" s="186"/>
      <c r="B2607" s="80">
        <v>6</v>
      </c>
      <c r="C2607" s="191" t="s">
        <v>5925</v>
      </c>
      <c r="D2607" s="324"/>
      <c r="E2607" s="131"/>
      <c r="F2607" s="40"/>
      <c r="G2607" s="40"/>
      <c r="H2607" s="40"/>
      <c r="J2607" s="170"/>
      <c r="K2607" s="170"/>
      <c r="L2607" s="170"/>
      <c r="M2607" s="170"/>
      <c r="N2607" s="170"/>
      <c r="O2607" s="170"/>
      <c r="P2607" s="170"/>
      <c r="Q2607" s="170"/>
    </row>
    <row r="2608" spans="1:17" s="173" customFormat="1" ht="15.75" customHeight="1">
      <c r="A2608" s="186"/>
      <c r="B2608" s="80">
        <v>7</v>
      </c>
      <c r="C2608" s="191" t="s">
        <v>5926</v>
      </c>
      <c r="D2608" s="324"/>
      <c r="E2608" s="131"/>
      <c r="F2608" s="40"/>
      <c r="G2608" s="40"/>
      <c r="H2608" s="40"/>
      <c r="J2608" s="170"/>
      <c r="K2608" s="170"/>
      <c r="L2608" s="170"/>
      <c r="M2608" s="170"/>
      <c r="N2608" s="170"/>
      <c r="O2608" s="170"/>
      <c r="P2608" s="170"/>
      <c r="Q2608" s="170"/>
    </row>
    <row r="2609" spans="1:17" s="27" customFormat="1" ht="15.75" customHeight="1">
      <c r="A2609" s="182" t="s">
        <v>6134</v>
      </c>
      <c r="B2609" s="25"/>
      <c r="C2609" s="128"/>
      <c r="D2609" s="324"/>
      <c r="E2609" s="131"/>
      <c r="F2609" s="40"/>
      <c r="G2609" s="40"/>
      <c r="H2609" s="40"/>
      <c r="I2609" s="173"/>
      <c r="J2609" s="170"/>
      <c r="K2609" s="170"/>
      <c r="L2609" s="170"/>
      <c r="M2609" s="170"/>
      <c r="N2609" s="170"/>
      <c r="O2609" s="170"/>
      <c r="P2609" s="170"/>
      <c r="Q2609" s="170"/>
    </row>
    <row r="2610" spans="1:17" s="173" customFormat="1" ht="15">
      <c r="A2610" s="168" t="s">
        <v>3257</v>
      </c>
      <c r="B2610" s="172">
        <v>20001</v>
      </c>
      <c r="C2610" s="191" t="s">
        <v>6763</v>
      </c>
      <c r="D2610" s="324">
        <v>2600</v>
      </c>
      <c r="E2610" s="131"/>
      <c r="F2610" s="40"/>
      <c r="G2610" s="40"/>
      <c r="H2610" s="40"/>
      <c r="J2610" s="170"/>
      <c r="K2610" s="170"/>
      <c r="L2610" s="170"/>
      <c r="M2610" s="170"/>
      <c r="N2610" s="170"/>
      <c r="O2610" s="170"/>
      <c r="P2610" s="170"/>
      <c r="Q2610" s="170"/>
    </row>
    <row r="2611" spans="1:17" s="173" customFormat="1" ht="15.75" customHeight="1">
      <c r="A2611" s="168" t="s">
        <v>3257</v>
      </c>
      <c r="B2611" s="172">
        <v>19998</v>
      </c>
      <c r="C2611" s="191" t="s">
        <v>6764</v>
      </c>
      <c r="D2611" s="324">
        <v>2900</v>
      </c>
      <c r="E2611" s="131"/>
      <c r="F2611" s="40"/>
      <c r="G2611" s="40"/>
      <c r="H2611" s="40"/>
      <c r="J2611" s="170"/>
      <c r="K2611" s="170"/>
      <c r="L2611" s="170"/>
      <c r="M2611" s="170"/>
      <c r="N2611" s="170"/>
      <c r="O2611" s="170"/>
      <c r="P2611" s="170"/>
      <c r="Q2611" s="170"/>
    </row>
    <row r="2612" spans="1:17" s="173" customFormat="1" ht="15.75" customHeight="1">
      <c r="A2612" s="168" t="s">
        <v>3257</v>
      </c>
      <c r="B2612" s="175">
        <v>19996</v>
      </c>
      <c r="C2612" s="273" t="s">
        <v>6766</v>
      </c>
      <c r="D2612" s="324">
        <v>3700</v>
      </c>
      <c r="E2612" s="131"/>
      <c r="F2612" s="40"/>
      <c r="G2612" s="40"/>
      <c r="H2612" s="40"/>
      <c r="J2612" s="170"/>
      <c r="K2612" s="170"/>
      <c r="L2612" s="170"/>
      <c r="M2612" s="170"/>
      <c r="N2612" s="170"/>
      <c r="O2612" s="170"/>
      <c r="P2612" s="170"/>
      <c r="Q2612" s="170"/>
    </row>
    <row r="2613" spans="1:17" s="173" customFormat="1" ht="15.75" customHeight="1">
      <c r="A2613" s="168" t="s">
        <v>3257</v>
      </c>
      <c r="B2613" s="175">
        <v>19997</v>
      </c>
      <c r="C2613" s="191" t="s">
        <v>7213</v>
      </c>
      <c r="D2613" s="324">
        <v>4200</v>
      </c>
      <c r="E2613" s="131"/>
      <c r="F2613" s="40"/>
      <c r="G2613" s="40"/>
      <c r="H2613" s="40"/>
      <c r="J2613" s="170"/>
      <c r="K2613" s="170"/>
      <c r="L2613" s="170"/>
      <c r="M2613" s="170"/>
      <c r="N2613" s="170"/>
      <c r="O2613" s="170"/>
      <c r="P2613" s="170"/>
      <c r="Q2613" s="170"/>
    </row>
    <row r="2614" spans="1:17" s="173" customFormat="1" ht="15.75" customHeight="1">
      <c r="A2614" s="168" t="s">
        <v>3257</v>
      </c>
      <c r="B2614" s="172">
        <v>20000</v>
      </c>
      <c r="C2614" s="191" t="s">
        <v>3266</v>
      </c>
      <c r="D2614" s="324">
        <v>3100</v>
      </c>
      <c r="E2614" s="131"/>
      <c r="F2614" s="40"/>
      <c r="G2614" s="40"/>
      <c r="H2614" s="40"/>
      <c r="J2614" s="170"/>
      <c r="K2614" s="170"/>
      <c r="L2614" s="170"/>
      <c r="M2614" s="170"/>
      <c r="N2614" s="170"/>
      <c r="O2614" s="170"/>
      <c r="P2614" s="170"/>
      <c r="Q2614" s="170"/>
    </row>
    <row r="2615" spans="1:17" s="173" customFormat="1" ht="15.75" customHeight="1">
      <c r="A2615" s="168" t="s">
        <v>3257</v>
      </c>
      <c r="B2615" s="172">
        <v>20002</v>
      </c>
      <c r="C2615" s="191" t="s">
        <v>3267</v>
      </c>
      <c r="D2615" s="324">
        <v>3200</v>
      </c>
      <c r="E2615" s="131"/>
      <c r="F2615" s="40"/>
      <c r="G2615" s="40"/>
      <c r="H2615" s="40"/>
      <c r="J2615" s="170"/>
      <c r="K2615" s="170"/>
      <c r="L2615" s="170"/>
      <c r="M2615" s="170"/>
      <c r="N2615" s="170"/>
      <c r="O2615" s="170"/>
      <c r="P2615" s="170"/>
      <c r="Q2615" s="170"/>
    </row>
    <row r="2616" spans="1:17" s="173" customFormat="1" ht="15.75" customHeight="1">
      <c r="A2616" s="168" t="s">
        <v>3257</v>
      </c>
      <c r="B2616" s="172" t="s">
        <v>3268</v>
      </c>
      <c r="C2616" s="191" t="s">
        <v>3269</v>
      </c>
      <c r="D2616" s="324">
        <v>3500</v>
      </c>
      <c r="E2616" s="131"/>
      <c r="F2616" s="40"/>
      <c r="G2616" s="40"/>
      <c r="H2616" s="40"/>
      <c r="J2616" s="170"/>
      <c r="K2616" s="170"/>
      <c r="L2616" s="170"/>
      <c r="M2616" s="170"/>
      <c r="N2616" s="170"/>
      <c r="O2616" s="170"/>
      <c r="P2616" s="170"/>
      <c r="Q2616" s="170"/>
    </row>
    <row r="2617" spans="1:17" s="173" customFormat="1" ht="15.75" customHeight="1">
      <c r="A2617" s="168" t="s">
        <v>3257</v>
      </c>
      <c r="B2617" s="175">
        <v>20094</v>
      </c>
      <c r="C2617" s="191" t="s">
        <v>5341</v>
      </c>
      <c r="D2617" s="324">
        <v>3100</v>
      </c>
      <c r="E2617" s="131"/>
      <c r="F2617" s="40"/>
      <c r="G2617" s="40"/>
      <c r="H2617" s="40"/>
      <c r="J2617" s="170"/>
      <c r="K2617" s="170"/>
      <c r="L2617" s="170"/>
      <c r="M2617" s="170"/>
      <c r="N2617" s="170"/>
      <c r="O2617" s="170"/>
      <c r="P2617" s="170"/>
      <c r="Q2617" s="170"/>
    </row>
    <row r="2618" spans="1:17" s="176" customFormat="1" ht="15.75" customHeight="1">
      <c r="A2618" s="168" t="s">
        <v>3257</v>
      </c>
      <c r="B2618" s="175">
        <v>20095</v>
      </c>
      <c r="C2618" s="191" t="s">
        <v>5342</v>
      </c>
      <c r="D2618" s="324">
        <v>3100</v>
      </c>
      <c r="E2618" s="131"/>
      <c r="F2618" s="40"/>
      <c r="G2618" s="40"/>
      <c r="H2618" s="40"/>
      <c r="I2618" s="173"/>
      <c r="J2618" s="170"/>
      <c r="K2618" s="170"/>
      <c r="L2618" s="170"/>
      <c r="M2618" s="170"/>
      <c r="N2618" s="170"/>
      <c r="O2618" s="170"/>
      <c r="P2618" s="170"/>
      <c r="Q2618" s="170"/>
    </row>
    <row r="2619" spans="1:17" s="173" customFormat="1" ht="15.75" customHeight="1">
      <c r="A2619" s="168" t="s">
        <v>3257</v>
      </c>
      <c r="B2619" s="175">
        <v>20096</v>
      </c>
      <c r="C2619" s="191" t="s">
        <v>5343</v>
      </c>
      <c r="D2619" s="324">
        <v>2700</v>
      </c>
      <c r="E2619" s="131"/>
      <c r="F2619" s="40"/>
      <c r="G2619" s="40"/>
      <c r="H2619" s="40"/>
      <c r="J2619" s="170"/>
      <c r="K2619" s="170"/>
      <c r="L2619" s="170"/>
      <c r="M2619" s="170"/>
      <c r="N2619" s="170"/>
      <c r="O2619" s="170"/>
      <c r="P2619" s="170"/>
      <c r="Q2619" s="170"/>
    </row>
    <row r="2620" spans="1:17" s="173" customFormat="1" ht="15.75" customHeight="1">
      <c r="A2620" s="168" t="s">
        <v>3257</v>
      </c>
      <c r="B2620" s="175">
        <v>20097</v>
      </c>
      <c r="C2620" s="191" t="s">
        <v>5344</v>
      </c>
      <c r="D2620" s="324">
        <v>3500</v>
      </c>
      <c r="E2620" s="131"/>
      <c r="F2620" s="40"/>
      <c r="G2620" s="40"/>
      <c r="H2620" s="40"/>
      <c r="J2620" s="170"/>
      <c r="K2620" s="170"/>
      <c r="L2620" s="170"/>
      <c r="M2620" s="170"/>
      <c r="N2620" s="170"/>
      <c r="O2620" s="170"/>
      <c r="P2620" s="170"/>
      <c r="Q2620" s="170"/>
    </row>
    <row r="2621" spans="1:17" s="173" customFormat="1" ht="30">
      <c r="A2621" s="168" t="s">
        <v>3257</v>
      </c>
      <c r="B2621" s="175">
        <v>20201</v>
      </c>
      <c r="C2621" s="191" t="s">
        <v>5217</v>
      </c>
      <c r="D2621" s="318">
        <v>4000</v>
      </c>
      <c r="E2621" s="131"/>
      <c r="F2621" s="40"/>
      <c r="G2621" s="40"/>
      <c r="H2621" s="40"/>
      <c r="J2621" s="170"/>
      <c r="K2621" s="170"/>
      <c r="L2621" s="170"/>
      <c r="M2621" s="170"/>
      <c r="N2621" s="170"/>
      <c r="O2621" s="170"/>
      <c r="P2621" s="170"/>
      <c r="Q2621" s="170"/>
    </row>
    <row r="2622" spans="1:17" s="173" customFormat="1" ht="15.75" customHeight="1">
      <c r="A2622" s="168" t="s">
        <v>3257</v>
      </c>
      <c r="B2622" s="175">
        <v>20147</v>
      </c>
      <c r="C2622" s="191" t="s">
        <v>5359</v>
      </c>
      <c r="D2622" s="324">
        <v>3500</v>
      </c>
      <c r="E2622" s="131"/>
      <c r="F2622" s="40"/>
      <c r="G2622" s="40"/>
      <c r="H2622" s="40"/>
      <c r="J2622" s="170"/>
      <c r="K2622" s="170"/>
      <c r="L2622" s="170"/>
      <c r="M2622" s="170"/>
      <c r="N2622" s="170"/>
      <c r="O2622" s="170"/>
      <c r="P2622" s="170"/>
      <c r="Q2622" s="170"/>
    </row>
    <row r="2623" spans="1:17" s="173" customFormat="1" ht="15">
      <c r="A2623" s="168" t="s">
        <v>3257</v>
      </c>
      <c r="B2623" s="175">
        <v>20148</v>
      </c>
      <c r="C2623" s="191" t="s">
        <v>5360</v>
      </c>
      <c r="D2623" s="324">
        <v>3100</v>
      </c>
      <c r="E2623" s="131"/>
      <c r="F2623" s="40"/>
      <c r="G2623" s="40"/>
      <c r="H2623" s="40"/>
      <c r="J2623" s="170"/>
      <c r="K2623" s="170"/>
      <c r="L2623" s="170"/>
      <c r="M2623" s="170"/>
      <c r="N2623" s="170"/>
      <c r="O2623" s="170"/>
      <c r="P2623" s="170"/>
      <c r="Q2623" s="170"/>
    </row>
    <row r="2624" spans="1:17" s="173" customFormat="1" ht="15">
      <c r="A2624" s="168" t="s">
        <v>3257</v>
      </c>
      <c r="B2624" s="175">
        <v>20098</v>
      </c>
      <c r="C2624" s="191" t="s">
        <v>5569</v>
      </c>
      <c r="D2624" s="324">
        <v>3500</v>
      </c>
      <c r="E2624" s="131"/>
      <c r="F2624" s="40"/>
      <c r="G2624" s="40"/>
      <c r="H2624" s="40"/>
      <c r="J2624" s="170"/>
      <c r="K2624" s="170"/>
      <c r="L2624" s="170"/>
      <c r="M2624" s="170"/>
      <c r="N2624" s="170"/>
      <c r="O2624" s="170"/>
      <c r="P2624" s="170"/>
      <c r="Q2624" s="170"/>
    </row>
    <row r="2625" spans="1:17" s="173" customFormat="1" ht="15">
      <c r="A2625" s="168" t="s">
        <v>3257</v>
      </c>
      <c r="B2625" s="175">
        <v>20099</v>
      </c>
      <c r="C2625" s="191" t="s">
        <v>5345</v>
      </c>
      <c r="D2625" s="324">
        <v>3100</v>
      </c>
      <c r="E2625" s="131"/>
      <c r="F2625" s="40"/>
      <c r="G2625" s="40"/>
      <c r="H2625" s="40"/>
      <c r="J2625" s="170"/>
      <c r="K2625" s="170"/>
      <c r="L2625" s="170"/>
      <c r="M2625" s="170"/>
      <c r="N2625" s="170"/>
      <c r="O2625" s="170"/>
      <c r="P2625" s="170"/>
      <c r="Q2625" s="170"/>
    </row>
    <row r="2626" spans="1:17" s="173" customFormat="1" ht="15">
      <c r="A2626" s="168" t="s">
        <v>3257</v>
      </c>
      <c r="B2626" s="172">
        <v>20063</v>
      </c>
      <c r="C2626" s="191" t="s">
        <v>3270</v>
      </c>
      <c r="D2626" s="324">
        <v>4000</v>
      </c>
      <c r="E2626" s="131"/>
      <c r="F2626" s="40"/>
      <c r="G2626" s="40"/>
      <c r="H2626" s="40"/>
      <c r="J2626" s="170"/>
      <c r="K2626" s="170"/>
      <c r="L2626" s="170"/>
      <c r="M2626" s="170"/>
      <c r="N2626" s="170"/>
      <c r="O2626" s="170"/>
      <c r="P2626" s="170"/>
      <c r="Q2626" s="170"/>
    </row>
    <row r="2627" spans="1:17" s="173" customFormat="1" ht="15.75" customHeight="1">
      <c r="A2627" s="168" t="s">
        <v>3257</v>
      </c>
      <c r="B2627" s="175">
        <v>20130</v>
      </c>
      <c r="C2627" s="191" t="s">
        <v>5346</v>
      </c>
      <c r="D2627" s="324">
        <v>3500</v>
      </c>
      <c r="E2627" s="131"/>
      <c r="F2627" s="40"/>
      <c r="G2627" s="40"/>
      <c r="H2627" s="40"/>
      <c r="J2627" s="170"/>
      <c r="K2627" s="170"/>
      <c r="L2627" s="170"/>
      <c r="M2627" s="170"/>
      <c r="N2627" s="170"/>
      <c r="O2627" s="170"/>
      <c r="P2627" s="170"/>
      <c r="Q2627" s="170"/>
    </row>
    <row r="2628" spans="1:17" s="105" customFormat="1" ht="18.75">
      <c r="A2628" s="168" t="s">
        <v>3257</v>
      </c>
      <c r="B2628" s="175">
        <v>20131</v>
      </c>
      <c r="C2628" s="191" t="s">
        <v>5347</v>
      </c>
      <c r="D2628" s="324">
        <v>3500</v>
      </c>
      <c r="E2628" s="131"/>
      <c r="F2628" s="40"/>
      <c r="G2628" s="40"/>
      <c r="H2628" s="40"/>
      <c r="I2628" s="173"/>
      <c r="J2628" s="170"/>
      <c r="K2628" s="170"/>
      <c r="L2628" s="170"/>
      <c r="M2628" s="170"/>
      <c r="N2628" s="170"/>
      <c r="O2628" s="170"/>
      <c r="P2628" s="170"/>
      <c r="Q2628" s="170"/>
    </row>
    <row r="2629" spans="1:17" s="173" customFormat="1" ht="15.75" customHeight="1">
      <c r="A2629" s="168" t="s">
        <v>3257</v>
      </c>
      <c r="B2629" s="175">
        <v>20090</v>
      </c>
      <c r="C2629" s="191" t="s">
        <v>5319</v>
      </c>
      <c r="D2629" s="324">
        <v>4000</v>
      </c>
      <c r="E2629" s="131"/>
      <c r="F2629" s="40"/>
      <c r="G2629" s="40"/>
      <c r="H2629" s="40"/>
      <c r="J2629" s="170"/>
      <c r="K2629" s="170"/>
      <c r="L2629" s="170"/>
      <c r="M2629" s="170"/>
      <c r="N2629" s="170"/>
      <c r="O2629" s="170"/>
      <c r="P2629" s="170"/>
      <c r="Q2629" s="170"/>
    </row>
    <row r="2630" spans="1:17" s="173" customFormat="1" ht="15">
      <c r="A2630" s="168" t="s">
        <v>3257</v>
      </c>
      <c r="B2630" s="175">
        <v>20091</v>
      </c>
      <c r="C2630" s="191" t="s">
        <v>5320</v>
      </c>
      <c r="D2630" s="324">
        <v>3500</v>
      </c>
      <c r="E2630" s="131"/>
      <c r="F2630" s="40"/>
      <c r="G2630" s="40"/>
      <c r="H2630" s="40"/>
      <c r="J2630" s="170"/>
      <c r="K2630" s="170"/>
      <c r="L2630" s="170"/>
      <c r="M2630" s="170"/>
      <c r="N2630" s="170"/>
      <c r="O2630" s="170"/>
      <c r="P2630" s="170"/>
      <c r="Q2630" s="170"/>
    </row>
    <row r="2631" spans="1:17" s="173" customFormat="1" ht="15">
      <c r="A2631" s="168" t="s">
        <v>3257</v>
      </c>
      <c r="B2631" s="175">
        <v>20150</v>
      </c>
      <c r="C2631" s="191" t="s">
        <v>6338</v>
      </c>
      <c r="D2631" s="324">
        <v>3500</v>
      </c>
      <c r="E2631" s="131"/>
      <c r="F2631" s="40"/>
      <c r="G2631" s="40"/>
      <c r="H2631" s="40"/>
      <c r="J2631" s="170"/>
      <c r="K2631" s="170"/>
      <c r="L2631" s="170"/>
      <c r="M2631" s="170"/>
      <c r="N2631" s="170"/>
      <c r="O2631" s="170"/>
      <c r="P2631" s="170"/>
      <c r="Q2631" s="170"/>
    </row>
    <row r="2632" spans="1:17" s="173" customFormat="1" ht="15">
      <c r="A2632" s="168" t="s">
        <v>3257</v>
      </c>
      <c r="B2632" s="175">
        <v>20132</v>
      </c>
      <c r="C2632" s="192" t="s">
        <v>5348</v>
      </c>
      <c r="D2632" s="324">
        <v>2500</v>
      </c>
      <c r="E2632" s="131"/>
      <c r="F2632" s="40"/>
      <c r="G2632" s="40"/>
      <c r="H2632" s="40"/>
      <c r="J2632" s="170"/>
      <c r="K2632" s="170"/>
      <c r="L2632" s="170"/>
      <c r="M2632" s="170"/>
      <c r="N2632" s="170"/>
      <c r="O2632" s="170"/>
      <c r="P2632" s="170"/>
      <c r="Q2632" s="170"/>
    </row>
    <row r="2633" spans="1:17" s="173" customFormat="1" ht="15">
      <c r="A2633" s="168" t="s">
        <v>3257</v>
      </c>
      <c r="B2633" s="175">
        <v>20133</v>
      </c>
      <c r="C2633" s="192" t="s">
        <v>5349</v>
      </c>
      <c r="D2633" s="324">
        <v>2700</v>
      </c>
      <c r="E2633" s="131"/>
      <c r="F2633" s="40"/>
      <c r="G2633" s="40"/>
      <c r="H2633" s="40"/>
      <c r="J2633" s="170"/>
      <c r="K2633" s="170"/>
      <c r="L2633" s="170"/>
      <c r="M2633" s="170"/>
      <c r="N2633" s="170"/>
      <c r="O2633" s="170"/>
      <c r="P2633" s="170"/>
      <c r="Q2633" s="170"/>
    </row>
    <row r="2634" spans="1:17" s="173" customFormat="1" ht="15">
      <c r="A2634" s="168" t="s">
        <v>3257</v>
      </c>
      <c r="B2634" s="175">
        <v>20134</v>
      </c>
      <c r="C2634" s="191" t="s">
        <v>5350</v>
      </c>
      <c r="D2634" s="324">
        <v>3500</v>
      </c>
      <c r="E2634" s="131"/>
      <c r="F2634" s="40"/>
      <c r="G2634" s="40"/>
      <c r="H2634" s="40"/>
      <c r="J2634" s="170"/>
      <c r="K2634" s="170"/>
      <c r="L2634" s="170"/>
      <c r="M2634" s="170"/>
      <c r="N2634" s="170"/>
      <c r="O2634" s="170"/>
      <c r="P2634" s="170"/>
      <c r="Q2634" s="170"/>
    </row>
    <row r="2635" spans="1:17" s="173" customFormat="1" ht="15">
      <c r="A2635" s="168" t="s">
        <v>3257</v>
      </c>
      <c r="B2635" s="175">
        <v>20135</v>
      </c>
      <c r="C2635" s="191" t="s">
        <v>5351</v>
      </c>
      <c r="D2635" s="324">
        <v>3100</v>
      </c>
      <c r="E2635" s="131"/>
      <c r="F2635" s="40"/>
      <c r="G2635" s="40"/>
      <c r="H2635" s="40"/>
      <c r="J2635" s="170"/>
      <c r="K2635" s="170"/>
      <c r="L2635" s="170"/>
      <c r="M2635" s="170"/>
      <c r="N2635" s="170"/>
      <c r="O2635" s="170"/>
      <c r="P2635" s="170"/>
      <c r="Q2635" s="170"/>
    </row>
    <row r="2636" spans="1:17" s="173" customFormat="1" ht="15">
      <c r="A2636" s="168" t="s">
        <v>3257</v>
      </c>
      <c r="B2636" s="175">
        <v>20149</v>
      </c>
      <c r="C2636" s="191" t="s">
        <v>5424</v>
      </c>
      <c r="D2636" s="324">
        <v>2700</v>
      </c>
      <c r="E2636" s="131"/>
      <c r="F2636" s="40"/>
      <c r="G2636" s="40"/>
      <c r="H2636" s="40"/>
      <c r="J2636" s="170"/>
      <c r="K2636" s="170"/>
      <c r="L2636" s="170"/>
      <c r="M2636" s="170"/>
      <c r="N2636" s="170"/>
      <c r="O2636" s="170"/>
      <c r="P2636" s="170"/>
      <c r="Q2636" s="170"/>
    </row>
    <row r="2637" spans="1:17" s="173" customFormat="1" ht="15">
      <c r="A2637" s="168" t="s">
        <v>3257</v>
      </c>
      <c r="B2637" s="175">
        <v>20140</v>
      </c>
      <c r="C2637" s="191" t="s">
        <v>5355</v>
      </c>
      <c r="D2637" s="324">
        <v>3100</v>
      </c>
      <c r="E2637" s="131"/>
      <c r="F2637" s="40"/>
      <c r="G2637" s="40"/>
      <c r="H2637" s="40"/>
      <c r="J2637" s="170"/>
      <c r="K2637" s="170"/>
      <c r="L2637" s="170"/>
      <c r="M2637" s="170"/>
      <c r="N2637" s="170"/>
      <c r="O2637" s="170"/>
      <c r="P2637" s="170"/>
      <c r="Q2637" s="170"/>
    </row>
    <row r="2638" spans="1:17" s="173" customFormat="1" ht="15">
      <c r="A2638" s="168" t="s">
        <v>3257</v>
      </c>
      <c r="B2638" s="175">
        <v>20141</v>
      </c>
      <c r="C2638" s="191" t="s">
        <v>5356</v>
      </c>
      <c r="D2638" s="324">
        <v>3800</v>
      </c>
      <c r="E2638" s="131"/>
      <c r="F2638" s="40"/>
      <c r="G2638" s="40"/>
      <c r="H2638" s="40"/>
      <c r="J2638" s="170"/>
      <c r="K2638" s="170"/>
      <c r="L2638" s="170"/>
      <c r="M2638" s="170"/>
      <c r="N2638" s="170"/>
      <c r="O2638" s="170"/>
      <c r="P2638" s="170"/>
      <c r="Q2638" s="170"/>
    </row>
    <row r="2639" spans="1:17" s="173" customFormat="1" ht="15.75" customHeight="1">
      <c r="A2639" s="168" t="s">
        <v>3257</v>
      </c>
      <c r="B2639" s="172">
        <v>20019</v>
      </c>
      <c r="C2639" s="191" t="s">
        <v>3271</v>
      </c>
      <c r="D2639" s="324">
        <v>3100</v>
      </c>
      <c r="E2639" s="131"/>
      <c r="F2639" s="40"/>
      <c r="G2639" s="40"/>
      <c r="H2639" s="40"/>
      <c r="J2639" s="170"/>
      <c r="K2639" s="170"/>
      <c r="L2639" s="170"/>
      <c r="M2639" s="170"/>
      <c r="N2639" s="170"/>
      <c r="O2639" s="170"/>
      <c r="P2639" s="170"/>
      <c r="Q2639" s="170"/>
    </row>
    <row r="2640" spans="1:17" s="173" customFormat="1" ht="15">
      <c r="A2640" s="168" t="s">
        <v>3257</v>
      </c>
      <c r="B2640" s="175">
        <v>20142</v>
      </c>
      <c r="C2640" s="191" t="s">
        <v>5570</v>
      </c>
      <c r="D2640" s="324">
        <v>3400</v>
      </c>
      <c r="E2640" s="131"/>
      <c r="F2640" s="40"/>
      <c r="G2640" s="40"/>
      <c r="H2640" s="40"/>
      <c r="J2640" s="170"/>
      <c r="K2640" s="170"/>
      <c r="L2640" s="170"/>
      <c r="M2640" s="170"/>
      <c r="N2640" s="170"/>
      <c r="O2640" s="170"/>
      <c r="P2640" s="170"/>
      <c r="Q2640" s="170"/>
    </row>
    <row r="2641" spans="1:17" s="173" customFormat="1" ht="16.5" customHeight="1">
      <c r="A2641" s="168" t="s">
        <v>3257</v>
      </c>
      <c r="B2641" s="175">
        <v>20143</v>
      </c>
      <c r="C2641" s="191" t="s">
        <v>5571</v>
      </c>
      <c r="D2641" s="324">
        <v>3800</v>
      </c>
      <c r="E2641" s="131"/>
      <c r="F2641" s="40"/>
      <c r="G2641" s="40"/>
      <c r="H2641" s="40"/>
      <c r="J2641" s="170"/>
      <c r="K2641" s="170"/>
      <c r="L2641" s="170"/>
      <c r="M2641" s="170"/>
      <c r="N2641" s="170"/>
      <c r="O2641" s="170"/>
      <c r="P2641" s="170"/>
      <c r="Q2641" s="170"/>
    </row>
    <row r="2642" spans="1:17" s="173" customFormat="1" ht="15">
      <c r="A2642" s="168" t="s">
        <v>3257</v>
      </c>
      <c r="B2642" s="175">
        <v>20144</v>
      </c>
      <c r="C2642" s="191" t="s">
        <v>5357</v>
      </c>
      <c r="D2642" s="324">
        <v>3800</v>
      </c>
      <c r="E2642" s="131"/>
      <c r="F2642" s="40"/>
      <c r="G2642" s="40"/>
      <c r="H2642" s="40"/>
      <c r="J2642" s="170"/>
      <c r="K2642" s="170"/>
      <c r="L2642" s="170"/>
      <c r="M2642" s="170"/>
      <c r="N2642" s="170"/>
      <c r="O2642" s="170"/>
      <c r="P2642" s="170"/>
      <c r="Q2642" s="170"/>
    </row>
    <row r="2643" spans="1:17" s="173" customFormat="1" ht="15">
      <c r="A2643" s="168" t="s">
        <v>3257</v>
      </c>
      <c r="B2643" s="175">
        <v>20145</v>
      </c>
      <c r="C2643" s="191" t="s">
        <v>5358</v>
      </c>
      <c r="D2643" s="324">
        <v>3400</v>
      </c>
      <c r="E2643" s="131"/>
      <c r="F2643" s="40"/>
      <c r="G2643" s="40"/>
      <c r="H2643" s="40"/>
      <c r="J2643" s="170"/>
      <c r="K2643" s="170"/>
      <c r="L2643" s="170"/>
      <c r="M2643" s="170"/>
      <c r="N2643" s="170"/>
      <c r="O2643" s="170"/>
      <c r="P2643" s="170"/>
      <c r="Q2643" s="170"/>
    </row>
    <row r="2644" spans="1:17" s="173" customFormat="1" ht="15">
      <c r="A2644" s="168" t="s">
        <v>3257</v>
      </c>
      <c r="B2644" s="175">
        <v>20146</v>
      </c>
      <c r="C2644" s="191" t="s">
        <v>5321</v>
      </c>
      <c r="D2644" s="324">
        <v>3100</v>
      </c>
      <c r="E2644" s="131"/>
      <c r="F2644" s="40"/>
      <c r="G2644" s="40"/>
      <c r="H2644" s="40"/>
      <c r="J2644" s="170"/>
      <c r="K2644" s="170"/>
      <c r="L2644" s="170"/>
      <c r="M2644" s="170"/>
      <c r="N2644" s="170"/>
      <c r="O2644" s="170"/>
      <c r="P2644" s="170"/>
      <c r="Q2644" s="170"/>
    </row>
    <row r="2645" spans="1:17" s="178" customFormat="1" ht="15">
      <c r="A2645" s="168" t="s">
        <v>3257</v>
      </c>
      <c r="B2645" s="175">
        <v>20136</v>
      </c>
      <c r="C2645" s="191" t="s">
        <v>5352</v>
      </c>
      <c r="D2645" s="324">
        <v>3400</v>
      </c>
      <c r="E2645" s="131"/>
      <c r="F2645" s="40"/>
      <c r="G2645" s="40"/>
      <c r="H2645" s="40"/>
      <c r="I2645" s="173"/>
      <c r="J2645" s="170"/>
      <c r="K2645" s="170"/>
      <c r="L2645" s="170"/>
      <c r="M2645" s="170"/>
      <c r="N2645" s="170"/>
      <c r="O2645" s="170"/>
      <c r="P2645" s="170"/>
      <c r="Q2645" s="170"/>
    </row>
    <row r="2646" spans="1:17" s="178" customFormat="1" ht="15">
      <c r="A2646" s="168" t="s">
        <v>3257</v>
      </c>
      <c r="B2646" s="175">
        <v>20137</v>
      </c>
      <c r="C2646" s="191" t="s">
        <v>5353</v>
      </c>
      <c r="D2646" s="324">
        <v>3800</v>
      </c>
      <c r="E2646" s="131"/>
      <c r="F2646" s="40"/>
      <c r="G2646" s="40"/>
      <c r="H2646" s="40"/>
      <c r="I2646" s="173"/>
      <c r="J2646" s="170"/>
      <c r="K2646" s="170"/>
      <c r="L2646" s="170"/>
      <c r="M2646" s="170"/>
      <c r="N2646" s="170"/>
      <c r="O2646" s="170"/>
      <c r="P2646" s="170"/>
      <c r="Q2646" s="170"/>
    </row>
    <row r="2647" spans="1:17" s="178" customFormat="1" ht="15">
      <c r="A2647" s="168" t="s">
        <v>3257</v>
      </c>
      <c r="B2647" s="175">
        <v>20138</v>
      </c>
      <c r="C2647" s="191" t="s">
        <v>5322</v>
      </c>
      <c r="D2647" s="324">
        <v>3400</v>
      </c>
      <c r="E2647" s="131"/>
      <c r="F2647" s="40"/>
      <c r="G2647" s="40"/>
      <c r="H2647" s="40"/>
      <c r="I2647" s="173"/>
      <c r="J2647" s="170"/>
      <c r="K2647" s="170"/>
      <c r="L2647" s="170"/>
      <c r="M2647" s="170"/>
      <c r="N2647" s="170"/>
      <c r="O2647" s="170"/>
      <c r="P2647" s="170"/>
      <c r="Q2647" s="170"/>
    </row>
    <row r="2648" spans="1:17" s="178" customFormat="1" ht="15">
      <c r="A2648" s="168" t="s">
        <v>3257</v>
      </c>
      <c r="B2648" s="175">
        <v>20139</v>
      </c>
      <c r="C2648" s="191" t="s">
        <v>5354</v>
      </c>
      <c r="D2648" s="324">
        <v>3100</v>
      </c>
      <c r="E2648" s="131"/>
      <c r="F2648" s="40"/>
      <c r="G2648" s="40"/>
      <c r="H2648" s="40"/>
      <c r="I2648" s="173"/>
      <c r="J2648" s="170"/>
      <c r="K2648" s="170"/>
      <c r="L2648" s="170"/>
      <c r="M2648" s="170"/>
      <c r="N2648" s="170"/>
      <c r="O2648" s="170"/>
      <c r="P2648" s="170"/>
      <c r="Q2648" s="170"/>
    </row>
    <row r="2649" spans="1:17" s="178" customFormat="1" ht="30">
      <c r="A2649" s="168" t="s">
        <v>3257</v>
      </c>
      <c r="B2649" s="172">
        <v>20083</v>
      </c>
      <c r="C2649" s="191" t="s">
        <v>3272</v>
      </c>
      <c r="D2649" s="318">
        <v>4700</v>
      </c>
      <c r="E2649" s="131"/>
      <c r="F2649" s="40"/>
      <c r="G2649" s="40"/>
      <c r="H2649" s="40"/>
      <c r="I2649" s="173"/>
      <c r="J2649" s="170"/>
      <c r="K2649" s="170"/>
      <c r="L2649" s="170"/>
      <c r="M2649" s="170"/>
      <c r="N2649" s="170"/>
      <c r="O2649" s="170"/>
      <c r="P2649" s="170"/>
      <c r="Q2649" s="170"/>
    </row>
    <row r="2650" spans="1:17" s="178" customFormat="1" ht="30">
      <c r="A2650" s="168"/>
      <c r="B2650" s="172">
        <v>20089</v>
      </c>
      <c r="C2650" s="191" t="s">
        <v>5604</v>
      </c>
      <c r="D2650" s="318">
        <v>1100</v>
      </c>
      <c r="E2650" s="131"/>
      <c r="F2650" s="40"/>
      <c r="G2650" s="40"/>
      <c r="H2650" s="40"/>
      <c r="I2650" s="173"/>
      <c r="J2650" s="170"/>
      <c r="K2650" s="170"/>
      <c r="L2650" s="170"/>
      <c r="M2650" s="170"/>
      <c r="N2650" s="170"/>
      <c r="O2650" s="170"/>
      <c r="P2650" s="170"/>
      <c r="Q2650" s="170"/>
    </row>
    <row r="2651" spans="1:17" s="178" customFormat="1" ht="15">
      <c r="A2651" s="186" t="s">
        <v>3257</v>
      </c>
      <c r="B2651" s="188">
        <v>20085</v>
      </c>
      <c r="C2651" s="191" t="s">
        <v>2356</v>
      </c>
      <c r="D2651" s="324">
        <v>4400</v>
      </c>
      <c r="E2651" s="131"/>
      <c r="F2651" s="40"/>
      <c r="G2651" s="40"/>
      <c r="H2651" s="40"/>
      <c r="I2651" s="173"/>
      <c r="J2651" s="170"/>
      <c r="K2651" s="170"/>
      <c r="L2651" s="170"/>
      <c r="M2651" s="170"/>
      <c r="N2651" s="170"/>
      <c r="O2651" s="170"/>
      <c r="P2651" s="170"/>
      <c r="Q2651" s="170"/>
    </row>
    <row r="2652" spans="1:17" s="178" customFormat="1" ht="15">
      <c r="A2652" s="186" t="s">
        <v>3257</v>
      </c>
      <c r="B2652" s="188">
        <v>20075</v>
      </c>
      <c r="C2652" s="191" t="s">
        <v>2357</v>
      </c>
      <c r="D2652" s="324">
        <v>4300</v>
      </c>
      <c r="E2652" s="131"/>
      <c r="F2652" s="40"/>
      <c r="G2652" s="40"/>
      <c r="H2652" s="40"/>
      <c r="I2652" s="173"/>
      <c r="J2652" s="170"/>
      <c r="K2652" s="170"/>
      <c r="L2652" s="170"/>
      <c r="M2652" s="170"/>
      <c r="N2652" s="170"/>
      <c r="O2652" s="170"/>
      <c r="P2652" s="170"/>
      <c r="Q2652" s="170"/>
    </row>
    <row r="2653" spans="1:17" s="178" customFormat="1" ht="15">
      <c r="A2653" s="186" t="s">
        <v>3257</v>
      </c>
      <c r="B2653" s="188" t="s">
        <v>2360</v>
      </c>
      <c r="C2653" s="191" t="s">
        <v>2361</v>
      </c>
      <c r="D2653" s="324">
        <v>21600</v>
      </c>
      <c r="E2653" s="131"/>
      <c r="F2653" s="40"/>
      <c r="G2653" s="40"/>
      <c r="H2653" s="40"/>
      <c r="I2653" s="173"/>
      <c r="J2653" s="170"/>
      <c r="K2653" s="170"/>
      <c r="L2653" s="170"/>
      <c r="M2653" s="170"/>
      <c r="N2653" s="170"/>
      <c r="O2653" s="170"/>
      <c r="P2653" s="170"/>
      <c r="Q2653" s="170"/>
    </row>
    <row r="2654" spans="1:17" s="178" customFormat="1" ht="15">
      <c r="A2654" s="186"/>
      <c r="B2654" s="80">
        <v>20229</v>
      </c>
      <c r="C2654" s="191" t="s">
        <v>6767</v>
      </c>
      <c r="D2654" s="324">
        <v>11200</v>
      </c>
      <c r="E2654" s="131"/>
      <c r="F2654" s="40"/>
      <c r="G2654" s="40"/>
      <c r="H2654" s="40"/>
      <c r="I2654" s="173"/>
      <c r="J2654" s="170"/>
      <c r="K2654" s="170"/>
      <c r="L2654" s="170"/>
      <c r="M2654" s="170"/>
      <c r="N2654" s="170"/>
      <c r="O2654" s="170"/>
      <c r="P2654" s="170"/>
      <c r="Q2654" s="170"/>
    </row>
    <row r="2655" spans="1:17" s="176" customFormat="1" ht="15">
      <c r="A2655" s="168" t="s">
        <v>3257</v>
      </c>
      <c r="B2655" s="172" t="s">
        <v>3273</v>
      </c>
      <c r="C2655" s="191" t="s">
        <v>3274</v>
      </c>
      <c r="D2655" s="324">
        <v>37000</v>
      </c>
      <c r="E2655" s="131"/>
      <c r="F2655" s="40"/>
      <c r="G2655" s="40"/>
      <c r="H2655" s="40"/>
      <c r="I2655" s="173"/>
      <c r="J2655" s="170"/>
      <c r="K2655" s="170"/>
      <c r="L2655" s="170"/>
      <c r="M2655" s="170"/>
      <c r="N2655" s="170"/>
      <c r="O2655" s="170"/>
      <c r="P2655" s="170"/>
      <c r="Q2655" s="170"/>
    </row>
    <row r="2656" spans="1:17" s="176" customFormat="1" ht="15">
      <c r="A2656" s="168" t="s">
        <v>3257</v>
      </c>
      <c r="B2656" s="172" t="s">
        <v>3275</v>
      </c>
      <c r="C2656" s="191" t="s">
        <v>3276</v>
      </c>
      <c r="D2656" s="324">
        <v>62000</v>
      </c>
      <c r="E2656" s="131"/>
      <c r="F2656" s="40"/>
      <c r="G2656" s="40"/>
      <c r="H2656" s="40"/>
      <c r="I2656" s="173"/>
      <c r="J2656" s="170"/>
      <c r="K2656" s="170"/>
      <c r="L2656" s="170"/>
      <c r="M2656" s="170"/>
      <c r="N2656" s="170"/>
      <c r="O2656" s="170"/>
      <c r="P2656" s="170"/>
      <c r="Q2656" s="170"/>
    </row>
    <row r="2657" spans="1:17" s="176" customFormat="1" ht="15">
      <c r="A2657" s="168" t="s">
        <v>3257</v>
      </c>
      <c r="B2657" s="172" t="s">
        <v>3277</v>
      </c>
      <c r="C2657" s="191" t="s">
        <v>3278</v>
      </c>
      <c r="D2657" s="324">
        <v>111000</v>
      </c>
      <c r="E2657" s="131"/>
      <c r="F2657" s="40"/>
      <c r="G2657" s="40"/>
      <c r="H2657" s="40"/>
      <c r="I2657" s="173"/>
      <c r="J2657" s="170"/>
      <c r="K2657" s="170"/>
      <c r="L2657" s="170"/>
      <c r="M2657" s="170"/>
      <c r="N2657" s="170"/>
      <c r="O2657" s="170"/>
      <c r="P2657" s="170"/>
      <c r="Q2657" s="170"/>
    </row>
    <row r="2658" spans="1:17" s="173" customFormat="1" ht="15">
      <c r="A2658" s="168" t="s">
        <v>3257</v>
      </c>
      <c r="B2658" s="172" t="s">
        <v>3279</v>
      </c>
      <c r="C2658" s="191" t="s">
        <v>3280</v>
      </c>
      <c r="D2658" s="324">
        <v>205000</v>
      </c>
      <c r="E2658" s="131"/>
      <c r="F2658" s="40"/>
      <c r="G2658" s="40"/>
      <c r="H2658" s="40"/>
      <c r="J2658" s="170"/>
      <c r="K2658" s="170"/>
      <c r="L2658" s="170"/>
      <c r="M2658" s="170"/>
      <c r="N2658" s="170"/>
      <c r="O2658" s="170"/>
      <c r="P2658" s="170"/>
      <c r="Q2658" s="170"/>
    </row>
    <row r="2659" spans="1:17" s="173" customFormat="1" ht="15">
      <c r="A2659" s="168" t="s">
        <v>3257</v>
      </c>
      <c r="B2659" s="172" t="s">
        <v>3281</v>
      </c>
      <c r="C2659" s="191" t="s">
        <v>3282</v>
      </c>
      <c r="D2659" s="324">
        <v>24000</v>
      </c>
      <c r="E2659" s="131"/>
      <c r="F2659" s="40"/>
      <c r="G2659" s="40"/>
      <c r="H2659" s="40"/>
      <c r="J2659" s="170"/>
      <c r="K2659" s="170"/>
      <c r="L2659" s="170"/>
      <c r="M2659" s="170"/>
      <c r="N2659" s="170"/>
      <c r="O2659" s="170"/>
      <c r="P2659" s="170"/>
      <c r="Q2659" s="170"/>
    </row>
    <row r="2660" spans="1:17" s="173" customFormat="1" ht="15">
      <c r="A2660" s="168" t="s">
        <v>3257</v>
      </c>
      <c r="B2660" s="172" t="s">
        <v>3283</v>
      </c>
      <c r="C2660" s="191" t="s">
        <v>3284</v>
      </c>
      <c r="D2660" s="324">
        <v>24000</v>
      </c>
      <c r="E2660" s="131"/>
      <c r="F2660" s="40"/>
      <c r="G2660" s="40"/>
      <c r="H2660" s="40"/>
      <c r="J2660" s="170"/>
      <c r="K2660" s="170"/>
      <c r="L2660" s="170"/>
      <c r="M2660" s="170"/>
      <c r="N2660" s="170"/>
      <c r="O2660" s="170"/>
      <c r="P2660" s="170"/>
      <c r="Q2660" s="170"/>
    </row>
    <row r="2661" spans="1:17" s="173" customFormat="1" ht="18">
      <c r="A2661" s="27"/>
      <c r="B2661" s="34"/>
      <c r="C2661" s="135" t="s">
        <v>6135</v>
      </c>
      <c r="D2661" s="324"/>
      <c r="E2661" s="131"/>
      <c r="F2661" s="40"/>
      <c r="G2661" s="40"/>
      <c r="H2661" s="40"/>
      <c r="J2661" s="170"/>
      <c r="K2661" s="170"/>
      <c r="L2661" s="170"/>
      <c r="M2661" s="170"/>
      <c r="N2661" s="170"/>
      <c r="O2661" s="170"/>
      <c r="P2661" s="170"/>
      <c r="Q2661" s="170"/>
    </row>
    <row r="2662" spans="1:17" s="173" customFormat="1" ht="15">
      <c r="A2662" s="168"/>
      <c r="B2662" s="36">
        <v>1</v>
      </c>
      <c r="C2662" s="146" t="s">
        <v>5920</v>
      </c>
      <c r="D2662" s="324"/>
      <c r="E2662" s="131"/>
      <c r="F2662" s="40"/>
      <c r="G2662" s="40"/>
      <c r="H2662" s="40"/>
      <c r="J2662" s="170"/>
      <c r="K2662" s="170"/>
      <c r="L2662" s="170"/>
      <c r="M2662" s="170"/>
      <c r="N2662" s="170"/>
      <c r="O2662" s="170"/>
      <c r="P2662" s="170"/>
      <c r="Q2662" s="170"/>
    </row>
    <row r="2663" spans="1:17" s="173" customFormat="1" ht="30">
      <c r="A2663" s="168"/>
      <c r="B2663" s="36">
        <v>2</v>
      </c>
      <c r="C2663" s="191" t="s">
        <v>5921</v>
      </c>
      <c r="D2663" s="324"/>
      <c r="E2663" s="131"/>
      <c r="F2663" s="40"/>
      <c r="G2663" s="40"/>
      <c r="H2663" s="40"/>
      <c r="J2663" s="170"/>
      <c r="K2663" s="170"/>
      <c r="L2663" s="170"/>
      <c r="M2663" s="170"/>
      <c r="N2663" s="170"/>
      <c r="O2663" s="170"/>
      <c r="P2663" s="170"/>
      <c r="Q2663" s="170"/>
    </row>
    <row r="2664" spans="1:17" s="173" customFormat="1" ht="45">
      <c r="A2664" s="168"/>
      <c r="B2664" s="36">
        <v>3</v>
      </c>
      <c r="C2664" s="191" t="s">
        <v>5922</v>
      </c>
      <c r="D2664" s="324"/>
      <c r="E2664" s="131"/>
      <c r="F2664" s="40"/>
      <c r="G2664" s="40"/>
      <c r="H2664" s="40"/>
      <c r="J2664" s="170"/>
      <c r="K2664" s="170"/>
      <c r="L2664" s="170"/>
      <c r="M2664" s="170"/>
      <c r="N2664" s="170"/>
      <c r="O2664" s="170"/>
      <c r="P2664" s="170"/>
      <c r="Q2664" s="170"/>
    </row>
    <row r="2665" spans="1:17" s="173" customFormat="1" ht="30">
      <c r="A2665" s="168"/>
      <c r="B2665" s="36">
        <v>4</v>
      </c>
      <c r="C2665" s="191" t="s">
        <v>5923</v>
      </c>
      <c r="D2665" s="324"/>
      <c r="E2665" s="131"/>
      <c r="F2665" s="40"/>
      <c r="G2665" s="40"/>
      <c r="H2665" s="40"/>
      <c r="J2665" s="170"/>
      <c r="K2665" s="170"/>
      <c r="L2665" s="170"/>
      <c r="M2665" s="170"/>
      <c r="N2665" s="170"/>
      <c r="O2665" s="170"/>
      <c r="P2665" s="170"/>
      <c r="Q2665" s="170"/>
    </row>
    <row r="2666" spans="1:17" s="173" customFormat="1" ht="15.75" customHeight="1">
      <c r="A2666" s="168"/>
      <c r="B2666" s="36">
        <v>5</v>
      </c>
      <c r="C2666" s="191" t="s">
        <v>5924</v>
      </c>
      <c r="D2666" s="324"/>
      <c r="E2666" s="131"/>
      <c r="F2666" s="40"/>
      <c r="G2666" s="40"/>
      <c r="H2666" s="40"/>
      <c r="J2666" s="170"/>
      <c r="K2666" s="170"/>
      <c r="L2666" s="170"/>
      <c r="M2666" s="170"/>
      <c r="N2666" s="170"/>
      <c r="O2666" s="170"/>
      <c r="P2666" s="170"/>
      <c r="Q2666" s="170"/>
    </row>
    <row r="2667" spans="1:17" s="173" customFormat="1" ht="15.75" customHeight="1">
      <c r="A2667" s="168"/>
      <c r="B2667" s="36">
        <v>6</v>
      </c>
      <c r="C2667" s="191" t="s">
        <v>5925</v>
      </c>
      <c r="D2667" s="324"/>
      <c r="E2667" s="131"/>
      <c r="F2667" s="40"/>
      <c r="G2667" s="40"/>
      <c r="H2667" s="40"/>
      <c r="J2667" s="170"/>
      <c r="K2667" s="170"/>
      <c r="L2667" s="170"/>
      <c r="M2667" s="170"/>
      <c r="N2667" s="170"/>
      <c r="O2667" s="170"/>
      <c r="P2667" s="170"/>
      <c r="Q2667" s="170"/>
    </row>
    <row r="2668" spans="1:17" s="173" customFormat="1" ht="15">
      <c r="A2668" s="168"/>
      <c r="B2668" s="36">
        <v>7</v>
      </c>
      <c r="C2668" s="191" t="s">
        <v>5926</v>
      </c>
      <c r="D2668" s="324"/>
      <c r="E2668" s="131"/>
      <c r="F2668" s="40"/>
      <c r="G2668" s="40"/>
      <c r="H2668" s="40"/>
      <c r="J2668" s="170"/>
      <c r="K2668" s="170"/>
      <c r="L2668" s="170"/>
      <c r="M2668" s="170"/>
      <c r="N2668" s="170"/>
      <c r="O2668" s="170"/>
      <c r="P2668" s="170"/>
      <c r="Q2668" s="170"/>
    </row>
    <row r="2669" spans="1:17" s="173" customFormat="1" ht="15.75" customHeight="1">
      <c r="A2669" s="182" t="s">
        <v>5927</v>
      </c>
      <c r="B2669" s="25"/>
      <c r="C2669" s="128"/>
      <c r="D2669" s="324"/>
      <c r="E2669" s="131"/>
      <c r="F2669" s="40"/>
      <c r="G2669" s="40"/>
      <c r="H2669" s="40"/>
      <c r="J2669" s="170"/>
      <c r="K2669" s="170"/>
      <c r="L2669" s="170"/>
      <c r="M2669" s="170"/>
      <c r="N2669" s="170"/>
      <c r="O2669" s="170"/>
      <c r="P2669" s="170"/>
      <c r="Q2669" s="170"/>
    </row>
    <row r="2670" spans="1:17" s="173" customFormat="1" ht="15.75" customHeight="1">
      <c r="A2670" s="168"/>
      <c r="B2670" s="172">
        <v>20033</v>
      </c>
      <c r="C2670" s="191" t="s">
        <v>4692</v>
      </c>
      <c r="D2670" s="324">
        <v>2200</v>
      </c>
      <c r="E2670" s="131"/>
      <c r="F2670" s="40"/>
      <c r="G2670" s="40"/>
      <c r="H2670" s="40"/>
      <c r="J2670" s="170"/>
      <c r="K2670" s="170"/>
      <c r="L2670" s="170"/>
      <c r="M2670" s="170"/>
      <c r="N2670" s="170"/>
      <c r="O2670" s="170"/>
      <c r="P2670" s="170"/>
      <c r="Q2670" s="170"/>
    </row>
    <row r="2671" spans="1:17" s="173" customFormat="1" ht="15.75" customHeight="1">
      <c r="A2671" s="168"/>
      <c r="B2671" s="172">
        <v>20059</v>
      </c>
      <c r="C2671" s="191" t="s">
        <v>4693</v>
      </c>
      <c r="D2671" s="324">
        <v>2500</v>
      </c>
      <c r="E2671" s="131"/>
      <c r="F2671" s="40"/>
      <c r="G2671" s="40"/>
      <c r="H2671" s="40"/>
      <c r="J2671" s="170"/>
      <c r="K2671" s="170"/>
      <c r="L2671" s="170"/>
      <c r="M2671" s="170"/>
      <c r="N2671" s="170"/>
      <c r="O2671" s="170"/>
      <c r="P2671" s="170"/>
      <c r="Q2671" s="170"/>
    </row>
    <row r="2672" spans="1:17" s="173" customFormat="1" ht="15.75" customHeight="1">
      <c r="A2672" s="168"/>
      <c r="B2672" s="34">
        <v>20086</v>
      </c>
      <c r="C2672" s="191" t="s">
        <v>5572</v>
      </c>
      <c r="D2672" s="324">
        <v>1600</v>
      </c>
      <c r="E2672" s="131"/>
      <c r="F2672" s="40"/>
      <c r="G2672" s="40"/>
      <c r="H2672" s="40"/>
      <c r="J2672" s="170"/>
      <c r="K2672" s="170"/>
      <c r="L2672" s="170"/>
      <c r="M2672" s="170"/>
      <c r="N2672" s="170"/>
      <c r="O2672" s="170"/>
      <c r="P2672" s="170"/>
      <c r="Q2672" s="170"/>
    </row>
    <row r="2673" spans="1:17" s="173" customFormat="1" ht="15.75" customHeight="1">
      <c r="A2673" s="168"/>
      <c r="B2673" s="172">
        <v>20036</v>
      </c>
      <c r="C2673" s="191" t="s">
        <v>4694</v>
      </c>
      <c r="D2673" s="324">
        <v>2500</v>
      </c>
      <c r="E2673" s="131"/>
      <c r="F2673" s="40"/>
      <c r="G2673" s="40"/>
      <c r="H2673" s="40"/>
      <c r="J2673" s="170"/>
      <c r="K2673" s="170"/>
      <c r="L2673" s="170"/>
      <c r="M2673" s="170"/>
      <c r="N2673" s="170"/>
      <c r="O2673" s="170"/>
      <c r="P2673" s="170"/>
      <c r="Q2673" s="170"/>
    </row>
    <row r="2674" spans="1:17" s="173" customFormat="1" ht="15.75" customHeight="1">
      <c r="A2674" s="168"/>
      <c r="B2674" s="172">
        <v>20034</v>
      </c>
      <c r="C2674" s="191" t="s">
        <v>4695</v>
      </c>
      <c r="D2674" s="324">
        <v>2200</v>
      </c>
      <c r="E2674" s="131"/>
      <c r="F2674" s="40"/>
      <c r="G2674" s="40"/>
      <c r="H2674" s="40"/>
      <c r="J2674" s="170"/>
      <c r="K2674" s="170"/>
      <c r="L2674" s="170"/>
      <c r="M2674" s="170"/>
      <c r="N2674" s="170"/>
      <c r="O2674" s="170"/>
      <c r="P2674" s="170"/>
      <c r="Q2674" s="170"/>
    </row>
    <row r="2675" spans="1:17" s="173" customFormat="1" ht="15.75" customHeight="1">
      <c r="A2675" s="168"/>
      <c r="B2675" s="172">
        <v>20070</v>
      </c>
      <c r="C2675" s="191" t="s">
        <v>4712</v>
      </c>
      <c r="D2675" s="324">
        <v>2400</v>
      </c>
      <c r="E2675" s="131"/>
      <c r="F2675" s="40"/>
      <c r="G2675" s="40"/>
      <c r="H2675" s="40"/>
      <c r="J2675" s="170"/>
      <c r="K2675" s="170"/>
      <c r="L2675" s="170"/>
      <c r="M2675" s="170"/>
      <c r="N2675" s="170"/>
      <c r="O2675" s="170"/>
      <c r="P2675" s="170"/>
      <c r="Q2675" s="170"/>
    </row>
    <row r="2676" spans="1:17" s="173" customFormat="1" ht="15.75" customHeight="1">
      <c r="A2676" s="168"/>
      <c r="B2676" s="172">
        <v>20047</v>
      </c>
      <c r="C2676" s="191" t="s">
        <v>4713</v>
      </c>
      <c r="D2676" s="324">
        <v>2800</v>
      </c>
      <c r="E2676" s="131"/>
      <c r="F2676" s="40"/>
      <c r="G2676" s="40"/>
      <c r="H2676" s="40"/>
      <c r="J2676" s="170"/>
      <c r="K2676" s="170"/>
      <c r="L2676" s="170"/>
      <c r="M2676" s="170"/>
      <c r="N2676" s="170"/>
      <c r="O2676" s="170"/>
      <c r="P2676" s="170"/>
      <c r="Q2676" s="170"/>
    </row>
    <row r="2677" spans="1:17" s="173" customFormat="1" ht="15.75" customHeight="1">
      <c r="A2677" s="168"/>
      <c r="B2677" s="175">
        <v>20087</v>
      </c>
      <c r="C2677" s="191" t="s">
        <v>4696</v>
      </c>
      <c r="D2677" s="324">
        <v>2200</v>
      </c>
      <c r="E2677" s="131"/>
      <c r="F2677" s="40"/>
      <c r="G2677" s="40"/>
      <c r="H2677" s="40"/>
      <c r="J2677" s="170"/>
      <c r="K2677" s="170"/>
      <c r="L2677" s="170"/>
      <c r="M2677" s="170"/>
      <c r="N2677" s="170"/>
      <c r="O2677" s="170"/>
      <c r="P2677" s="170"/>
      <c r="Q2677" s="170"/>
    </row>
    <row r="2678" spans="1:17" s="173" customFormat="1" ht="15.75" customHeight="1">
      <c r="A2678" s="168"/>
      <c r="B2678" s="172">
        <v>20071</v>
      </c>
      <c r="C2678" s="191" t="s">
        <v>4697</v>
      </c>
      <c r="D2678" s="324">
        <v>1800</v>
      </c>
      <c r="E2678" s="131"/>
      <c r="F2678" s="40"/>
      <c r="G2678" s="40"/>
      <c r="H2678" s="40"/>
      <c r="J2678" s="170"/>
      <c r="K2678" s="170"/>
      <c r="L2678" s="170"/>
      <c r="M2678" s="170"/>
      <c r="N2678" s="170"/>
      <c r="O2678" s="170"/>
      <c r="P2678" s="170"/>
      <c r="Q2678" s="170"/>
    </row>
    <row r="2679" spans="1:17" s="173" customFormat="1" ht="15.75" customHeight="1">
      <c r="A2679" s="168"/>
      <c r="B2679" s="175">
        <v>19999</v>
      </c>
      <c r="C2679" s="192" t="s">
        <v>6339</v>
      </c>
      <c r="D2679" s="324">
        <v>2500</v>
      </c>
      <c r="E2679" s="131"/>
      <c r="F2679" s="40"/>
      <c r="G2679" s="40"/>
      <c r="H2679" s="40"/>
      <c r="J2679" s="170"/>
      <c r="K2679" s="170"/>
      <c r="L2679" s="170"/>
      <c r="M2679" s="170"/>
      <c r="N2679" s="170"/>
      <c r="O2679" s="170"/>
      <c r="P2679" s="170"/>
      <c r="Q2679" s="170"/>
    </row>
    <row r="2680" spans="1:17" s="173" customFormat="1" ht="15.75" customHeight="1">
      <c r="A2680" s="168"/>
      <c r="B2680" s="172">
        <v>20039</v>
      </c>
      <c r="C2680" s="192" t="s">
        <v>4700</v>
      </c>
      <c r="D2680" s="324">
        <v>1600</v>
      </c>
      <c r="E2680" s="131"/>
      <c r="F2680" s="40"/>
      <c r="G2680" s="40"/>
      <c r="H2680" s="40"/>
      <c r="J2680" s="170"/>
      <c r="K2680" s="170"/>
      <c r="L2680" s="170"/>
      <c r="M2680" s="170"/>
      <c r="N2680" s="170"/>
      <c r="O2680" s="170"/>
      <c r="P2680" s="170"/>
      <c r="Q2680" s="170"/>
    </row>
    <row r="2681" spans="1:17" s="173" customFormat="1" ht="15.75" customHeight="1">
      <c r="A2681" s="168"/>
      <c r="B2681" s="172">
        <v>20049</v>
      </c>
      <c r="C2681" s="191" t="s">
        <v>4705</v>
      </c>
      <c r="D2681" s="324">
        <v>2200</v>
      </c>
      <c r="E2681" s="131"/>
      <c r="F2681" s="40"/>
      <c r="G2681" s="40"/>
      <c r="H2681" s="40"/>
      <c r="J2681" s="170"/>
      <c r="K2681" s="170"/>
      <c r="L2681" s="170"/>
      <c r="M2681" s="170"/>
      <c r="N2681" s="170"/>
      <c r="O2681" s="170"/>
      <c r="P2681" s="170"/>
      <c r="Q2681" s="170"/>
    </row>
    <row r="2682" spans="1:17" s="173" customFormat="1" ht="15.75" customHeight="1">
      <c r="A2682" s="168"/>
      <c r="B2682" s="172">
        <v>20048</v>
      </c>
      <c r="C2682" s="191" t="s">
        <v>4706</v>
      </c>
      <c r="D2682" s="324">
        <v>2500</v>
      </c>
      <c r="E2682" s="131"/>
      <c r="F2682" s="40"/>
      <c r="G2682" s="40"/>
      <c r="H2682" s="40"/>
      <c r="J2682" s="170"/>
      <c r="K2682" s="170"/>
      <c r="L2682" s="170"/>
      <c r="M2682" s="170"/>
      <c r="N2682" s="170"/>
      <c r="O2682" s="170"/>
      <c r="P2682" s="170"/>
      <c r="Q2682" s="170"/>
    </row>
    <row r="2683" spans="1:17" s="173" customFormat="1" ht="15.75" customHeight="1">
      <c r="A2683" s="168"/>
      <c r="B2683" s="172">
        <v>20038</v>
      </c>
      <c r="C2683" s="191" t="s">
        <v>4698</v>
      </c>
      <c r="D2683" s="324">
        <v>2200</v>
      </c>
      <c r="E2683" s="131"/>
      <c r="F2683" s="40"/>
      <c r="G2683" s="40"/>
      <c r="H2683" s="40"/>
      <c r="J2683" s="170"/>
      <c r="K2683" s="170"/>
      <c r="L2683" s="170"/>
      <c r="M2683" s="170"/>
      <c r="N2683" s="170"/>
      <c r="O2683" s="170"/>
      <c r="P2683" s="170"/>
      <c r="Q2683" s="170"/>
    </row>
    <row r="2684" spans="1:17" s="173" customFormat="1" ht="15.75" customHeight="1">
      <c r="A2684" s="168"/>
      <c r="B2684" s="172">
        <v>20062</v>
      </c>
      <c r="C2684" s="191" t="s">
        <v>4699</v>
      </c>
      <c r="D2684" s="324">
        <v>2500</v>
      </c>
      <c r="E2684" s="131"/>
      <c r="F2684" s="40"/>
      <c r="G2684" s="40"/>
      <c r="H2684" s="40"/>
      <c r="J2684" s="170"/>
      <c r="K2684" s="170"/>
      <c r="L2684" s="170"/>
      <c r="M2684" s="170"/>
      <c r="N2684" s="170"/>
      <c r="O2684" s="170"/>
      <c r="P2684" s="170"/>
      <c r="Q2684" s="170"/>
    </row>
    <row r="2685" spans="1:17" s="173" customFormat="1" ht="15.75" customHeight="1">
      <c r="A2685" s="168"/>
      <c r="B2685" s="172">
        <v>20040</v>
      </c>
      <c r="C2685" s="191" t="s">
        <v>6349</v>
      </c>
      <c r="D2685" s="324">
        <v>2500</v>
      </c>
      <c r="E2685" s="131"/>
      <c r="F2685" s="40"/>
      <c r="G2685" s="40"/>
      <c r="H2685" s="40"/>
      <c r="J2685" s="170"/>
      <c r="K2685" s="170"/>
      <c r="L2685" s="170"/>
      <c r="M2685" s="170"/>
      <c r="N2685" s="170"/>
      <c r="O2685" s="170"/>
      <c r="P2685" s="170"/>
      <c r="Q2685" s="170"/>
    </row>
    <row r="2686" spans="1:17" s="173" customFormat="1" ht="15.75" customHeight="1">
      <c r="A2686" s="168"/>
      <c r="B2686" s="175">
        <v>20088</v>
      </c>
      <c r="C2686" s="191" t="s">
        <v>6350</v>
      </c>
      <c r="D2686" s="324">
        <v>1900</v>
      </c>
      <c r="E2686" s="131"/>
      <c r="F2686" s="40"/>
      <c r="G2686" s="40"/>
      <c r="H2686" s="40"/>
      <c r="J2686" s="170"/>
      <c r="K2686" s="170"/>
      <c r="L2686" s="170"/>
      <c r="M2686" s="170"/>
      <c r="N2686" s="170"/>
      <c r="O2686" s="170"/>
      <c r="P2686" s="170"/>
      <c r="Q2686" s="170"/>
    </row>
    <row r="2687" spans="1:17" s="173" customFormat="1" ht="15.75" customHeight="1">
      <c r="A2687" s="168"/>
      <c r="B2687" s="172">
        <v>20069</v>
      </c>
      <c r="C2687" s="191" t="s">
        <v>4701</v>
      </c>
      <c r="D2687" s="324">
        <v>1500</v>
      </c>
      <c r="E2687" s="131"/>
      <c r="F2687" s="40"/>
      <c r="G2687" s="40"/>
      <c r="H2687" s="40"/>
      <c r="J2687" s="170"/>
      <c r="K2687" s="170"/>
      <c r="L2687" s="170"/>
      <c r="M2687" s="170"/>
      <c r="N2687" s="170"/>
      <c r="O2687" s="170"/>
      <c r="P2687" s="170"/>
      <c r="Q2687" s="170"/>
    </row>
    <row r="2688" spans="1:17" s="173" customFormat="1" ht="15.75" customHeight="1">
      <c r="A2688" s="168"/>
      <c r="B2688" s="172">
        <v>20046</v>
      </c>
      <c r="C2688" s="191" t="s">
        <v>4702</v>
      </c>
      <c r="D2688" s="324">
        <v>1700</v>
      </c>
      <c r="E2688" s="131"/>
      <c r="F2688" s="40"/>
      <c r="G2688" s="40"/>
      <c r="H2688" s="40"/>
      <c r="J2688" s="170"/>
      <c r="K2688" s="170"/>
      <c r="L2688" s="170"/>
      <c r="M2688" s="170"/>
      <c r="N2688" s="170"/>
      <c r="O2688" s="170"/>
      <c r="P2688" s="170"/>
      <c r="Q2688" s="170"/>
    </row>
    <row r="2689" spans="1:17" s="173" customFormat="1" ht="15.75" customHeight="1">
      <c r="A2689" s="168"/>
      <c r="B2689" s="172">
        <v>20057</v>
      </c>
      <c r="C2689" s="191" t="s">
        <v>4703</v>
      </c>
      <c r="D2689" s="324">
        <v>1500</v>
      </c>
      <c r="E2689" s="131"/>
      <c r="F2689" s="40"/>
      <c r="G2689" s="40"/>
      <c r="H2689" s="40"/>
      <c r="J2689" s="170"/>
      <c r="K2689" s="170"/>
      <c r="L2689" s="170"/>
      <c r="M2689" s="170"/>
      <c r="N2689" s="170"/>
      <c r="O2689" s="170"/>
      <c r="P2689" s="170"/>
      <c r="Q2689" s="170"/>
    </row>
    <row r="2690" spans="1:17" s="173" customFormat="1" ht="15.75" customHeight="1">
      <c r="A2690" s="168"/>
      <c r="B2690" s="172">
        <v>20042</v>
      </c>
      <c r="C2690" s="191" t="s">
        <v>4704</v>
      </c>
      <c r="D2690" s="324">
        <v>1700</v>
      </c>
      <c r="E2690" s="131"/>
      <c r="F2690" s="40"/>
      <c r="G2690" s="40"/>
      <c r="H2690" s="40"/>
      <c r="J2690" s="170"/>
      <c r="K2690" s="170"/>
      <c r="L2690" s="170"/>
      <c r="M2690" s="170"/>
      <c r="N2690" s="170"/>
      <c r="O2690" s="170"/>
      <c r="P2690" s="170"/>
      <c r="Q2690" s="170"/>
    </row>
    <row r="2691" spans="1:17" s="173" customFormat="1" ht="15.75" customHeight="1">
      <c r="A2691" s="168"/>
      <c r="B2691" s="172">
        <v>20045</v>
      </c>
      <c r="C2691" s="191" t="s">
        <v>4707</v>
      </c>
      <c r="D2691" s="324">
        <v>1700</v>
      </c>
      <c r="E2691" s="131"/>
      <c r="F2691" s="40"/>
      <c r="G2691" s="40"/>
      <c r="H2691" s="40"/>
      <c r="J2691" s="170"/>
      <c r="K2691" s="170"/>
      <c r="L2691" s="170"/>
      <c r="M2691" s="170"/>
      <c r="N2691" s="170"/>
      <c r="O2691" s="170"/>
      <c r="P2691" s="170"/>
      <c r="Q2691" s="170"/>
    </row>
    <row r="2692" spans="1:17" s="173" customFormat="1" ht="15.75" customHeight="1">
      <c r="A2692" s="168"/>
      <c r="B2692" s="172">
        <v>20044</v>
      </c>
      <c r="C2692" s="191" t="s">
        <v>4708</v>
      </c>
      <c r="D2692" s="324">
        <v>1500</v>
      </c>
      <c r="E2692" s="131"/>
      <c r="F2692" s="40"/>
      <c r="G2692" s="40"/>
      <c r="H2692" s="40"/>
      <c r="J2692" s="170"/>
      <c r="K2692" s="170"/>
      <c r="L2692" s="170"/>
      <c r="M2692" s="170"/>
      <c r="N2692" s="170"/>
      <c r="O2692" s="170"/>
      <c r="P2692" s="170"/>
      <c r="Q2692" s="170"/>
    </row>
    <row r="2693" spans="1:17" s="173" customFormat="1" ht="15.75" customHeight="1">
      <c r="A2693" s="168"/>
      <c r="B2693" s="172">
        <v>20056</v>
      </c>
      <c r="C2693" s="191" t="s">
        <v>4709</v>
      </c>
      <c r="D2693" s="324">
        <v>2200</v>
      </c>
      <c r="E2693" s="131"/>
      <c r="F2693" s="40"/>
      <c r="G2693" s="40"/>
      <c r="H2693" s="40"/>
      <c r="J2693" s="170"/>
      <c r="K2693" s="170"/>
      <c r="L2693" s="170"/>
      <c r="M2693" s="170"/>
      <c r="N2693" s="170"/>
      <c r="O2693" s="170"/>
      <c r="P2693" s="170"/>
      <c r="Q2693" s="170"/>
    </row>
    <row r="2694" spans="1:17" s="173" customFormat="1" ht="15.75" customHeight="1">
      <c r="A2694" s="168"/>
      <c r="B2694" s="172">
        <v>20084</v>
      </c>
      <c r="C2694" s="191" t="s">
        <v>4710</v>
      </c>
      <c r="D2694" s="324">
        <v>1500</v>
      </c>
      <c r="E2694" s="131"/>
      <c r="F2694" s="40"/>
      <c r="G2694" s="40"/>
      <c r="H2694" s="40"/>
      <c r="J2694" s="170"/>
      <c r="K2694" s="170"/>
      <c r="L2694" s="170"/>
      <c r="M2694" s="170"/>
      <c r="N2694" s="170"/>
      <c r="O2694" s="170"/>
      <c r="P2694" s="170"/>
      <c r="Q2694" s="170"/>
    </row>
    <row r="2695" spans="1:17" s="173" customFormat="1" ht="15.75" customHeight="1">
      <c r="A2695" s="168"/>
      <c r="B2695" s="172">
        <v>20043</v>
      </c>
      <c r="C2695" s="191" t="s">
        <v>4711</v>
      </c>
      <c r="D2695" s="324">
        <v>2200</v>
      </c>
      <c r="E2695" s="131"/>
      <c r="F2695" s="40"/>
      <c r="G2695" s="40"/>
      <c r="H2695" s="40"/>
      <c r="J2695" s="170"/>
      <c r="K2695" s="170"/>
      <c r="L2695" s="170"/>
      <c r="M2695" s="170"/>
      <c r="N2695" s="170"/>
      <c r="O2695" s="170"/>
      <c r="P2695" s="170"/>
      <c r="Q2695" s="170"/>
    </row>
    <row r="2696" spans="1:17" s="173" customFormat="1" ht="15.75" customHeight="1">
      <c r="A2696" s="186"/>
      <c r="B2696" s="188">
        <v>20055</v>
      </c>
      <c r="C2696" s="191" t="s">
        <v>4715</v>
      </c>
      <c r="D2696" s="324">
        <v>3150</v>
      </c>
      <c r="E2696" s="131"/>
      <c r="F2696" s="40"/>
      <c r="G2696" s="40"/>
      <c r="H2696" s="40"/>
      <c r="J2696" s="170"/>
      <c r="K2696" s="170"/>
      <c r="L2696" s="170"/>
      <c r="M2696" s="170"/>
      <c r="N2696" s="170"/>
      <c r="O2696" s="170"/>
      <c r="P2696" s="170"/>
      <c r="Q2696" s="170"/>
    </row>
    <row r="2697" spans="1:17" s="173" customFormat="1" ht="15.75" customHeight="1">
      <c r="A2697" s="186"/>
      <c r="B2697" s="188">
        <v>20054</v>
      </c>
      <c r="C2697" s="191" t="s">
        <v>4716</v>
      </c>
      <c r="D2697" s="324">
        <v>4200</v>
      </c>
      <c r="E2697" s="131"/>
      <c r="F2697" s="40"/>
      <c r="G2697" s="40"/>
      <c r="H2697" s="40"/>
      <c r="J2697" s="170"/>
      <c r="K2697" s="170"/>
      <c r="L2697" s="170"/>
      <c r="M2697" s="170"/>
      <c r="N2697" s="170"/>
      <c r="O2697" s="170"/>
      <c r="P2697" s="170"/>
      <c r="Q2697" s="170"/>
    </row>
    <row r="2698" spans="1:17" s="173" customFormat="1" ht="15.75" customHeight="1">
      <c r="A2698" s="186"/>
      <c r="B2698" s="188">
        <v>20068</v>
      </c>
      <c r="C2698" s="191" t="s">
        <v>4717</v>
      </c>
      <c r="D2698" s="324">
        <v>3150</v>
      </c>
      <c r="E2698" s="131"/>
      <c r="F2698" s="40"/>
      <c r="G2698" s="40"/>
      <c r="H2698" s="40"/>
      <c r="J2698" s="170"/>
      <c r="K2698" s="170"/>
      <c r="L2698" s="170"/>
      <c r="M2698" s="170"/>
      <c r="N2698" s="170"/>
      <c r="O2698" s="170"/>
      <c r="P2698" s="170"/>
      <c r="Q2698" s="170"/>
    </row>
    <row r="2699" spans="1:17" s="173" customFormat="1" ht="15.75" customHeight="1">
      <c r="A2699" s="186"/>
      <c r="B2699" s="188">
        <v>20060</v>
      </c>
      <c r="C2699" s="191" t="s">
        <v>4718</v>
      </c>
      <c r="D2699" s="324">
        <v>4200</v>
      </c>
      <c r="E2699" s="131"/>
      <c r="F2699" s="40"/>
      <c r="G2699" s="40"/>
      <c r="H2699" s="40"/>
      <c r="J2699" s="170"/>
      <c r="K2699" s="170"/>
      <c r="L2699" s="170"/>
      <c r="M2699" s="170"/>
      <c r="N2699" s="170"/>
      <c r="O2699" s="170"/>
      <c r="P2699" s="170"/>
      <c r="Q2699" s="170"/>
    </row>
    <row r="2700" spans="1:17" s="173" customFormat="1" ht="15.75" customHeight="1">
      <c r="A2700" s="186"/>
      <c r="B2700" s="188">
        <v>20061</v>
      </c>
      <c r="C2700" s="191" t="s">
        <v>4719</v>
      </c>
      <c r="D2700" s="324">
        <v>4700</v>
      </c>
      <c r="E2700" s="131"/>
      <c r="F2700" s="40"/>
      <c r="G2700" s="40"/>
      <c r="H2700" s="40"/>
      <c r="J2700" s="170"/>
      <c r="K2700" s="170"/>
      <c r="L2700" s="170"/>
      <c r="M2700" s="170"/>
      <c r="N2700" s="170"/>
      <c r="O2700" s="170"/>
      <c r="P2700" s="170"/>
      <c r="Q2700" s="170"/>
    </row>
    <row r="2701" spans="1:17" s="173" customFormat="1" ht="15.75" customHeight="1">
      <c r="A2701" s="186"/>
      <c r="B2701" s="188">
        <v>20067</v>
      </c>
      <c r="C2701" s="191" t="s">
        <v>2359</v>
      </c>
      <c r="D2701" s="324">
        <v>2600</v>
      </c>
      <c r="E2701" s="131"/>
      <c r="F2701" s="40"/>
      <c r="G2701" s="40"/>
      <c r="H2701" s="40"/>
      <c r="J2701" s="170"/>
      <c r="K2701" s="170"/>
      <c r="L2701" s="170"/>
      <c r="M2701" s="170"/>
      <c r="N2701" s="170"/>
      <c r="O2701" s="170"/>
      <c r="P2701" s="170"/>
      <c r="Q2701" s="170"/>
    </row>
    <row r="2702" spans="1:17" s="173" customFormat="1" ht="15.75" customHeight="1">
      <c r="A2702" s="186"/>
      <c r="B2702" s="188">
        <v>20064</v>
      </c>
      <c r="C2702" s="191" t="s">
        <v>4714</v>
      </c>
      <c r="D2702" s="324">
        <v>3150</v>
      </c>
      <c r="E2702" s="131"/>
      <c r="F2702" s="40"/>
      <c r="G2702" s="40"/>
      <c r="H2702" s="40"/>
      <c r="J2702" s="170"/>
      <c r="K2702" s="170"/>
      <c r="L2702" s="170"/>
      <c r="M2702" s="170"/>
      <c r="N2702" s="170"/>
      <c r="O2702" s="170"/>
      <c r="P2702" s="170"/>
      <c r="Q2702" s="170"/>
    </row>
    <row r="2703" spans="1:17" s="173" customFormat="1" ht="15.75" customHeight="1">
      <c r="A2703" s="186"/>
      <c r="B2703" s="188">
        <v>20080</v>
      </c>
      <c r="C2703" s="191" t="s">
        <v>4720</v>
      </c>
      <c r="D2703" s="324">
        <v>2250</v>
      </c>
      <c r="E2703" s="131"/>
      <c r="F2703" s="40"/>
      <c r="G2703" s="40"/>
      <c r="H2703" s="40"/>
      <c r="J2703" s="170"/>
      <c r="K2703" s="170"/>
      <c r="L2703" s="170"/>
      <c r="M2703" s="170"/>
      <c r="N2703" s="170"/>
      <c r="O2703" s="170"/>
      <c r="P2703" s="170"/>
      <c r="Q2703" s="170"/>
    </row>
    <row r="2704" spans="1:17" s="173" customFormat="1" ht="15.75" customHeight="1">
      <c r="A2704" s="186"/>
      <c r="B2704" s="188">
        <v>20065</v>
      </c>
      <c r="C2704" s="191" t="s">
        <v>4721</v>
      </c>
      <c r="D2704" s="324">
        <v>2600</v>
      </c>
      <c r="E2704" s="131"/>
      <c r="F2704" s="40"/>
      <c r="G2704" s="40"/>
      <c r="H2704" s="40"/>
      <c r="J2704" s="170"/>
      <c r="K2704" s="170"/>
      <c r="L2704" s="170"/>
      <c r="M2704" s="170"/>
      <c r="N2704" s="170"/>
      <c r="O2704" s="170"/>
      <c r="P2704" s="170"/>
      <c r="Q2704" s="170"/>
    </row>
    <row r="2705" spans="1:17" s="173" customFormat="1" ht="15.75" customHeight="1">
      <c r="A2705" s="186"/>
      <c r="B2705" s="188">
        <v>20066</v>
      </c>
      <c r="C2705" s="191" t="s">
        <v>4722</v>
      </c>
      <c r="D2705" s="324">
        <v>3700</v>
      </c>
      <c r="E2705" s="131"/>
      <c r="F2705" s="40"/>
      <c r="G2705" s="40"/>
      <c r="H2705" s="40"/>
      <c r="J2705" s="170"/>
      <c r="K2705" s="170"/>
      <c r="L2705" s="170"/>
      <c r="M2705" s="170"/>
      <c r="N2705" s="170"/>
      <c r="O2705" s="170"/>
      <c r="P2705" s="170"/>
      <c r="Q2705" s="170"/>
    </row>
    <row r="2706" spans="1:17" s="173" customFormat="1" ht="15.75" customHeight="1">
      <c r="A2706" s="51" t="s">
        <v>3285</v>
      </c>
      <c r="B2706" s="169"/>
      <c r="C2706" s="193"/>
      <c r="D2706" s="319"/>
      <c r="E2706" s="131"/>
      <c r="F2706" s="40"/>
      <c r="G2706" s="40"/>
      <c r="H2706" s="40"/>
      <c r="J2706" s="170"/>
      <c r="K2706" s="170"/>
      <c r="L2706" s="170"/>
      <c r="M2706" s="170"/>
      <c r="N2706" s="170"/>
      <c r="O2706" s="170"/>
      <c r="P2706" s="170"/>
      <c r="Q2706" s="170"/>
    </row>
    <row r="2707" spans="1:17" s="173" customFormat="1" ht="15.75" customHeight="1">
      <c r="A2707" s="51" t="s">
        <v>7435</v>
      </c>
      <c r="B2707" s="169"/>
      <c r="C2707" s="193"/>
      <c r="D2707" s="319"/>
      <c r="E2707" s="131"/>
      <c r="F2707" s="40"/>
      <c r="G2707" s="40"/>
      <c r="H2707" s="40"/>
      <c r="J2707" s="170"/>
      <c r="K2707" s="170"/>
      <c r="L2707" s="170"/>
      <c r="M2707" s="170"/>
      <c r="N2707" s="170"/>
      <c r="O2707" s="170"/>
      <c r="P2707" s="170"/>
      <c r="Q2707" s="170"/>
    </row>
    <row r="2708" spans="1:17" s="173" customFormat="1" ht="15.75" customHeight="1">
      <c r="A2708" s="204" t="s">
        <v>7436</v>
      </c>
      <c r="B2708" s="175" t="s">
        <v>7437</v>
      </c>
      <c r="C2708" s="191" t="s">
        <v>7438</v>
      </c>
      <c r="D2708" s="324">
        <v>90000</v>
      </c>
      <c r="E2708" s="131"/>
      <c r="F2708" s="40"/>
      <c r="G2708" s="40"/>
      <c r="H2708" s="40"/>
      <c r="J2708" s="170"/>
      <c r="K2708" s="170"/>
      <c r="L2708" s="170"/>
      <c r="M2708" s="170"/>
      <c r="N2708" s="170"/>
      <c r="O2708" s="170"/>
      <c r="P2708" s="170"/>
      <c r="Q2708" s="170"/>
    </row>
    <row r="2709" spans="1:17" s="173" customFormat="1" ht="15.75" customHeight="1">
      <c r="A2709" s="51" t="s">
        <v>3286</v>
      </c>
      <c r="B2709" s="169"/>
      <c r="C2709" s="193"/>
      <c r="D2709" s="319"/>
      <c r="E2709" s="131"/>
      <c r="F2709" s="40"/>
      <c r="G2709" s="40"/>
      <c r="H2709" s="40"/>
      <c r="J2709" s="170"/>
      <c r="K2709" s="170"/>
      <c r="L2709" s="170"/>
      <c r="M2709" s="170"/>
      <c r="N2709" s="170"/>
      <c r="O2709" s="170"/>
      <c r="P2709" s="170"/>
      <c r="Q2709" s="170"/>
    </row>
    <row r="2710" spans="1:17" s="173" customFormat="1" ht="15.75" customHeight="1">
      <c r="A2710" s="182" t="s">
        <v>3287</v>
      </c>
      <c r="B2710" s="25"/>
      <c r="C2710" s="128"/>
      <c r="D2710" s="317"/>
      <c r="E2710" s="131"/>
      <c r="F2710" s="40"/>
      <c r="G2710" s="40"/>
      <c r="H2710" s="40"/>
      <c r="J2710" s="170"/>
      <c r="K2710" s="170"/>
      <c r="L2710" s="170"/>
      <c r="M2710" s="170"/>
      <c r="N2710" s="170"/>
      <c r="O2710" s="170"/>
      <c r="P2710" s="170"/>
      <c r="Q2710" s="170"/>
    </row>
    <row r="2711" spans="1:17" s="173" customFormat="1" ht="15.75" customHeight="1">
      <c r="A2711" s="168" t="s">
        <v>4821</v>
      </c>
      <c r="B2711" s="172">
        <v>10489</v>
      </c>
      <c r="C2711" s="191" t="s">
        <v>3288</v>
      </c>
      <c r="D2711" s="324">
        <v>2200</v>
      </c>
      <c r="E2711" s="131"/>
      <c r="F2711" s="40"/>
      <c r="G2711" s="40"/>
      <c r="H2711" s="40"/>
      <c r="J2711" s="170"/>
      <c r="K2711" s="170"/>
      <c r="L2711" s="170"/>
      <c r="M2711" s="170"/>
      <c r="N2711" s="170"/>
      <c r="O2711" s="170"/>
      <c r="P2711" s="170"/>
      <c r="Q2711" s="170"/>
    </row>
    <row r="2712" spans="1:17" s="173" customFormat="1" ht="15.75" customHeight="1">
      <c r="A2712" s="168" t="s">
        <v>4821</v>
      </c>
      <c r="B2712" s="172">
        <v>10490</v>
      </c>
      <c r="C2712" s="191" t="s">
        <v>3289</v>
      </c>
      <c r="D2712" s="324">
        <v>2200</v>
      </c>
      <c r="E2712" s="131"/>
      <c r="F2712" s="40"/>
      <c r="G2712" s="40"/>
      <c r="H2712" s="40"/>
      <c r="J2712" s="170"/>
      <c r="K2712" s="170"/>
      <c r="L2712" s="170"/>
      <c r="M2712" s="170"/>
      <c r="N2712" s="170"/>
      <c r="O2712" s="170"/>
      <c r="P2712" s="170"/>
      <c r="Q2712" s="170"/>
    </row>
    <row r="2713" spans="1:17" s="173" customFormat="1" ht="15.75" customHeight="1">
      <c r="A2713" s="168" t="s">
        <v>4821</v>
      </c>
      <c r="B2713" s="172">
        <v>10491</v>
      </c>
      <c r="C2713" s="191" t="s">
        <v>3290</v>
      </c>
      <c r="D2713" s="324">
        <v>2200</v>
      </c>
      <c r="E2713" s="131"/>
      <c r="F2713" s="40"/>
      <c r="G2713" s="40"/>
      <c r="H2713" s="40"/>
      <c r="J2713" s="170"/>
      <c r="K2713" s="170"/>
      <c r="L2713" s="170"/>
      <c r="M2713" s="170"/>
      <c r="N2713" s="170"/>
      <c r="O2713" s="170"/>
      <c r="P2713" s="170"/>
      <c r="Q2713" s="170"/>
    </row>
    <row r="2714" spans="1:17" s="173" customFormat="1" ht="15.75" customHeight="1">
      <c r="A2714" s="168" t="s">
        <v>4821</v>
      </c>
      <c r="B2714" s="172">
        <v>10492</v>
      </c>
      <c r="C2714" s="191" t="s">
        <v>3291</v>
      </c>
      <c r="D2714" s="324">
        <v>1900</v>
      </c>
      <c r="E2714" s="131"/>
      <c r="F2714" s="40"/>
      <c r="G2714" s="40"/>
      <c r="H2714" s="40"/>
      <c r="J2714" s="170"/>
      <c r="K2714" s="170"/>
      <c r="L2714" s="170"/>
      <c r="M2714" s="170"/>
      <c r="N2714" s="170"/>
      <c r="O2714" s="170"/>
      <c r="P2714" s="170"/>
      <c r="Q2714" s="170"/>
    </row>
    <row r="2715" spans="1:17" s="173" customFormat="1" ht="15.75" customHeight="1">
      <c r="A2715" s="168" t="s">
        <v>3292</v>
      </c>
      <c r="B2715" s="172">
        <v>10409</v>
      </c>
      <c r="C2715" s="191" t="s">
        <v>3293</v>
      </c>
      <c r="D2715" s="324">
        <v>1600</v>
      </c>
      <c r="E2715" s="131"/>
      <c r="F2715" s="40"/>
      <c r="G2715" s="40"/>
      <c r="H2715" s="40"/>
      <c r="J2715" s="170"/>
      <c r="K2715" s="170"/>
      <c r="L2715" s="170"/>
      <c r="M2715" s="170"/>
      <c r="N2715" s="170"/>
      <c r="O2715" s="170"/>
      <c r="P2715" s="170"/>
      <c r="Q2715" s="170"/>
    </row>
    <row r="2716" spans="1:17" s="173" customFormat="1" ht="15.75" customHeight="1">
      <c r="A2716" s="168" t="s">
        <v>3292</v>
      </c>
      <c r="B2716" s="172">
        <v>10410</v>
      </c>
      <c r="C2716" s="191" t="s">
        <v>3294</v>
      </c>
      <c r="D2716" s="324">
        <v>1200</v>
      </c>
      <c r="E2716" s="131"/>
      <c r="F2716" s="40"/>
      <c r="G2716" s="40"/>
      <c r="H2716" s="40"/>
      <c r="J2716" s="170"/>
      <c r="K2716" s="170"/>
      <c r="L2716" s="170"/>
      <c r="M2716" s="170"/>
      <c r="N2716" s="170"/>
      <c r="O2716" s="170"/>
      <c r="P2716" s="170"/>
      <c r="Q2716" s="170"/>
    </row>
    <row r="2717" spans="1:17" s="173" customFormat="1" ht="15.75" customHeight="1">
      <c r="A2717" s="168" t="s">
        <v>3292</v>
      </c>
      <c r="B2717" s="172">
        <v>10411</v>
      </c>
      <c r="C2717" s="191" t="s">
        <v>3295</v>
      </c>
      <c r="D2717" s="324">
        <v>2000</v>
      </c>
      <c r="E2717" s="131"/>
      <c r="F2717" s="40"/>
      <c r="G2717" s="40"/>
      <c r="H2717" s="40"/>
      <c r="J2717" s="170"/>
      <c r="K2717" s="170"/>
      <c r="L2717" s="170"/>
      <c r="M2717" s="170"/>
      <c r="N2717" s="170"/>
      <c r="O2717" s="170"/>
      <c r="P2717" s="170"/>
      <c r="Q2717" s="170"/>
    </row>
    <row r="2718" spans="1:17" s="173" customFormat="1" ht="15.75" customHeight="1">
      <c r="A2718" s="168" t="s">
        <v>3296</v>
      </c>
      <c r="B2718" s="172">
        <v>10488</v>
      </c>
      <c r="C2718" s="191" t="s">
        <v>3297</v>
      </c>
      <c r="D2718" s="324">
        <v>1950</v>
      </c>
      <c r="E2718" s="131"/>
      <c r="F2718" s="40"/>
      <c r="G2718" s="40"/>
      <c r="H2718" s="40"/>
      <c r="J2718" s="170"/>
      <c r="K2718" s="170"/>
      <c r="L2718" s="170"/>
      <c r="M2718" s="170"/>
      <c r="N2718" s="170"/>
      <c r="O2718" s="170"/>
      <c r="P2718" s="170"/>
      <c r="Q2718" s="170"/>
    </row>
    <row r="2719" spans="1:17" s="173" customFormat="1" ht="15.75" customHeight="1">
      <c r="A2719" s="168" t="s">
        <v>3296</v>
      </c>
      <c r="B2719" s="172">
        <v>10487</v>
      </c>
      <c r="C2719" s="191" t="s">
        <v>3298</v>
      </c>
      <c r="D2719" s="324">
        <v>2100</v>
      </c>
      <c r="E2719" s="131"/>
      <c r="F2719" s="40"/>
      <c r="G2719" s="40"/>
      <c r="H2719" s="40"/>
      <c r="J2719" s="170"/>
      <c r="K2719" s="170"/>
      <c r="L2719" s="170"/>
      <c r="M2719" s="170"/>
      <c r="N2719" s="170"/>
      <c r="O2719" s="170"/>
      <c r="P2719" s="170"/>
      <c r="Q2719" s="170"/>
    </row>
    <row r="2720" spans="1:17" s="176" customFormat="1" ht="15.75" customHeight="1">
      <c r="A2720" s="168" t="s">
        <v>7024</v>
      </c>
      <c r="B2720" s="172">
        <v>10422</v>
      </c>
      <c r="C2720" s="191" t="s">
        <v>3300</v>
      </c>
      <c r="D2720" s="324">
        <v>1650</v>
      </c>
      <c r="E2720" s="131"/>
      <c r="F2720" s="40"/>
      <c r="G2720" s="40"/>
      <c r="H2720" s="40"/>
      <c r="I2720" s="173"/>
      <c r="J2720" s="170"/>
      <c r="K2720" s="170"/>
      <c r="L2720" s="170"/>
      <c r="M2720" s="170"/>
      <c r="N2720" s="170"/>
      <c r="O2720" s="170"/>
      <c r="P2720" s="170"/>
      <c r="Q2720" s="170"/>
    </row>
    <row r="2721" spans="1:17" s="173" customFormat="1" ht="15.75" customHeight="1">
      <c r="A2721" s="168" t="s">
        <v>3296</v>
      </c>
      <c r="B2721" s="172">
        <v>10500</v>
      </c>
      <c r="C2721" s="191" t="s">
        <v>3301</v>
      </c>
      <c r="D2721" s="324">
        <v>2900</v>
      </c>
      <c r="E2721" s="131"/>
      <c r="F2721" s="40"/>
      <c r="G2721" s="40"/>
      <c r="H2721" s="40"/>
      <c r="J2721" s="170"/>
      <c r="K2721" s="170"/>
      <c r="L2721" s="170"/>
      <c r="M2721" s="170"/>
      <c r="N2721" s="170"/>
      <c r="O2721" s="170"/>
      <c r="P2721" s="170"/>
      <c r="Q2721" s="170"/>
    </row>
    <row r="2722" spans="1:17" s="173" customFormat="1" ht="15.75" customHeight="1">
      <c r="A2722" s="168" t="s">
        <v>3302</v>
      </c>
      <c r="B2722" s="172">
        <v>10432</v>
      </c>
      <c r="C2722" s="191" t="s">
        <v>3303</v>
      </c>
      <c r="D2722" s="324">
        <v>2100</v>
      </c>
      <c r="E2722" s="131"/>
      <c r="F2722" s="40"/>
      <c r="G2722" s="40"/>
      <c r="H2722" s="40"/>
      <c r="J2722" s="170"/>
      <c r="K2722" s="170"/>
      <c r="L2722" s="170"/>
      <c r="M2722" s="170"/>
      <c r="N2722" s="170"/>
      <c r="O2722" s="170"/>
      <c r="P2722" s="170"/>
      <c r="Q2722" s="170"/>
    </row>
    <row r="2723" spans="1:17" s="173" customFormat="1" ht="15.75" customHeight="1">
      <c r="A2723" s="168" t="s">
        <v>3302</v>
      </c>
      <c r="B2723" s="172">
        <v>10408</v>
      </c>
      <c r="C2723" s="191" t="s">
        <v>3304</v>
      </c>
      <c r="D2723" s="324">
        <v>4650</v>
      </c>
      <c r="E2723" s="131"/>
      <c r="F2723" s="40"/>
      <c r="G2723" s="40"/>
      <c r="H2723" s="40"/>
      <c r="J2723" s="170"/>
      <c r="K2723" s="170"/>
      <c r="L2723" s="170"/>
      <c r="M2723" s="170"/>
      <c r="N2723" s="170"/>
      <c r="O2723" s="170"/>
      <c r="P2723" s="170"/>
      <c r="Q2723" s="170"/>
    </row>
    <row r="2724" spans="1:17" s="173" customFormat="1" ht="15.75" customHeight="1">
      <c r="A2724" s="168" t="s">
        <v>3296</v>
      </c>
      <c r="B2724" s="172">
        <v>10486</v>
      </c>
      <c r="C2724" s="191" t="s">
        <v>3305</v>
      </c>
      <c r="D2724" s="324">
        <v>2100</v>
      </c>
      <c r="E2724" s="131"/>
      <c r="F2724" s="40"/>
      <c r="G2724" s="40"/>
      <c r="H2724" s="40"/>
      <c r="J2724" s="170"/>
      <c r="K2724" s="170"/>
      <c r="L2724" s="170"/>
      <c r="M2724" s="170"/>
      <c r="N2724" s="170"/>
      <c r="O2724" s="170"/>
      <c r="P2724" s="170"/>
      <c r="Q2724" s="170"/>
    </row>
    <row r="2725" spans="1:17" s="173" customFormat="1" ht="15.75" customHeight="1">
      <c r="A2725" s="168" t="s">
        <v>3296</v>
      </c>
      <c r="B2725" s="172">
        <v>10460</v>
      </c>
      <c r="C2725" s="191" t="s">
        <v>3306</v>
      </c>
      <c r="D2725" s="324">
        <v>1250</v>
      </c>
      <c r="E2725" s="131"/>
      <c r="F2725" s="40"/>
      <c r="G2725" s="40"/>
      <c r="H2725" s="40"/>
      <c r="J2725" s="170"/>
      <c r="K2725" s="170"/>
      <c r="L2725" s="170"/>
      <c r="M2725" s="170"/>
      <c r="N2725" s="170"/>
      <c r="O2725" s="170"/>
      <c r="P2725" s="170"/>
      <c r="Q2725" s="170"/>
    </row>
    <row r="2726" spans="1:17" s="173" customFormat="1" ht="15.75" customHeight="1">
      <c r="A2726" s="168" t="s">
        <v>3296</v>
      </c>
      <c r="B2726" s="172">
        <v>10461</v>
      </c>
      <c r="C2726" s="191" t="s">
        <v>3307</v>
      </c>
      <c r="D2726" s="324">
        <v>2100</v>
      </c>
      <c r="E2726" s="131"/>
      <c r="F2726" s="40"/>
      <c r="G2726" s="40"/>
      <c r="H2726" s="40"/>
      <c r="J2726" s="170"/>
      <c r="K2726" s="170"/>
      <c r="L2726" s="170"/>
      <c r="M2726" s="170"/>
      <c r="N2726" s="170"/>
      <c r="O2726" s="170"/>
      <c r="P2726" s="170"/>
      <c r="Q2726" s="170"/>
    </row>
    <row r="2727" spans="1:17" s="173" customFormat="1" ht="15.75" customHeight="1">
      <c r="A2727" s="168" t="s">
        <v>3296</v>
      </c>
      <c r="B2727" s="172">
        <v>10471</v>
      </c>
      <c r="C2727" s="191" t="s">
        <v>3308</v>
      </c>
      <c r="D2727" s="324">
        <v>2650</v>
      </c>
      <c r="E2727" s="131"/>
      <c r="F2727" s="40"/>
      <c r="G2727" s="40"/>
      <c r="H2727" s="40"/>
      <c r="J2727" s="170"/>
      <c r="K2727" s="170"/>
      <c r="L2727" s="170"/>
      <c r="M2727" s="170"/>
      <c r="N2727" s="170"/>
      <c r="O2727" s="170"/>
      <c r="P2727" s="170"/>
      <c r="Q2727" s="170"/>
    </row>
    <row r="2728" spans="1:17" s="173" customFormat="1" ht="15.75" customHeight="1">
      <c r="A2728" s="168" t="s">
        <v>3296</v>
      </c>
      <c r="B2728" s="172">
        <v>10472</v>
      </c>
      <c r="C2728" s="191" t="s">
        <v>3309</v>
      </c>
      <c r="D2728" s="324">
        <v>2800</v>
      </c>
      <c r="E2728" s="131"/>
      <c r="F2728" s="40"/>
      <c r="G2728" s="40"/>
      <c r="H2728" s="40"/>
      <c r="J2728" s="170"/>
      <c r="K2728" s="170"/>
      <c r="L2728" s="170"/>
      <c r="M2728" s="170"/>
      <c r="N2728" s="170"/>
      <c r="O2728" s="170"/>
      <c r="P2728" s="170"/>
      <c r="Q2728" s="170"/>
    </row>
    <row r="2729" spans="1:17" s="173" customFormat="1" ht="15.75" customHeight="1">
      <c r="A2729" s="168" t="s">
        <v>3296</v>
      </c>
      <c r="B2729" s="172">
        <v>10473</v>
      </c>
      <c r="C2729" s="191" t="s">
        <v>3310</v>
      </c>
      <c r="D2729" s="324">
        <v>2900</v>
      </c>
      <c r="E2729" s="131"/>
      <c r="F2729" s="40"/>
      <c r="G2729" s="40"/>
      <c r="H2729" s="40"/>
      <c r="J2729" s="170"/>
      <c r="K2729" s="170"/>
      <c r="L2729" s="170"/>
      <c r="M2729" s="170"/>
      <c r="N2729" s="170"/>
      <c r="O2729" s="170"/>
      <c r="P2729" s="170"/>
      <c r="Q2729" s="170"/>
    </row>
    <row r="2730" spans="1:17" s="173" customFormat="1" ht="15.75" customHeight="1">
      <c r="A2730" s="168" t="s">
        <v>3296</v>
      </c>
      <c r="B2730" s="172">
        <v>10474</v>
      </c>
      <c r="C2730" s="191" t="s">
        <v>3311</v>
      </c>
      <c r="D2730" s="324">
        <v>3500</v>
      </c>
      <c r="E2730" s="131"/>
      <c r="F2730" s="40"/>
      <c r="G2730" s="40"/>
      <c r="H2730" s="40"/>
      <c r="J2730" s="170"/>
      <c r="K2730" s="170"/>
      <c r="L2730" s="170"/>
      <c r="M2730" s="170"/>
      <c r="N2730" s="170"/>
      <c r="O2730" s="170"/>
      <c r="P2730" s="170"/>
      <c r="Q2730" s="170"/>
    </row>
    <row r="2731" spans="1:17" s="173" customFormat="1" ht="15.75" customHeight="1">
      <c r="A2731" s="168" t="s">
        <v>3296</v>
      </c>
      <c r="B2731" s="172">
        <v>10475</v>
      </c>
      <c r="C2731" s="191" t="s">
        <v>3312</v>
      </c>
      <c r="D2731" s="324">
        <v>3800</v>
      </c>
      <c r="E2731" s="131"/>
      <c r="F2731" s="40"/>
      <c r="G2731" s="40"/>
      <c r="H2731" s="40"/>
      <c r="J2731" s="170"/>
      <c r="K2731" s="170"/>
      <c r="L2731" s="170"/>
      <c r="M2731" s="170"/>
      <c r="N2731" s="170"/>
      <c r="O2731" s="170"/>
      <c r="P2731" s="170"/>
      <c r="Q2731" s="170"/>
    </row>
    <row r="2732" spans="1:17" s="173" customFormat="1" ht="15">
      <c r="A2732" s="168" t="s">
        <v>3296</v>
      </c>
      <c r="B2732" s="172">
        <v>10476</v>
      </c>
      <c r="C2732" s="191" t="s">
        <v>3313</v>
      </c>
      <c r="D2732" s="324">
        <v>4000</v>
      </c>
      <c r="E2732" s="131"/>
      <c r="F2732" s="40"/>
      <c r="G2732" s="40"/>
      <c r="H2732" s="40"/>
      <c r="J2732" s="170"/>
      <c r="K2732" s="170"/>
      <c r="L2732" s="170"/>
      <c r="M2732" s="170"/>
      <c r="N2732" s="170"/>
      <c r="O2732" s="170"/>
      <c r="P2732" s="170"/>
      <c r="Q2732" s="170"/>
    </row>
    <row r="2733" spans="1:17" s="173" customFormat="1" ht="15">
      <c r="A2733" s="168" t="s">
        <v>3296</v>
      </c>
      <c r="B2733" s="172">
        <v>10462</v>
      </c>
      <c r="C2733" s="191" t="s">
        <v>3314</v>
      </c>
      <c r="D2733" s="324">
        <v>2100</v>
      </c>
      <c r="E2733" s="131"/>
      <c r="F2733" s="40"/>
      <c r="G2733" s="40"/>
      <c r="H2733" s="40"/>
      <c r="J2733" s="170"/>
      <c r="K2733" s="170"/>
      <c r="L2733" s="170"/>
      <c r="M2733" s="170"/>
      <c r="N2733" s="170"/>
      <c r="O2733" s="170"/>
      <c r="P2733" s="170"/>
      <c r="Q2733" s="170"/>
    </row>
    <row r="2734" spans="1:17" s="173" customFormat="1" ht="15">
      <c r="A2734" s="168" t="s">
        <v>3296</v>
      </c>
      <c r="B2734" s="172">
        <v>10464</v>
      </c>
      <c r="C2734" s="191" t="s">
        <v>3315</v>
      </c>
      <c r="D2734" s="324">
        <v>2950</v>
      </c>
      <c r="E2734" s="131"/>
      <c r="F2734" s="40"/>
      <c r="G2734" s="40"/>
      <c r="H2734" s="40"/>
      <c r="J2734" s="170"/>
      <c r="K2734" s="170"/>
      <c r="L2734" s="170"/>
      <c r="M2734" s="170"/>
      <c r="N2734" s="170"/>
      <c r="O2734" s="170"/>
      <c r="P2734" s="170"/>
      <c r="Q2734" s="170"/>
    </row>
    <row r="2735" spans="1:17" s="173" customFormat="1" ht="15">
      <c r="A2735" s="168" t="s">
        <v>3296</v>
      </c>
      <c r="B2735" s="172">
        <v>10465</v>
      </c>
      <c r="C2735" s="191" t="s">
        <v>3316</v>
      </c>
      <c r="D2735" s="324">
        <v>3250</v>
      </c>
      <c r="E2735" s="131"/>
      <c r="F2735" s="40"/>
      <c r="G2735" s="40"/>
      <c r="H2735" s="40"/>
      <c r="J2735" s="170"/>
      <c r="K2735" s="170"/>
      <c r="L2735" s="170"/>
      <c r="M2735" s="170"/>
      <c r="N2735" s="170"/>
      <c r="O2735" s="170"/>
      <c r="P2735" s="170"/>
      <c r="Q2735" s="170"/>
    </row>
    <row r="2736" spans="1:17" s="173" customFormat="1" ht="15">
      <c r="A2736" s="168" t="s">
        <v>3296</v>
      </c>
      <c r="B2736" s="172">
        <v>10463</v>
      </c>
      <c r="C2736" s="191" t="s">
        <v>3317</v>
      </c>
      <c r="D2736" s="324">
        <v>2200</v>
      </c>
      <c r="E2736" s="131"/>
      <c r="F2736" s="40"/>
      <c r="G2736" s="40"/>
      <c r="H2736" s="40"/>
      <c r="J2736" s="170"/>
      <c r="K2736" s="170"/>
      <c r="L2736" s="170"/>
      <c r="M2736" s="170"/>
      <c r="N2736" s="170"/>
      <c r="O2736" s="170"/>
      <c r="P2736" s="170"/>
      <c r="Q2736" s="170"/>
    </row>
    <row r="2737" spans="1:17" s="173" customFormat="1" ht="15">
      <c r="A2737" s="168" t="s">
        <v>3296</v>
      </c>
      <c r="B2737" s="172">
        <v>10468</v>
      </c>
      <c r="C2737" s="191" t="s">
        <v>3318</v>
      </c>
      <c r="D2737" s="324">
        <v>2300</v>
      </c>
      <c r="E2737" s="131"/>
      <c r="F2737" s="40"/>
      <c r="G2737" s="40"/>
      <c r="H2737" s="40"/>
      <c r="J2737" s="170"/>
      <c r="K2737" s="170"/>
      <c r="L2737" s="170"/>
      <c r="M2737" s="170"/>
      <c r="N2737" s="170"/>
      <c r="O2737" s="170"/>
      <c r="P2737" s="170"/>
      <c r="Q2737" s="170"/>
    </row>
    <row r="2738" spans="1:17" s="173" customFormat="1" ht="15">
      <c r="A2738" s="168" t="s">
        <v>3296</v>
      </c>
      <c r="B2738" s="172">
        <v>10469</v>
      </c>
      <c r="C2738" s="191" t="s">
        <v>3319</v>
      </c>
      <c r="D2738" s="324">
        <v>2400</v>
      </c>
      <c r="E2738" s="131"/>
      <c r="F2738" s="40"/>
      <c r="G2738" s="40"/>
      <c r="H2738" s="40"/>
      <c r="J2738" s="170"/>
      <c r="K2738" s="170"/>
      <c r="L2738" s="170"/>
      <c r="M2738" s="170"/>
      <c r="N2738" s="170"/>
      <c r="O2738" s="170"/>
      <c r="P2738" s="170"/>
      <c r="Q2738" s="170"/>
    </row>
    <row r="2739" spans="1:17" s="173" customFormat="1" ht="15">
      <c r="A2739" s="168" t="s">
        <v>3296</v>
      </c>
      <c r="B2739" s="172">
        <v>10470</v>
      </c>
      <c r="C2739" s="191" t="s">
        <v>3320</v>
      </c>
      <c r="D2739" s="324">
        <v>2550</v>
      </c>
      <c r="E2739" s="131"/>
      <c r="F2739" s="40"/>
      <c r="G2739" s="40"/>
      <c r="H2739" s="40"/>
      <c r="J2739" s="170"/>
      <c r="K2739" s="170"/>
      <c r="L2739" s="170"/>
      <c r="M2739" s="170"/>
      <c r="N2739" s="170"/>
      <c r="O2739" s="170"/>
      <c r="P2739" s="170"/>
      <c r="Q2739" s="170"/>
    </row>
    <row r="2740" spans="1:17" s="173" customFormat="1" ht="15">
      <c r="A2740" s="168" t="s">
        <v>3296</v>
      </c>
      <c r="B2740" s="172">
        <v>10466</v>
      </c>
      <c r="C2740" s="191" t="s">
        <v>3321</v>
      </c>
      <c r="D2740" s="324">
        <v>3500</v>
      </c>
      <c r="E2740" s="131"/>
      <c r="F2740" s="40"/>
      <c r="G2740" s="40"/>
      <c r="H2740" s="40"/>
      <c r="J2740" s="170"/>
      <c r="K2740" s="170"/>
      <c r="L2740" s="170"/>
      <c r="M2740" s="170"/>
      <c r="N2740" s="170"/>
      <c r="O2740" s="170"/>
      <c r="P2740" s="170"/>
      <c r="Q2740" s="170"/>
    </row>
    <row r="2741" spans="1:17" s="173" customFormat="1" ht="15">
      <c r="A2741" s="168" t="s">
        <v>3296</v>
      </c>
      <c r="B2741" s="172">
        <v>10467</v>
      </c>
      <c r="C2741" s="191" t="s">
        <v>3322</v>
      </c>
      <c r="D2741" s="324">
        <v>3800</v>
      </c>
      <c r="E2741" s="131"/>
      <c r="F2741" s="40"/>
      <c r="G2741" s="40"/>
      <c r="H2741" s="40"/>
      <c r="J2741" s="170"/>
      <c r="K2741" s="170"/>
      <c r="L2741" s="170"/>
      <c r="M2741" s="170"/>
      <c r="N2741" s="170"/>
      <c r="O2741" s="170"/>
      <c r="P2741" s="170"/>
      <c r="Q2741" s="170"/>
    </row>
    <row r="2742" spans="1:17" s="173" customFormat="1" ht="15">
      <c r="A2742" s="168" t="s">
        <v>3296</v>
      </c>
      <c r="B2742" s="172">
        <v>10497</v>
      </c>
      <c r="C2742" s="191" t="s">
        <v>3323</v>
      </c>
      <c r="D2742" s="324">
        <v>1800</v>
      </c>
      <c r="E2742" s="131"/>
      <c r="F2742" s="40"/>
      <c r="G2742" s="40"/>
      <c r="H2742" s="40"/>
      <c r="J2742" s="170"/>
      <c r="K2742" s="170"/>
      <c r="L2742" s="170"/>
      <c r="M2742" s="170"/>
      <c r="N2742" s="170"/>
      <c r="O2742" s="170"/>
      <c r="P2742" s="170"/>
      <c r="Q2742" s="170"/>
    </row>
    <row r="2743" spans="1:17" s="173" customFormat="1" ht="15">
      <c r="A2743" s="168" t="s">
        <v>4822</v>
      </c>
      <c r="B2743" s="172">
        <v>10431</v>
      </c>
      <c r="C2743" s="191" t="s">
        <v>3324</v>
      </c>
      <c r="D2743" s="324">
        <v>2300</v>
      </c>
      <c r="E2743" s="131"/>
      <c r="F2743" s="40"/>
      <c r="G2743" s="40"/>
      <c r="H2743" s="40"/>
      <c r="J2743" s="170"/>
      <c r="K2743" s="170"/>
      <c r="L2743" s="170"/>
      <c r="M2743" s="170"/>
      <c r="N2743" s="170"/>
      <c r="O2743" s="170"/>
      <c r="P2743" s="170"/>
      <c r="Q2743" s="170"/>
    </row>
    <row r="2744" spans="1:17" s="173" customFormat="1" ht="15">
      <c r="A2744" s="168" t="s">
        <v>4822</v>
      </c>
      <c r="B2744" s="172">
        <v>10430</v>
      </c>
      <c r="C2744" s="191" t="s">
        <v>3325</v>
      </c>
      <c r="D2744" s="324">
        <v>2000</v>
      </c>
      <c r="E2744" s="131"/>
      <c r="F2744" s="40"/>
      <c r="G2744" s="40"/>
      <c r="H2744" s="40"/>
      <c r="J2744" s="170"/>
      <c r="K2744" s="170"/>
      <c r="L2744" s="170"/>
      <c r="M2744" s="170"/>
      <c r="N2744" s="170"/>
      <c r="O2744" s="170"/>
      <c r="P2744" s="170"/>
      <c r="Q2744" s="170"/>
    </row>
    <row r="2745" spans="1:17" s="173" customFormat="1" ht="15">
      <c r="A2745" s="168" t="s">
        <v>4822</v>
      </c>
      <c r="B2745" s="172">
        <v>10429</v>
      </c>
      <c r="C2745" s="191" t="s">
        <v>3326</v>
      </c>
      <c r="D2745" s="324">
        <v>2100</v>
      </c>
      <c r="E2745" s="131"/>
      <c r="F2745" s="40"/>
      <c r="G2745" s="40"/>
      <c r="H2745" s="40"/>
      <c r="J2745" s="170"/>
      <c r="K2745" s="170"/>
      <c r="L2745" s="170"/>
      <c r="M2745" s="170"/>
      <c r="N2745" s="170"/>
      <c r="O2745" s="170"/>
      <c r="P2745" s="170"/>
      <c r="Q2745" s="170"/>
    </row>
    <row r="2746" spans="1:17" s="173" customFormat="1" ht="15">
      <c r="A2746" s="168" t="s">
        <v>7023</v>
      </c>
      <c r="B2746" s="172">
        <v>10499</v>
      </c>
      <c r="C2746" s="191" t="s">
        <v>3327</v>
      </c>
      <c r="D2746" s="324">
        <v>2000</v>
      </c>
      <c r="E2746" s="131"/>
      <c r="F2746" s="40"/>
      <c r="G2746" s="40"/>
      <c r="H2746" s="40"/>
      <c r="J2746" s="170"/>
      <c r="K2746" s="170"/>
      <c r="L2746" s="170"/>
      <c r="M2746" s="170"/>
      <c r="N2746" s="170"/>
      <c r="O2746" s="170"/>
      <c r="P2746" s="170"/>
      <c r="Q2746" s="170"/>
    </row>
    <row r="2747" spans="1:17" s="173" customFormat="1" ht="15">
      <c r="A2747" s="168" t="s">
        <v>7023</v>
      </c>
      <c r="B2747" s="172">
        <v>10477</v>
      </c>
      <c r="C2747" s="191" t="s">
        <v>3328</v>
      </c>
      <c r="D2747" s="324">
        <v>2950</v>
      </c>
      <c r="E2747" s="131"/>
      <c r="F2747" s="40"/>
      <c r="G2747" s="40"/>
      <c r="H2747" s="40"/>
      <c r="J2747" s="170"/>
      <c r="K2747" s="170"/>
      <c r="L2747" s="170"/>
      <c r="M2747" s="170"/>
      <c r="N2747" s="170"/>
      <c r="O2747" s="170"/>
      <c r="P2747" s="170"/>
      <c r="Q2747" s="170"/>
    </row>
    <row r="2748" spans="1:17" s="173" customFormat="1" ht="15">
      <c r="A2748" s="168" t="s">
        <v>7023</v>
      </c>
      <c r="B2748" s="172">
        <v>10478</v>
      </c>
      <c r="C2748" s="191" t="s">
        <v>3329</v>
      </c>
      <c r="D2748" s="324">
        <v>3150</v>
      </c>
      <c r="E2748" s="131"/>
      <c r="F2748" s="40"/>
      <c r="G2748" s="40"/>
      <c r="H2748" s="40"/>
      <c r="J2748" s="170"/>
      <c r="K2748" s="170"/>
      <c r="L2748" s="170"/>
      <c r="M2748" s="170"/>
      <c r="N2748" s="170"/>
      <c r="O2748" s="170"/>
      <c r="P2748" s="170"/>
      <c r="Q2748" s="170"/>
    </row>
    <row r="2749" spans="1:17" s="173" customFormat="1" ht="15">
      <c r="A2749" s="168" t="s">
        <v>7023</v>
      </c>
      <c r="B2749" s="172">
        <v>10479</v>
      </c>
      <c r="C2749" s="191" t="s">
        <v>3330</v>
      </c>
      <c r="D2749" s="324">
        <v>3500</v>
      </c>
      <c r="E2749" s="131"/>
      <c r="F2749" s="40"/>
      <c r="G2749" s="40"/>
      <c r="H2749" s="40"/>
      <c r="J2749" s="170"/>
      <c r="K2749" s="170"/>
      <c r="L2749" s="170"/>
      <c r="M2749" s="170"/>
      <c r="N2749" s="170"/>
      <c r="O2749" s="170"/>
      <c r="P2749" s="170"/>
      <c r="Q2749" s="170"/>
    </row>
    <row r="2750" spans="1:17" s="173" customFormat="1" ht="15">
      <c r="A2750" s="168" t="s">
        <v>4821</v>
      </c>
      <c r="B2750" s="172">
        <v>10436</v>
      </c>
      <c r="C2750" s="191" t="s">
        <v>3331</v>
      </c>
      <c r="D2750" s="324">
        <v>2950</v>
      </c>
      <c r="E2750" s="131"/>
      <c r="F2750" s="40"/>
      <c r="G2750" s="40"/>
      <c r="H2750" s="40"/>
      <c r="J2750" s="170"/>
      <c r="K2750" s="170"/>
      <c r="L2750" s="170"/>
      <c r="M2750" s="170"/>
      <c r="N2750" s="170"/>
      <c r="O2750" s="170"/>
      <c r="P2750" s="170"/>
      <c r="Q2750" s="170"/>
    </row>
    <row r="2751" spans="1:17" s="173" customFormat="1" ht="15">
      <c r="A2751" s="168" t="s">
        <v>4821</v>
      </c>
      <c r="B2751" s="175">
        <v>10398</v>
      </c>
      <c r="C2751" s="191" t="s">
        <v>6016</v>
      </c>
      <c r="D2751" s="324">
        <v>1850</v>
      </c>
      <c r="E2751" s="131"/>
      <c r="F2751" s="40"/>
      <c r="G2751" s="40"/>
      <c r="H2751" s="40"/>
      <c r="J2751" s="170"/>
      <c r="K2751" s="170"/>
      <c r="L2751" s="170"/>
      <c r="M2751" s="170"/>
      <c r="N2751" s="170"/>
      <c r="O2751" s="170"/>
      <c r="P2751" s="170"/>
      <c r="Q2751" s="170"/>
    </row>
    <row r="2752" spans="1:17" s="173" customFormat="1" ht="15">
      <c r="A2752" s="168" t="s">
        <v>4821</v>
      </c>
      <c r="B2752" s="172">
        <v>10434</v>
      </c>
      <c r="C2752" s="191" t="s">
        <v>3332</v>
      </c>
      <c r="D2752" s="324">
        <v>1300</v>
      </c>
      <c r="E2752" s="131"/>
      <c r="F2752" s="40"/>
      <c r="G2752" s="40"/>
      <c r="H2752" s="40"/>
      <c r="J2752" s="170"/>
      <c r="K2752" s="170"/>
      <c r="L2752" s="170"/>
      <c r="M2752" s="170"/>
      <c r="N2752" s="170"/>
      <c r="O2752" s="170"/>
      <c r="P2752" s="170"/>
      <c r="Q2752" s="170"/>
    </row>
    <row r="2753" spans="1:17" s="173" customFormat="1" ht="15">
      <c r="A2753" s="168" t="s">
        <v>4798</v>
      </c>
      <c r="B2753" s="172">
        <v>10435</v>
      </c>
      <c r="C2753" s="191" t="s">
        <v>3333</v>
      </c>
      <c r="D2753" s="324">
        <v>1300</v>
      </c>
      <c r="E2753" s="131"/>
      <c r="F2753" s="40"/>
      <c r="G2753" s="40"/>
      <c r="H2753" s="40"/>
      <c r="J2753" s="170"/>
      <c r="K2753" s="170"/>
      <c r="L2753" s="170"/>
      <c r="M2753" s="170"/>
      <c r="N2753" s="170"/>
      <c r="O2753" s="170"/>
      <c r="P2753" s="170"/>
      <c r="Q2753" s="170"/>
    </row>
    <row r="2754" spans="1:17" s="173" customFormat="1" ht="15">
      <c r="A2754" s="168" t="s">
        <v>3302</v>
      </c>
      <c r="B2754" s="172">
        <v>10428</v>
      </c>
      <c r="C2754" s="191" t="s">
        <v>3334</v>
      </c>
      <c r="D2754" s="324">
        <v>2100</v>
      </c>
      <c r="E2754" s="131"/>
      <c r="F2754" s="40"/>
      <c r="G2754" s="40"/>
      <c r="H2754" s="40"/>
      <c r="J2754" s="170"/>
      <c r="K2754" s="170"/>
      <c r="L2754" s="170"/>
      <c r="M2754" s="170"/>
      <c r="N2754" s="170"/>
      <c r="O2754" s="170"/>
      <c r="P2754" s="170"/>
      <c r="Q2754" s="170"/>
    </row>
    <row r="2755" spans="1:17" s="173" customFormat="1" ht="15">
      <c r="A2755" s="168" t="s">
        <v>3302</v>
      </c>
      <c r="B2755" s="172">
        <v>10427</v>
      </c>
      <c r="C2755" s="191" t="s">
        <v>3335</v>
      </c>
      <c r="D2755" s="324">
        <v>2100</v>
      </c>
      <c r="E2755" s="131"/>
      <c r="F2755" s="40"/>
      <c r="G2755" s="40"/>
      <c r="H2755" s="40"/>
      <c r="J2755" s="170"/>
      <c r="K2755" s="170"/>
      <c r="L2755" s="170"/>
      <c r="M2755" s="170"/>
      <c r="N2755" s="170"/>
      <c r="O2755" s="170"/>
      <c r="P2755" s="170"/>
      <c r="Q2755" s="170"/>
    </row>
    <row r="2756" spans="1:17" s="173" customFormat="1" ht="15">
      <c r="A2756" s="168" t="s">
        <v>3302</v>
      </c>
      <c r="B2756" s="172">
        <v>10423</v>
      </c>
      <c r="C2756" s="191" t="s">
        <v>3336</v>
      </c>
      <c r="D2756" s="324">
        <v>2100</v>
      </c>
      <c r="E2756" s="131"/>
      <c r="F2756" s="40"/>
      <c r="G2756" s="40"/>
      <c r="H2756" s="40"/>
      <c r="J2756" s="170"/>
      <c r="K2756" s="170"/>
      <c r="L2756" s="170"/>
      <c r="M2756" s="170"/>
      <c r="N2756" s="170"/>
      <c r="O2756" s="170"/>
      <c r="P2756" s="170"/>
      <c r="Q2756" s="170"/>
    </row>
    <row r="2757" spans="1:17" s="173" customFormat="1" ht="15">
      <c r="A2757" s="168" t="s">
        <v>3302</v>
      </c>
      <c r="B2757" s="172">
        <v>10425</v>
      </c>
      <c r="C2757" s="191" t="s">
        <v>3337</v>
      </c>
      <c r="D2757" s="324">
        <v>2100</v>
      </c>
      <c r="E2757" s="131"/>
      <c r="F2757" s="40"/>
      <c r="G2757" s="40"/>
      <c r="H2757" s="40"/>
      <c r="J2757" s="170"/>
      <c r="K2757" s="170"/>
      <c r="L2757" s="170"/>
      <c r="M2757" s="170"/>
      <c r="N2757" s="170"/>
      <c r="O2757" s="170"/>
      <c r="P2757" s="170"/>
      <c r="Q2757" s="170"/>
    </row>
    <row r="2758" spans="1:17" s="173" customFormat="1" ht="15">
      <c r="A2758" s="168" t="s">
        <v>3302</v>
      </c>
      <c r="B2758" s="172">
        <v>10424</v>
      </c>
      <c r="C2758" s="191" t="s">
        <v>3338</v>
      </c>
      <c r="D2758" s="324">
        <v>2100</v>
      </c>
      <c r="E2758" s="131"/>
      <c r="F2758" s="40"/>
      <c r="G2758" s="40"/>
      <c r="H2758" s="40"/>
      <c r="J2758" s="170"/>
      <c r="K2758" s="170"/>
      <c r="L2758" s="170"/>
      <c r="M2758" s="170"/>
      <c r="N2758" s="170"/>
      <c r="O2758" s="170"/>
      <c r="P2758" s="170"/>
      <c r="Q2758" s="170"/>
    </row>
    <row r="2759" spans="1:17" s="173" customFormat="1" ht="15">
      <c r="A2759" s="168" t="s">
        <v>3302</v>
      </c>
      <c r="B2759" s="172">
        <v>10426</v>
      </c>
      <c r="C2759" s="191" t="s">
        <v>3339</v>
      </c>
      <c r="D2759" s="324">
        <v>2100</v>
      </c>
      <c r="E2759" s="131"/>
      <c r="F2759" s="40"/>
      <c r="G2759" s="40"/>
      <c r="H2759" s="40"/>
      <c r="J2759" s="170"/>
      <c r="K2759" s="170"/>
      <c r="L2759" s="170"/>
      <c r="M2759" s="170"/>
      <c r="N2759" s="170"/>
      <c r="O2759" s="170"/>
      <c r="P2759" s="170"/>
      <c r="Q2759" s="170"/>
    </row>
    <row r="2760" spans="1:17" s="173" customFormat="1" ht="15">
      <c r="A2760" s="168" t="s">
        <v>4800</v>
      </c>
      <c r="B2760" s="172">
        <v>10483</v>
      </c>
      <c r="C2760" s="191" t="s">
        <v>3340</v>
      </c>
      <c r="D2760" s="324">
        <v>2100</v>
      </c>
      <c r="E2760" s="131"/>
      <c r="F2760" s="40"/>
      <c r="G2760" s="40"/>
      <c r="H2760" s="40"/>
      <c r="J2760" s="170"/>
      <c r="K2760" s="170"/>
      <c r="L2760" s="170"/>
      <c r="M2760" s="170"/>
      <c r="N2760" s="170"/>
      <c r="O2760" s="170"/>
      <c r="P2760" s="170"/>
      <c r="Q2760" s="170"/>
    </row>
    <row r="2761" spans="1:17" s="173" customFormat="1" ht="15">
      <c r="A2761" s="168" t="s">
        <v>4798</v>
      </c>
      <c r="B2761" s="172">
        <v>10484</v>
      </c>
      <c r="C2761" s="191" t="s">
        <v>3341</v>
      </c>
      <c r="D2761" s="324">
        <v>2100</v>
      </c>
      <c r="E2761" s="131"/>
      <c r="F2761" s="40"/>
      <c r="G2761" s="40"/>
      <c r="H2761" s="40"/>
      <c r="J2761" s="170"/>
      <c r="K2761" s="170"/>
      <c r="L2761" s="170"/>
      <c r="M2761" s="170"/>
      <c r="N2761" s="170"/>
      <c r="O2761" s="170"/>
      <c r="P2761" s="170"/>
      <c r="Q2761" s="170"/>
    </row>
    <row r="2762" spans="1:17" s="173" customFormat="1" ht="15">
      <c r="A2762" s="168" t="s">
        <v>4798</v>
      </c>
      <c r="B2762" s="172">
        <v>10482</v>
      </c>
      <c r="C2762" s="191" t="s">
        <v>3342</v>
      </c>
      <c r="D2762" s="324">
        <v>2100</v>
      </c>
      <c r="E2762" s="131"/>
      <c r="F2762" s="40"/>
      <c r="G2762" s="40"/>
      <c r="H2762" s="40"/>
      <c r="J2762" s="170"/>
      <c r="K2762" s="170"/>
      <c r="L2762" s="170"/>
      <c r="M2762" s="170"/>
      <c r="N2762" s="170"/>
      <c r="O2762" s="170"/>
      <c r="P2762" s="170"/>
      <c r="Q2762" s="170"/>
    </row>
    <row r="2763" spans="1:17" s="173" customFormat="1" ht="15">
      <c r="A2763" s="168" t="s">
        <v>4798</v>
      </c>
      <c r="B2763" s="172">
        <v>10480</v>
      </c>
      <c r="C2763" s="191" t="s">
        <v>3343</v>
      </c>
      <c r="D2763" s="324">
        <v>2100</v>
      </c>
      <c r="E2763" s="131"/>
      <c r="F2763" s="40"/>
      <c r="G2763" s="40"/>
      <c r="H2763" s="40"/>
      <c r="J2763" s="170"/>
      <c r="K2763" s="170"/>
      <c r="L2763" s="170"/>
      <c r="M2763" s="170"/>
      <c r="N2763" s="170"/>
      <c r="O2763" s="170"/>
      <c r="P2763" s="170"/>
      <c r="Q2763" s="170"/>
    </row>
    <row r="2764" spans="1:17" s="173" customFormat="1" ht="15">
      <c r="A2764" s="168" t="s">
        <v>4798</v>
      </c>
      <c r="B2764" s="172">
        <v>10481</v>
      </c>
      <c r="C2764" s="191" t="s">
        <v>3344</v>
      </c>
      <c r="D2764" s="324">
        <v>2100</v>
      </c>
      <c r="E2764" s="131"/>
      <c r="F2764" s="40"/>
      <c r="G2764" s="40"/>
      <c r="H2764" s="40"/>
      <c r="J2764" s="170"/>
      <c r="K2764" s="170"/>
      <c r="L2764" s="170"/>
      <c r="M2764" s="170"/>
      <c r="N2764" s="170"/>
      <c r="O2764" s="170"/>
      <c r="P2764" s="170"/>
      <c r="Q2764" s="170"/>
    </row>
    <row r="2765" spans="1:17" s="173" customFormat="1" ht="15">
      <c r="A2765" s="168" t="s">
        <v>4823</v>
      </c>
      <c r="B2765" s="172">
        <v>10418</v>
      </c>
      <c r="C2765" s="191" t="s">
        <v>3346</v>
      </c>
      <c r="D2765" s="324">
        <v>850</v>
      </c>
      <c r="E2765" s="131"/>
      <c r="F2765" s="40"/>
      <c r="G2765" s="40"/>
      <c r="H2765" s="40"/>
      <c r="J2765" s="170"/>
      <c r="K2765" s="170"/>
      <c r="L2765" s="170"/>
      <c r="M2765" s="170"/>
      <c r="N2765" s="170"/>
      <c r="O2765" s="170"/>
      <c r="P2765" s="170"/>
      <c r="Q2765" s="170"/>
    </row>
    <row r="2766" spans="1:17" s="173" customFormat="1" ht="15">
      <c r="A2766" s="168" t="s">
        <v>4823</v>
      </c>
      <c r="B2766" s="172">
        <v>10420</v>
      </c>
      <c r="C2766" s="191" t="s">
        <v>3347</v>
      </c>
      <c r="D2766" s="324">
        <v>1200</v>
      </c>
      <c r="E2766" s="131"/>
      <c r="F2766" s="40"/>
      <c r="G2766" s="40"/>
      <c r="H2766" s="40"/>
      <c r="J2766" s="170"/>
      <c r="K2766" s="170"/>
      <c r="L2766" s="170"/>
      <c r="M2766" s="170"/>
      <c r="N2766" s="170"/>
      <c r="O2766" s="170"/>
      <c r="P2766" s="170"/>
      <c r="Q2766" s="170"/>
    </row>
    <row r="2767" spans="1:17" s="173" customFormat="1" ht="15">
      <c r="A2767" s="168" t="s">
        <v>4824</v>
      </c>
      <c r="B2767" s="172">
        <v>10419</v>
      </c>
      <c r="C2767" s="191" t="s">
        <v>3348</v>
      </c>
      <c r="D2767" s="324">
        <v>1100</v>
      </c>
      <c r="E2767" s="131"/>
      <c r="F2767" s="40"/>
      <c r="G2767" s="40"/>
      <c r="H2767" s="40"/>
      <c r="J2767" s="170"/>
      <c r="K2767" s="170"/>
      <c r="L2767" s="170"/>
      <c r="M2767" s="170"/>
      <c r="N2767" s="170"/>
      <c r="O2767" s="170"/>
      <c r="P2767" s="170"/>
      <c r="Q2767" s="170"/>
    </row>
    <row r="2768" spans="1:17" s="173" customFormat="1" ht="15">
      <c r="A2768" s="168" t="s">
        <v>4824</v>
      </c>
      <c r="B2768" s="172">
        <v>10498</v>
      </c>
      <c r="C2768" s="191" t="s">
        <v>3349</v>
      </c>
      <c r="D2768" s="324">
        <v>1300</v>
      </c>
      <c r="E2768" s="131"/>
      <c r="F2768" s="40"/>
      <c r="G2768" s="40"/>
      <c r="H2768" s="40"/>
      <c r="J2768" s="170"/>
      <c r="K2768" s="170"/>
      <c r="L2768" s="170"/>
      <c r="M2768" s="170"/>
      <c r="N2768" s="170"/>
      <c r="O2768" s="170"/>
      <c r="P2768" s="170"/>
      <c r="Q2768" s="170"/>
    </row>
    <row r="2769" spans="1:17" s="173" customFormat="1" ht="15">
      <c r="A2769" s="168" t="s">
        <v>3292</v>
      </c>
      <c r="B2769" s="175">
        <v>10515</v>
      </c>
      <c r="C2769" s="191" t="s">
        <v>5190</v>
      </c>
      <c r="D2769" s="324">
        <v>5100</v>
      </c>
      <c r="E2769" s="131"/>
      <c r="F2769" s="40"/>
      <c r="G2769" s="40"/>
      <c r="H2769" s="40"/>
      <c r="J2769" s="170"/>
      <c r="K2769" s="170"/>
      <c r="L2769" s="170"/>
      <c r="M2769" s="170"/>
      <c r="N2769" s="170"/>
      <c r="O2769" s="170"/>
      <c r="P2769" s="170"/>
      <c r="Q2769" s="170"/>
    </row>
    <row r="2770" spans="1:17" s="173" customFormat="1" ht="15">
      <c r="A2770" s="168" t="s">
        <v>3292</v>
      </c>
      <c r="B2770" s="175">
        <v>10399</v>
      </c>
      <c r="C2770" s="191" t="s">
        <v>5883</v>
      </c>
      <c r="D2770" s="324">
        <v>1600</v>
      </c>
      <c r="E2770" s="131"/>
      <c r="F2770" s="40"/>
      <c r="G2770" s="40"/>
      <c r="H2770" s="40"/>
      <c r="J2770" s="170"/>
      <c r="K2770" s="170"/>
      <c r="L2770" s="170"/>
      <c r="M2770" s="170"/>
      <c r="N2770" s="170"/>
      <c r="O2770" s="170"/>
      <c r="P2770" s="170"/>
      <c r="Q2770" s="170"/>
    </row>
    <row r="2771" spans="1:17" s="173" customFormat="1" ht="15">
      <c r="A2771" s="182" t="s">
        <v>3350</v>
      </c>
      <c r="B2771" s="25"/>
      <c r="C2771" s="128"/>
      <c r="D2771" s="317"/>
      <c r="E2771" s="131"/>
      <c r="F2771" s="40"/>
      <c r="G2771" s="40"/>
      <c r="H2771" s="40"/>
      <c r="J2771" s="170"/>
      <c r="K2771" s="170"/>
      <c r="L2771" s="170"/>
      <c r="M2771" s="170"/>
      <c r="N2771" s="170"/>
      <c r="O2771" s="170"/>
      <c r="P2771" s="170"/>
      <c r="Q2771" s="170"/>
    </row>
    <row r="2772" spans="1:17" s="173" customFormat="1" ht="15">
      <c r="A2772" s="168" t="s">
        <v>4825</v>
      </c>
      <c r="B2772" s="172">
        <v>10421</v>
      </c>
      <c r="C2772" s="191" t="s">
        <v>3352</v>
      </c>
      <c r="D2772" s="324">
        <v>680</v>
      </c>
      <c r="E2772" s="131"/>
      <c r="F2772" s="40"/>
      <c r="G2772" s="40"/>
      <c r="H2772" s="40"/>
      <c r="J2772" s="170"/>
      <c r="K2772" s="170"/>
      <c r="L2772" s="170"/>
      <c r="M2772" s="170"/>
      <c r="N2772" s="170"/>
      <c r="O2772" s="170"/>
      <c r="P2772" s="170"/>
      <c r="Q2772" s="170"/>
    </row>
    <row r="2773" spans="1:17" s="173" customFormat="1" ht="45">
      <c r="A2773" s="168" t="s">
        <v>4279</v>
      </c>
      <c r="B2773" s="172">
        <v>10400</v>
      </c>
      <c r="C2773" s="191" t="s">
        <v>6051</v>
      </c>
      <c r="D2773" s="324">
        <v>3250</v>
      </c>
      <c r="E2773" s="131"/>
      <c r="F2773" s="40"/>
      <c r="G2773" s="40"/>
      <c r="H2773" s="40"/>
      <c r="J2773" s="170"/>
      <c r="K2773" s="170"/>
      <c r="L2773" s="170"/>
      <c r="M2773" s="170"/>
      <c r="N2773" s="170"/>
      <c r="O2773" s="170"/>
      <c r="P2773" s="170"/>
      <c r="Q2773" s="170"/>
    </row>
    <row r="2774" spans="1:17" s="173" customFormat="1" ht="18">
      <c r="A2774" s="168" t="s">
        <v>4280</v>
      </c>
      <c r="B2774" s="172" t="s">
        <v>3353</v>
      </c>
      <c r="C2774" s="191" t="s">
        <v>6052</v>
      </c>
      <c r="D2774" s="324">
        <v>4350</v>
      </c>
      <c r="E2774" s="131"/>
      <c r="F2774" s="40"/>
      <c r="G2774" s="40"/>
      <c r="H2774" s="40"/>
      <c r="J2774" s="170"/>
      <c r="K2774" s="170"/>
      <c r="L2774" s="170"/>
      <c r="M2774" s="170"/>
      <c r="N2774" s="170"/>
      <c r="O2774" s="170"/>
      <c r="P2774" s="170"/>
      <c r="Q2774" s="170"/>
    </row>
    <row r="2775" spans="1:17" s="173" customFormat="1" ht="33">
      <c r="A2775" s="168" t="s">
        <v>4689</v>
      </c>
      <c r="B2775" s="172">
        <v>10401</v>
      </c>
      <c r="C2775" s="191" t="s">
        <v>6053</v>
      </c>
      <c r="D2775" s="324">
        <v>5400</v>
      </c>
      <c r="E2775" s="131"/>
      <c r="F2775" s="40"/>
      <c r="G2775" s="40"/>
      <c r="H2775" s="40"/>
      <c r="J2775" s="170"/>
      <c r="K2775" s="170"/>
      <c r="L2775" s="170"/>
      <c r="M2775" s="170"/>
      <c r="N2775" s="170"/>
      <c r="O2775" s="170"/>
      <c r="P2775" s="170"/>
      <c r="Q2775" s="170"/>
    </row>
    <row r="2776" spans="1:17" s="173" customFormat="1" ht="33">
      <c r="A2776" s="168" t="s">
        <v>4689</v>
      </c>
      <c r="B2776" s="172" t="s">
        <v>3354</v>
      </c>
      <c r="C2776" s="191" t="s">
        <v>6053</v>
      </c>
      <c r="D2776" s="324">
        <v>5950</v>
      </c>
      <c r="E2776" s="131"/>
      <c r="F2776" s="40"/>
      <c r="G2776" s="40"/>
      <c r="H2776" s="40"/>
      <c r="J2776" s="170"/>
      <c r="K2776" s="170"/>
      <c r="L2776" s="170"/>
      <c r="M2776" s="170"/>
      <c r="N2776" s="170"/>
      <c r="O2776" s="170"/>
      <c r="P2776" s="170"/>
      <c r="Q2776" s="170"/>
    </row>
    <row r="2777" spans="1:17" s="173" customFormat="1" ht="15">
      <c r="A2777" s="168" t="s">
        <v>4826</v>
      </c>
      <c r="B2777" s="172">
        <v>10414</v>
      </c>
      <c r="C2777" s="191" t="s">
        <v>3355</v>
      </c>
      <c r="D2777" s="324">
        <v>3800</v>
      </c>
      <c r="E2777" s="131"/>
      <c r="F2777" s="40"/>
      <c r="G2777" s="40"/>
      <c r="H2777" s="40"/>
      <c r="J2777" s="170"/>
      <c r="K2777" s="170"/>
      <c r="L2777" s="170"/>
      <c r="M2777" s="170"/>
      <c r="N2777" s="170"/>
      <c r="O2777" s="170"/>
      <c r="P2777" s="170"/>
      <c r="Q2777" s="170"/>
    </row>
    <row r="2778" spans="1:17" s="173" customFormat="1" ht="18">
      <c r="A2778" s="168" t="s">
        <v>4826</v>
      </c>
      <c r="B2778" s="172">
        <v>10413</v>
      </c>
      <c r="C2778" s="191" t="s">
        <v>6054</v>
      </c>
      <c r="D2778" s="324">
        <v>4800</v>
      </c>
      <c r="E2778" s="131"/>
      <c r="F2778" s="40"/>
      <c r="G2778" s="40"/>
      <c r="H2778" s="40"/>
      <c r="J2778" s="170"/>
      <c r="K2778" s="170"/>
      <c r="L2778" s="170"/>
      <c r="M2778" s="170"/>
      <c r="N2778" s="170"/>
      <c r="O2778" s="170"/>
      <c r="P2778" s="170"/>
      <c r="Q2778" s="170"/>
    </row>
    <row r="2779" spans="1:17" s="176" customFormat="1" ht="15">
      <c r="A2779" s="168" t="s">
        <v>3356</v>
      </c>
      <c r="B2779" s="172">
        <v>10415</v>
      </c>
      <c r="C2779" s="191" t="s">
        <v>3357</v>
      </c>
      <c r="D2779" s="324">
        <v>2000</v>
      </c>
      <c r="E2779" s="131"/>
      <c r="F2779" s="40"/>
      <c r="G2779" s="40"/>
      <c r="H2779" s="40"/>
      <c r="I2779" s="173"/>
      <c r="J2779" s="170"/>
      <c r="K2779" s="170"/>
      <c r="L2779" s="170"/>
      <c r="M2779" s="170"/>
      <c r="N2779" s="170"/>
      <c r="O2779" s="170"/>
      <c r="P2779" s="170"/>
      <c r="Q2779" s="170"/>
    </row>
    <row r="2780" spans="1:17" s="173" customFormat="1" ht="18">
      <c r="A2780" s="168" t="s">
        <v>4827</v>
      </c>
      <c r="B2780" s="172">
        <v>10451</v>
      </c>
      <c r="C2780" s="191" t="s">
        <v>6753</v>
      </c>
      <c r="D2780" s="324">
        <v>2600</v>
      </c>
      <c r="E2780" s="131"/>
      <c r="F2780" s="40"/>
      <c r="G2780" s="40"/>
      <c r="H2780" s="40"/>
      <c r="J2780" s="170"/>
      <c r="K2780" s="170"/>
      <c r="L2780" s="170"/>
      <c r="M2780" s="170"/>
      <c r="N2780" s="170"/>
      <c r="O2780" s="170"/>
      <c r="P2780" s="170"/>
      <c r="Q2780" s="170"/>
    </row>
    <row r="2781" spans="1:17" s="173" customFormat="1" ht="18">
      <c r="A2781" s="168" t="s">
        <v>4827</v>
      </c>
      <c r="B2781" s="172">
        <v>10442</v>
      </c>
      <c r="C2781" s="191" t="s">
        <v>6055</v>
      </c>
      <c r="D2781" s="324">
        <v>1250</v>
      </c>
      <c r="E2781" s="131"/>
      <c r="F2781" s="40"/>
      <c r="G2781" s="40"/>
      <c r="H2781" s="40"/>
      <c r="J2781" s="170"/>
      <c r="K2781" s="170"/>
      <c r="L2781" s="170"/>
      <c r="M2781" s="170"/>
      <c r="N2781" s="170"/>
      <c r="O2781" s="170"/>
      <c r="P2781" s="170"/>
      <c r="Q2781" s="170"/>
    </row>
    <row r="2782" spans="1:17" s="173" customFormat="1" ht="18">
      <c r="A2782" s="168" t="s">
        <v>4827</v>
      </c>
      <c r="B2782" s="172" t="s">
        <v>3358</v>
      </c>
      <c r="C2782" s="191" t="s">
        <v>6056</v>
      </c>
      <c r="D2782" s="324">
        <v>1900</v>
      </c>
      <c r="E2782" s="131"/>
      <c r="F2782" s="40"/>
      <c r="G2782" s="40"/>
      <c r="H2782" s="40"/>
      <c r="J2782" s="170"/>
      <c r="K2782" s="170"/>
      <c r="L2782" s="170"/>
      <c r="M2782" s="170"/>
      <c r="N2782" s="170"/>
      <c r="O2782" s="170"/>
      <c r="P2782" s="170"/>
      <c r="Q2782" s="170"/>
    </row>
    <row r="2783" spans="1:17" s="173" customFormat="1" ht="18">
      <c r="A2783" s="168" t="s">
        <v>4827</v>
      </c>
      <c r="B2783" s="172">
        <v>10443</v>
      </c>
      <c r="C2783" s="191" t="s">
        <v>6057</v>
      </c>
      <c r="D2783" s="324">
        <v>780</v>
      </c>
      <c r="E2783" s="131"/>
      <c r="F2783" s="40"/>
      <c r="G2783" s="40"/>
      <c r="H2783" s="40"/>
      <c r="J2783" s="170"/>
      <c r="K2783" s="170"/>
      <c r="L2783" s="170"/>
      <c r="M2783" s="170"/>
      <c r="N2783" s="170"/>
      <c r="O2783" s="170"/>
      <c r="P2783" s="170"/>
      <c r="Q2783" s="170"/>
    </row>
    <row r="2784" spans="1:17" s="173" customFormat="1" ht="18">
      <c r="A2784" s="168" t="s">
        <v>4827</v>
      </c>
      <c r="B2784" s="172" t="s">
        <v>3359</v>
      </c>
      <c r="C2784" s="191" t="s">
        <v>6058</v>
      </c>
      <c r="D2784" s="324">
        <v>1300</v>
      </c>
      <c r="E2784" s="131"/>
      <c r="F2784" s="40"/>
      <c r="G2784" s="40"/>
      <c r="H2784" s="40"/>
      <c r="J2784" s="170"/>
      <c r="K2784" s="170"/>
      <c r="L2784" s="170"/>
      <c r="M2784" s="170"/>
      <c r="N2784" s="170"/>
      <c r="O2784" s="170"/>
      <c r="P2784" s="170"/>
      <c r="Q2784" s="170"/>
    </row>
    <row r="2785" spans="1:17" s="173" customFormat="1" ht="18">
      <c r="A2785" s="168" t="s">
        <v>4827</v>
      </c>
      <c r="B2785" s="172">
        <v>10444</v>
      </c>
      <c r="C2785" s="191" t="s">
        <v>6059</v>
      </c>
      <c r="D2785" s="324">
        <v>950</v>
      </c>
      <c r="E2785" s="131"/>
      <c r="F2785" s="40"/>
      <c r="G2785" s="40"/>
      <c r="H2785" s="40"/>
      <c r="J2785" s="170"/>
      <c r="K2785" s="170"/>
      <c r="L2785" s="170"/>
      <c r="M2785" s="170"/>
      <c r="N2785" s="170"/>
      <c r="O2785" s="170"/>
      <c r="P2785" s="170"/>
      <c r="Q2785" s="170"/>
    </row>
    <row r="2786" spans="1:17" s="173" customFormat="1" ht="18">
      <c r="A2786" s="168" t="s">
        <v>4827</v>
      </c>
      <c r="B2786" s="172" t="s">
        <v>3360</v>
      </c>
      <c r="C2786" s="191" t="s">
        <v>6060</v>
      </c>
      <c r="D2786" s="324">
        <v>1400</v>
      </c>
      <c r="E2786" s="131"/>
      <c r="F2786" s="40"/>
      <c r="G2786" s="40"/>
      <c r="H2786" s="40"/>
      <c r="J2786" s="170"/>
      <c r="K2786" s="170"/>
      <c r="L2786" s="170"/>
      <c r="M2786" s="170"/>
      <c r="N2786" s="170"/>
      <c r="O2786" s="170"/>
      <c r="P2786" s="170"/>
      <c r="Q2786" s="170"/>
    </row>
    <row r="2787" spans="1:17" s="173" customFormat="1" ht="18">
      <c r="A2787" s="168" t="s">
        <v>3361</v>
      </c>
      <c r="B2787" s="172">
        <v>10439</v>
      </c>
      <c r="C2787" s="191" t="s">
        <v>6061</v>
      </c>
      <c r="D2787" s="324">
        <v>780</v>
      </c>
      <c r="E2787" s="131"/>
      <c r="F2787" s="40"/>
      <c r="G2787" s="40"/>
      <c r="H2787" s="40"/>
      <c r="J2787" s="170"/>
      <c r="K2787" s="170"/>
      <c r="L2787" s="170"/>
      <c r="M2787" s="170"/>
      <c r="N2787" s="170"/>
      <c r="O2787" s="170"/>
      <c r="P2787" s="170"/>
      <c r="Q2787" s="170"/>
    </row>
    <row r="2788" spans="1:17" s="173" customFormat="1" ht="18">
      <c r="A2788" s="168" t="s">
        <v>3361</v>
      </c>
      <c r="B2788" s="172" t="s">
        <v>3362</v>
      </c>
      <c r="C2788" s="191" t="s">
        <v>6062</v>
      </c>
      <c r="D2788" s="324">
        <v>1300</v>
      </c>
      <c r="E2788" s="131"/>
      <c r="F2788" s="40"/>
      <c r="G2788" s="40"/>
      <c r="H2788" s="40"/>
      <c r="J2788" s="170"/>
      <c r="K2788" s="170"/>
      <c r="L2788" s="170"/>
      <c r="M2788" s="170"/>
      <c r="N2788" s="170"/>
      <c r="O2788" s="170"/>
      <c r="P2788" s="170"/>
      <c r="Q2788" s="170"/>
    </row>
    <row r="2789" spans="1:17" s="173" customFormat="1" ht="15.75" customHeight="1">
      <c r="A2789" s="168" t="s">
        <v>3361</v>
      </c>
      <c r="B2789" s="172">
        <v>10440</v>
      </c>
      <c r="C2789" s="191" t="s">
        <v>6063</v>
      </c>
      <c r="D2789" s="324">
        <v>820</v>
      </c>
      <c r="E2789" s="131"/>
      <c r="F2789" s="40"/>
      <c r="G2789" s="40"/>
      <c r="H2789" s="40"/>
      <c r="J2789" s="170"/>
      <c r="K2789" s="170"/>
      <c r="L2789" s="170"/>
      <c r="M2789" s="170"/>
      <c r="N2789" s="170"/>
      <c r="O2789" s="170"/>
      <c r="P2789" s="170"/>
      <c r="Q2789" s="170"/>
    </row>
    <row r="2790" spans="1:17" s="173" customFormat="1" ht="15.75" customHeight="1">
      <c r="A2790" s="168" t="s">
        <v>3361</v>
      </c>
      <c r="B2790" s="172" t="s">
        <v>3363</v>
      </c>
      <c r="C2790" s="191" t="s">
        <v>6064</v>
      </c>
      <c r="D2790" s="324">
        <v>1400</v>
      </c>
      <c r="E2790" s="131"/>
      <c r="F2790" s="40"/>
      <c r="G2790" s="40"/>
      <c r="H2790" s="40"/>
      <c r="J2790" s="170"/>
      <c r="K2790" s="170"/>
      <c r="L2790" s="170"/>
      <c r="M2790" s="170"/>
      <c r="N2790" s="170"/>
      <c r="O2790" s="170"/>
      <c r="P2790" s="170"/>
      <c r="Q2790" s="170"/>
    </row>
    <row r="2791" spans="1:17" s="173" customFormat="1" ht="15.75" customHeight="1">
      <c r="A2791" s="168" t="s">
        <v>3361</v>
      </c>
      <c r="B2791" s="172">
        <v>10441</v>
      </c>
      <c r="C2791" s="191" t="s">
        <v>6065</v>
      </c>
      <c r="D2791" s="324">
        <v>850</v>
      </c>
      <c r="E2791" s="131"/>
      <c r="F2791" s="40"/>
      <c r="G2791" s="40"/>
      <c r="H2791" s="40"/>
      <c r="J2791" s="170"/>
      <c r="K2791" s="170"/>
      <c r="L2791" s="170"/>
      <c r="M2791" s="170"/>
      <c r="N2791" s="170"/>
      <c r="O2791" s="170"/>
      <c r="P2791" s="170"/>
      <c r="Q2791" s="170"/>
    </row>
    <row r="2792" spans="1:17" s="173" customFormat="1" ht="15.75" customHeight="1">
      <c r="A2792" s="168" t="s">
        <v>3361</v>
      </c>
      <c r="B2792" s="172" t="s">
        <v>3364</v>
      </c>
      <c r="C2792" s="191" t="s">
        <v>6066</v>
      </c>
      <c r="D2792" s="324">
        <v>1400</v>
      </c>
      <c r="E2792" s="131"/>
      <c r="F2792" s="40"/>
      <c r="G2792" s="40"/>
      <c r="H2792" s="40"/>
      <c r="J2792" s="170"/>
      <c r="K2792" s="170"/>
      <c r="L2792" s="170"/>
      <c r="M2792" s="170"/>
      <c r="N2792" s="170"/>
      <c r="O2792" s="170"/>
      <c r="P2792" s="170"/>
      <c r="Q2792" s="170"/>
    </row>
    <row r="2793" spans="1:17" s="173" customFormat="1" ht="15.75" customHeight="1">
      <c r="A2793" s="168" t="s">
        <v>4827</v>
      </c>
      <c r="B2793" s="172">
        <v>10452</v>
      </c>
      <c r="C2793" s="191" t="s">
        <v>6067</v>
      </c>
      <c r="D2793" s="324">
        <v>1300</v>
      </c>
      <c r="E2793" s="131"/>
      <c r="F2793" s="40"/>
      <c r="G2793" s="40"/>
      <c r="H2793" s="40"/>
      <c r="J2793" s="170"/>
      <c r="K2793" s="170"/>
      <c r="L2793" s="170"/>
      <c r="M2793" s="170"/>
      <c r="N2793" s="170"/>
      <c r="O2793" s="170"/>
      <c r="P2793" s="170"/>
      <c r="Q2793" s="170"/>
    </row>
    <row r="2794" spans="1:17" s="173" customFormat="1" ht="15.75" customHeight="1">
      <c r="A2794" s="168" t="s">
        <v>4827</v>
      </c>
      <c r="B2794" s="172" t="s">
        <v>3365</v>
      </c>
      <c r="C2794" s="191" t="s">
        <v>6068</v>
      </c>
      <c r="D2794" s="324">
        <v>2000</v>
      </c>
      <c r="E2794" s="131"/>
      <c r="F2794" s="40"/>
      <c r="G2794" s="40"/>
      <c r="H2794" s="40"/>
      <c r="J2794" s="170"/>
      <c r="K2794" s="170"/>
      <c r="L2794" s="170"/>
      <c r="M2794" s="170"/>
      <c r="N2794" s="170"/>
      <c r="O2794" s="170"/>
      <c r="P2794" s="170"/>
      <c r="Q2794" s="170"/>
    </row>
    <row r="2795" spans="1:17" s="173" customFormat="1" ht="15.75" customHeight="1">
      <c r="A2795" s="168" t="s">
        <v>4827</v>
      </c>
      <c r="B2795" s="172">
        <v>10453</v>
      </c>
      <c r="C2795" s="191" t="s">
        <v>6069</v>
      </c>
      <c r="D2795" s="324">
        <v>2200</v>
      </c>
      <c r="E2795" s="131"/>
      <c r="F2795" s="40"/>
      <c r="G2795" s="40"/>
      <c r="H2795" s="40"/>
      <c r="J2795" s="170"/>
      <c r="K2795" s="170"/>
      <c r="L2795" s="170"/>
      <c r="M2795" s="170"/>
      <c r="N2795" s="170"/>
      <c r="O2795" s="170"/>
      <c r="P2795" s="170"/>
      <c r="Q2795" s="170"/>
    </row>
    <row r="2796" spans="1:17" s="173" customFormat="1" ht="15.75" customHeight="1">
      <c r="A2796" s="168" t="s">
        <v>4827</v>
      </c>
      <c r="B2796" s="172" t="s">
        <v>3366</v>
      </c>
      <c r="C2796" s="191" t="s">
        <v>6070</v>
      </c>
      <c r="D2796" s="324">
        <v>3250</v>
      </c>
      <c r="E2796" s="131"/>
      <c r="F2796" s="40"/>
      <c r="G2796" s="40"/>
      <c r="H2796" s="40"/>
      <c r="J2796" s="170"/>
      <c r="K2796" s="170"/>
      <c r="L2796" s="170"/>
      <c r="M2796" s="170"/>
      <c r="N2796" s="170"/>
      <c r="O2796" s="170"/>
      <c r="P2796" s="170"/>
      <c r="Q2796" s="170"/>
    </row>
    <row r="2797" spans="1:17" s="173" customFormat="1" ht="15.75" customHeight="1">
      <c r="A2797" s="168" t="s">
        <v>4827</v>
      </c>
      <c r="B2797" s="172">
        <v>10312</v>
      </c>
      <c r="C2797" s="191" t="s">
        <v>3367</v>
      </c>
      <c r="D2797" s="324">
        <v>1500</v>
      </c>
      <c r="E2797" s="131"/>
      <c r="F2797" s="40"/>
      <c r="G2797" s="40"/>
      <c r="H2797" s="40"/>
      <c r="J2797" s="170"/>
      <c r="K2797" s="170"/>
      <c r="L2797" s="170"/>
      <c r="M2797" s="170"/>
      <c r="N2797" s="170"/>
      <c r="O2797" s="170"/>
      <c r="P2797" s="170"/>
      <c r="Q2797" s="170"/>
    </row>
    <row r="2798" spans="1:17" s="173" customFormat="1" ht="15.75" customHeight="1">
      <c r="A2798" s="168" t="s">
        <v>4827</v>
      </c>
      <c r="B2798" s="172">
        <v>10438</v>
      </c>
      <c r="C2798" s="191" t="s">
        <v>6071</v>
      </c>
      <c r="D2798" s="324">
        <v>1050</v>
      </c>
      <c r="E2798" s="131"/>
      <c r="F2798" s="40"/>
      <c r="G2798" s="40"/>
      <c r="H2798" s="40"/>
      <c r="J2798" s="170"/>
      <c r="K2798" s="170"/>
      <c r="L2798" s="170"/>
      <c r="M2798" s="170"/>
      <c r="N2798" s="170"/>
      <c r="O2798" s="170"/>
      <c r="P2798" s="170"/>
      <c r="Q2798" s="170"/>
    </row>
    <row r="2799" spans="1:17" s="173" customFormat="1" ht="15.75" customHeight="1">
      <c r="A2799" s="168" t="s">
        <v>4827</v>
      </c>
      <c r="B2799" s="172" t="s">
        <v>3369</v>
      </c>
      <c r="C2799" s="191" t="s">
        <v>6072</v>
      </c>
      <c r="D2799" s="324">
        <v>2000</v>
      </c>
      <c r="E2799" s="131"/>
      <c r="F2799" s="40"/>
      <c r="G2799" s="40"/>
      <c r="H2799" s="40"/>
      <c r="J2799" s="170"/>
      <c r="K2799" s="170"/>
      <c r="L2799" s="170"/>
      <c r="M2799" s="170"/>
      <c r="N2799" s="170"/>
      <c r="O2799" s="170"/>
      <c r="P2799" s="170"/>
      <c r="Q2799" s="170"/>
    </row>
    <row r="2800" spans="1:17" s="173" customFormat="1" ht="15.75" customHeight="1">
      <c r="A2800" s="168" t="s">
        <v>4827</v>
      </c>
      <c r="B2800" s="172">
        <v>10454</v>
      </c>
      <c r="C2800" s="191" t="s">
        <v>6073</v>
      </c>
      <c r="D2800" s="324">
        <v>5500</v>
      </c>
      <c r="E2800" s="131"/>
      <c r="F2800" s="40"/>
      <c r="G2800" s="40"/>
      <c r="H2800" s="40"/>
      <c r="J2800" s="170"/>
      <c r="K2800" s="170"/>
      <c r="L2800" s="170"/>
      <c r="M2800" s="170"/>
      <c r="N2800" s="170"/>
      <c r="O2800" s="170"/>
      <c r="P2800" s="170"/>
      <c r="Q2800" s="170"/>
    </row>
    <row r="2801" spans="1:17" s="176" customFormat="1" ht="15.75" customHeight="1">
      <c r="A2801" s="168" t="s">
        <v>4827</v>
      </c>
      <c r="B2801" s="172" t="s">
        <v>3370</v>
      </c>
      <c r="C2801" s="191" t="s">
        <v>6074</v>
      </c>
      <c r="D2801" s="324">
        <v>6100</v>
      </c>
      <c r="E2801" s="131"/>
      <c r="F2801" s="40"/>
      <c r="G2801" s="40"/>
      <c r="H2801" s="40"/>
      <c r="I2801" s="173"/>
      <c r="J2801" s="170"/>
      <c r="K2801" s="170"/>
      <c r="L2801" s="170"/>
      <c r="M2801" s="170"/>
      <c r="N2801" s="170"/>
      <c r="O2801" s="170"/>
      <c r="P2801" s="170"/>
      <c r="Q2801" s="170"/>
    </row>
    <row r="2802" spans="1:17" s="173" customFormat="1" ht="15.75" customHeight="1">
      <c r="A2802" s="168" t="s">
        <v>4827</v>
      </c>
      <c r="B2802" s="172">
        <v>10450</v>
      </c>
      <c r="C2802" s="191" t="s">
        <v>6075</v>
      </c>
      <c r="D2802" s="324">
        <v>2400</v>
      </c>
      <c r="E2802" s="131"/>
      <c r="F2802" s="40"/>
      <c r="G2802" s="40"/>
      <c r="H2802" s="40"/>
      <c r="J2802" s="170"/>
      <c r="K2802" s="170"/>
      <c r="L2802" s="170"/>
      <c r="M2802" s="170"/>
      <c r="N2802" s="170"/>
      <c r="O2802" s="170"/>
      <c r="P2802" s="170"/>
      <c r="Q2802" s="170"/>
    </row>
    <row r="2803" spans="1:17" s="173" customFormat="1" ht="15.75" customHeight="1">
      <c r="A2803" s="168" t="s">
        <v>4827</v>
      </c>
      <c r="B2803" s="172">
        <v>10447</v>
      </c>
      <c r="C2803" s="191" t="s">
        <v>6076</v>
      </c>
      <c r="D2803" s="324">
        <v>2300</v>
      </c>
      <c r="E2803" s="131"/>
      <c r="F2803" s="40"/>
      <c r="G2803" s="40"/>
      <c r="H2803" s="40"/>
      <c r="J2803" s="170"/>
      <c r="K2803" s="170"/>
      <c r="L2803" s="170"/>
      <c r="M2803" s="170"/>
      <c r="N2803" s="170"/>
      <c r="O2803" s="170"/>
      <c r="P2803" s="170"/>
      <c r="Q2803" s="170"/>
    </row>
    <row r="2804" spans="1:17" s="173" customFormat="1" ht="15.75" customHeight="1">
      <c r="A2804" s="168" t="s">
        <v>4827</v>
      </c>
      <c r="B2804" s="172" t="s">
        <v>3371</v>
      </c>
      <c r="C2804" s="191" t="s">
        <v>6077</v>
      </c>
      <c r="D2804" s="324">
        <v>2800</v>
      </c>
      <c r="E2804" s="131"/>
      <c r="F2804" s="40"/>
      <c r="G2804" s="40"/>
      <c r="H2804" s="40"/>
      <c r="J2804" s="170"/>
      <c r="K2804" s="170"/>
      <c r="L2804" s="170"/>
      <c r="M2804" s="170"/>
      <c r="N2804" s="170"/>
      <c r="O2804" s="170"/>
      <c r="P2804" s="170"/>
      <c r="Q2804" s="170"/>
    </row>
    <row r="2805" spans="1:17" s="173" customFormat="1" ht="15.75" customHeight="1">
      <c r="A2805" s="168" t="s">
        <v>4827</v>
      </c>
      <c r="B2805" s="172">
        <v>10449</v>
      </c>
      <c r="C2805" s="191" t="s">
        <v>6078</v>
      </c>
      <c r="D2805" s="324">
        <v>2300</v>
      </c>
      <c r="E2805" s="131"/>
      <c r="F2805" s="40"/>
      <c r="G2805" s="40"/>
      <c r="H2805" s="40"/>
      <c r="J2805" s="170"/>
      <c r="K2805" s="170"/>
      <c r="L2805" s="170"/>
      <c r="M2805" s="170"/>
      <c r="N2805" s="170"/>
      <c r="O2805" s="170"/>
      <c r="P2805" s="170"/>
      <c r="Q2805" s="170"/>
    </row>
    <row r="2806" spans="1:17" s="173" customFormat="1" ht="15.75" customHeight="1">
      <c r="A2806" s="168" t="s">
        <v>4827</v>
      </c>
      <c r="B2806" s="172" t="s">
        <v>3372</v>
      </c>
      <c r="C2806" s="191" t="s">
        <v>6079</v>
      </c>
      <c r="D2806" s="324">
        <v>3400</v>
      </c>
      <c r="E2806" s="131"/>
      <c r="F2806" s="40"/>
      <c r="G2806" s="40"/>
      <c r="H2806" s="40"/>
      <c r="J2806" s="170"/>
      <c r="K2806" s="170"/>
      <c r="L2806" s="170"/>
      <c r="M2806" s="170"/>
      <c r="N2806" s="170"/>
      <c r="O2806" s="170"/>
      <c r="P2806" s="170"/>
      <c r="Q2806" s="170"/>
    </row>
    <row r="2807" spans="1:17" s="173" customFormat="1" ht="15.75" customHeight="1">
      <c r="A2807" s="168" t="s">
        <v>4827</v>
      </c>
      <c r="B2807" s="172">
        <v>10448</v>
      </c>
      <c r="C2807" s="191" t="s">
        <v>6080</v>
      </c>
      <c r="D2807" s="324">
        <v>2400</v>
      </c>
      <c r="E2807" s="131"/>
      <c r="F2807" s="40"/>
      <c r="G2807" s="40"/>
      <c r="H2807" s="40"/>
      <c r="J2807" s="170"/>
      <c r="K2807" s="170"/>
      <c r="L2807" s="170"/>
      <c r="M2807" s="170"/>
      <c r="N2807" s="170"/>
      <c r="O2807" s="170"/>
      <c r="P2807" s="170"/>
      <c r="Q2807" s="170"/>
    </row>
    <row r="2808" spans="1:17" s="173" customFormat="1" ht="15.75" customHeight="1">
      <c r="A2808" s="168" t="s">
        <v>4827</v>
      </c>
      <c r="B2808" s="172" t="s">
        <v>3373</v>
      </c>
      <c r="C2808" s="191" t="s">
        <v>6081</v>
      </c>
      <c r="D2808" s="324">
        <v>3600</v>
      </c>
      <c r="E2808" s="131"/>
      <c r="F2808" s="40"/>
      <c r="G2808" s="40"/>
      <c r="H2808" s="40"/>
      <c r="J2808" s="170"/>
      <c r="K2808" s="170"/>
      <c r="L2808" s="170"/>
      <c r="M2808" s="170"/>
      <c r="N2808" s="170"/>
      <c r="O2808" s="170"/>
      <c r="P2808" s="170"/>
      <c r="Q2808" s="170"/>
    </row>
    <row r="2809" spans="1:17" s="173" customFormat="1" ht="15.75" customHeight="1">
      <c r="A2809" s="168" t="s">
        <v>4828</v>
      </c>
      <c r="B2809" s="172">
        <v>10445</v>
      </c>
      <c r="C2809" s="191" t="s">
        <v>6082</v>
      </c>
      <c r="D2809" s="324">
        <v>2400</v>
      </c>
      <c r="E2809" s="131"/>
      <c r="F2809" s="40"/>
      <c r="G2809" s="40"/>
      <c r="H2809" s="40"/>
      <c r="J2809" s="170"/>
      <c r="K2809" s="170"/>
      <c r="L2809" s="170"/>
      <c r="M2809" s="170"/>
      <c r="N2809" s="170"/>
      <c r="O2809" s="170"/>
      <c r="P2809" s="170"/>
      <c r="Q2809" s="170"/>
    </row>
    <row r="2810" spans="1:17" s="173" customFormat="1" ht="15.75" customHeight="1">
      <c r="A2810" s="168" t="s">
        <v>4828</v>
      </c>
      <c r="B2810" s="172" t="s">
        <v>3374</v>
      </c>
      <c r="C2810" s="191" t="s">
        <v>6131</v>
      </c>
      <c r="D2810" s="324">
        <v>3600</v>
      </c>
      <c r="E2810" s="131"/>
      <c r="F2810" s="40"/>
      <c r="G2810" s="40"/>
      <c r="H2810" s="40"/>
      <c r="J2810" s="170"/>
      <c r="K2810" s="170"/>
      <c r="L2810" s="170"/>
      <c r="M2810" s="170"/>
      <c r="N2810" s="170"/>
      <c r="O2810" s="170"/>
      <c r="P2810" s="170"/>
      <c r="Q2810" s="170"/>
    </row>
    <row r="2811" spans="1:17" s="173" customFormat="1" ht="15.75" customHeight="1">
      <c r="A2811" s="168" t="s">
        <v>3375</v>
      </c>
      <c r="B2811" s="172">
        <v>10437</v>
      </c>
      <c r="C2811" s="191" t="s">
        <v>6083</v>
      </c>
      <c r="D2811" s="324">
        <v>1100</v>
      </c>
      <c r="E2811" s="131"/>
      <c r="F2811" s="40"/>
      <c r="G2811" s="40"/>
      <c r="H2811" s="40"/>
      <c r="J2811" s="170"/>
      <c r="K2811" s="170"/>
      <c r="L2811" s="170"/>
      <c r="M2811" s="170"/>
      <c r="N2811" s="170"/>
      <c r="O2811" s="170"/>
      <c r="P2811" s="170"/>
      <c r="Q2811" s="170"/>
    </row>
    <row r="2812" spans="1:17" s="173" customFormat="1" ht="15.75" customHeight="1">
      <c r="A2812" s="168" t="s">
        <v>3375</v>
      </c>
      <c r="B2812" s="172" t="s">
        <v>3376</v>
      </c>
      <c r="C2812" s="191" t="s">
        <v>6084</v>
      </c>
      <c r="D2812" s="324">
        <v>1600</v>
      </c>
      <c r="E2812" s="131"/>
      <c r="F2812" s="40"/>
      <c r="G2812" s="40"/>
      <c r="H2812" s="40"/>
      <c r="J2812" s="170"/>
      <c r="K2812" s="170"/>
      <c r="L2812" s="170"/>
      <c r="M2812" s="170"/>
      <c r="N2812" s="170"/>
      <c r="O2812" s="170"/>
      <c r="P2812" s="170"/>
      <c r="Q2812" s="170"/>
    </row>
    <row r="2813" spans="1:17" s="173" customFormat="1" ht="15.75" customHeight="1">
      <c r="A2813" s="168" t="s">
        <v>3375</v>
      </c>
      <c r="B2813" s="172">
        <v>10455</v>
      </c>
      <c r="C2813" s="191" t="s">
        <v>3377</v>
      </c>
      <c r="D2813" s="324">
        <v>3250</v>
      </c>
      <c r="E2813" s="131"/>
      <c r="F2813" s="40"/>
      <c r="G2813" s="40"/>
      <c r="H2813" s="40"/>
      <c r="J2813" s="170"/>
      <c r="K2813" s="170"/>
      <c r="L2813" s="170"/>
      <c r="M2813" s="170"/>
      <c r="N2813" s="170"/>
      <c r="O2813" s="170"/>
      <c r="P2813" s="170"/>
      <c r="Q2813" s="170"/>
    </row>
    <row r="2814" spans="1:17" s="173" customFormat="1" ht="15.75" customHeight="1">
      <c r="A2814" s="168" t="s">
        <v>3375</v>
      </c>
      <c r="B2814" s="172" t="s">
        <v>3378</v>
      </c>
      <c r="C2814" s="191" t="s">
        <v>3379</v>
      </c>
      <c r="D2814" s="324">
        <v>4900</v>
      </c>
      <c r="E2814" s="131"/>
      <c r="F2814" s="40"/>
      <c r="G2814" s="40"/>
      <c r="H2814" s="40"/>
      <c r="J2814" s="170"/>
      <c r="K2814" s="170"/>
      <c r="L2814" s="170"/>
      <c r="M2814" s="170"/>
      <c r="N2814" s="170"/>
      <c r="O2814" s="170"/>
      <c r="P2814" s="170"/>
      <c r="Q2814" s="170"/>
    </row>
    <row r="2815" spans="1:17" s="173" customFormat="1" ht="15.75" customHeight="1">
      <c r="A2815" s="168" t="s">
        <v>3375</v>
      </c>
      <c r="B2815" s="172">
        <v>10456</v>
      </c>
      <c r="C2815" s="191" t="s">
        <v>3380</v>
      </c>
      <c r="D2815" s="324">
        <v>1750</v>
      </c>
      <c r="E2815" s="131"/>
      <c r="F2815" s="40"/>
      <c r="G2815" s="40"/>
      <c r="H2815" s="40"/>
      <c r="J2815" s="170"/>
      <c r="K2815" s="170"/>
      <c r="L2815" s="170"/>
      <c r="M2815" s="170"/>
      <c r="N2815" s="170"/>
      <c r="O2815" s="170"/>
      <c r="P2815" s="170"/>
      <c r="Q2815" s="170"/>
    </row>
    <row r="2816" spans="1:17" s="173" customFormat="1" ht="15.75" customHeight="1">
      <c r="A2816" s="168" t="s">
        <v>3375</v>
      </c>
      <c r="B2816" s="172" t="s">
        <v>3381</v>
      </c>
      <c r="C2816" s="191" t="s">
        <v>3382</v>
      </c>
      <c r="D2816" s="324">
        <v>2600</v>
      </c>
      <c r="E2816" s="131"/>
      <c r="F2816" s="40"/>
      <c r="G2816" s="40"/>
      <c r="H2816" s="40"/>
      <c r="J2816" s="170"/>
      <c r="K2816" s="170"/>
      <c r="L2816" s="170"/>
      <c r="M2816" s="170"/>
      <c r="N2816" s="170"/>
      <c r="O2816" s="170"/>
      <c r="P2816" s="170"/>
      <c r="Q2816" s="170"/>
    </row>
    <row r="2817" spans="1:17" s="173" customFormat="1" ht="15.75" customHeight="1">
      <c r="A2817" s="168" t="s">
        <v>5694</v>
      </c>
      <c r="B2817" s="175">
        <v>10560</v>
      </c>
      <c r="C2817" s="191" t="s">
        <v>4680</v>
      </c>
      <c r="D2817" s="324">
        <v>10800</v>
      </c>
      <c r="E2817" s="131"/>
      <c r="F2817" s="40"/>
      <c r="G2817" s="40"/>
      <c r="H2817" s="40"/>
      <c r="J2817" s="170"/>
      <c r="K2817" s="170"/>
      <c r="L2817" s="170"/>
      <c r="M2817" s="170"/>
      <c r="N2817" s="170"/>
      <c r="O2817" s="170"/>
      <c r="P2817" s="170"/>
      <c r="Q2817" s="170"/>
    </row>
    <row r="2818" spans="1:17" s="173" customFormat="1" ht="15.75" customHeight="1">
      <c r="A2818" s="168" t="s">
        <v>5695</v>
      </c>
      <c r="B2818" s="175">
        <v>10561</v>
      </c>
      <c r="C2818" s="191" t="s">
        <v>5573</v>
      </c>
      <c r="D2818" s="324">
        <v>10800</v>
      </c>
      <c r="E2818" s="131"/>
      <c r="F2818" s="40"/>
      <c r="G2818" s="40"/>
      <c r="H2818" s="40"/>
      <c r="J2818" s="170"/>
      <c r="K2818" s="170"/>
      <c r="L2818" s="170"/>
      <c r="M2818" s="170"/>
      <c r="N2818" s="170"/>
      <c r="O2818" s="170"/>
      <c r="P2818" s="170"/>
      <c r="Q2818" s="170"/>
    </row>
    <row r="2819" spans="1:17" s="173" customFormat="1" ht="15.75" customHeight="1">
      <c r="A2819" s="168" t="s">
        <v>5695</v>
      </c>
      <c r="B2819" s="175">
        <v>10562</v>
      </c>
      <c r="C2819" s="191" t="s">
        <v>4681</v>
      </c>
      <c r="D2819" s="324">
        <v>10800</v>
      </c>
      <c r="E2819" s="131"/>
      <c r="F2819" s="40"/>
      <c r="G2819" s="40"/>
      <c r="H2819" s="40"/>
      <c r="J2819" s="170"/>
      <c r="K2819" s="170"/>
      <c r="L2819" s="170"/>
      <c r="M2819" s="170"/>
      <c r="N2819" s="170"/>
      <c r="O2819" s="170"/>
      <c r="P2819" s="170"/>
      <c r="Q2819" s="170"/>
    </row>
    <row r="2820" spans="1:17" s="173" customFormat="1" ht="15.75" customHeight="1">
      <c r="A2820" s="168" t="s">
        <v>5696</v>
      </c>
      <c r="B2820" s="175">
        <v>10563</v>
      </c>
      <c r="C2820" s="191" t="s">
        <v>4682</v>
      </c>
      <c r="D2820" s="324">
        <v>8200</v>
      </c>
      <c r="E2820" s="131"/>
      <c r="F2820" s="40"/>
      <c r="G2820" s="40"/>
      <c r="H2820" s="40"/>
      <c r="J2820" s="170"/>
      <c r="K2820" s="170"/>
      <c r="L2820" s="170"/>
      <c r="M2820" s="170"/>
      <c r="N2820" s="170"/>
      <c r="O2820" s="170"/>
      <c r="P2820" s="170"/>
      <c r="Q2820" s="170"/>
    </row>
    <row r="2821" spans="1:17" s="173" customFormat="1" ht="15.75" customHeight="1">
      <c r="A2821" s="168" t="s">
        <v>5696</v>
      </c>
      <c r="B2821" s="175">
        <v>10564</v>
      </c>
      <c r="C2821" s="191" t="s">
        <v>4683</v>
      </c>
      <c r="D2821" s="324">
        <v>19000</v>
      </c>
      <c r="E2821" s="131"/>
      <c r="F2821" s="40"/>
      <c r="G2821" s="40"/>
      <c r="H2821" s="40"/>
      <c r="J2821" s="170"/>
      <c r="K2821" s="170"/>
      <c r="L2821" s="170"/>
      <c r="M2821" s="170"/>
      <c r="N2821" s="170"/>
      <c r="O2821" s="170"/>
      <c r="P2821" s="170"/>
      <c r="Q2821" s="170"/>
    </row>
    <row r="2822" spans="1:17" s="173" customFormat="1" ht="15.75" customHeight="1">
      <c r="A2822" s="168" t="s">
        <v>4746</v>
      </c>
      <c r="B2822" s="175">
        <v>10565</v>
      </c>
      <c r="C2822" s="191" t="s">
        <v>4684</v>
      </c>
      <c r="D2822" s="324">
        <v>15200</v>
      </c>
      <c r="E2822" s="131"/>
      <c r="F2822" s="40"/>
      <c r="G2822" s="40"/>
      <c r="H2822" s="40"/>
      <c r="J2822" s="170"/>
      <c r="K2822" s="170"/>
      <c r="L2822" s="170"/>
      <c r="M2822" s="170"/>
      <c r="N2822" s="170"/>
      <c r="O2822" s="170"/>
      <c r="P2822" s="170"/>
      <c r="Q2822" s="170"/>
    </row>
    <row r="2823" spans="1:17" s="173" customFormat="1" ht="15.75" customHeight="1">
      <c r="A2823" s="168" t="s">
        <v>5697</v>
      </c>
      <c r="B2823" s="175">
        <v>10566</v>
      </c>
      <c r="C2823" s="191" t="s">
        <v>4685</v>
      </c>
      <c r="D2823" s="324">
        <v>6800</v>
      </c>
      <c r="E2823" s="131"/>
      <c r="F2823" s="40"/>
      <c r="G2823" s="40"/>
      <c r="H2823" s="40"/>
      <c r="J2823" s="170"/>
      <c r="K2823" s="170"/>
      <c r="L2823" s="170"/>
      <c r="M2823" s="170"/>
      <c r="N2823" s="170"/>
      <c r="O2823" s="170"/>
      <c r="P2823" s="170"/>
      <c r="Q2823" s="170"/>
    </row>
    <row r="2824" spans="1:17" s="173" customFormat="1" ht="15.75" customHeight="1">
      <c r="A2824" s="168" t="s">
        <v>5698</v>
      </c>
      <c r="B2824" s="175">
        <v>10567</v>
      </c>
      <c r="C2824" s="191" t="s">
        <v>4686</v>
      </c>
      <c r="D2824" s="324">
        <v>7500</v>
      </c>
      <c r="E2824" s="131"/>
      <c r="F2824" s="40"/>
      <c r="G2824" s="40"/>
      <c r="H2824" s="40"/>
      <c r="J2824" s="170"/>
      <c r="K2824" s="170"/>
      <c r="L2824" s="170"/>
      <c r="M2824" s="170"/>
      <c r="N2824" s="170"/>
      <c r="O2824" s="170"/>
      <c r="P2824" s="170"/>
      <c r="Q2824" s="170"/>
    </row>
    <row r="2825" spans="1:17" s="173" customFormat="1" ht="15.75" customHeight="1">
      <c r="A2825" s="168" t="s">
        <v>4690</v>
      </c>
      <c r="B2825" s="175">
        <v>10568</v>
      </c>
      <c r="C2825" s="191" t="s">
        <v>6085</v>
      </c>
      <c r="D2825" s="324">
        <v>10900</v>
      </c>
      <c r="E2825" s="131"/>
      <c r="F2825" s="40"/>
      <c r="G2825" s="40"/>
      <c r="H2825" s="40"/>
      <c r="J2825" s="170"/>
      <c r="K2825" s="170"/>
      <c r="L2825" s="170"/>
      <c r="M2825" s="170"/>
      <c r="N2825" s="170"/>
      <c r="O2825" s="170"/>
      <c r="P2825" s="170"/>
      <c r="Q2825" s="170"/>
    </row>
    <row r="2826" spans="1:17" s="173" customFormat="1" ht="15.75" customHeight="1">
      <c r="A2826" s="168" t="s">
        <v>4690</v>
      </c>
      <c r="B2826" s="175">
        <v>10569</v>
      </c>
      <c r="C2826" s="191" t="s">
        <v>6086</v>
      </c>
      <c r="D2826" s="324">
        <v>7000</v>
      </c>
      <c r="E2826" s="131"/>
      <c r="F2826" s="40"/>
      <c r="G2826" s="40"/>
      <c r="H2826" s="40"/>
      <c r="J2826" s="170"/>
      <c r="K2826" s="170"/>
      <c r="L2826" s="170"/>
      <c r="M2826" s="170"/>
      <c r="N2826" s="170"/>
      <c r="O2826" s="170"/>
      <c r="P2826" s="170"/>
      <c r="Q2826" s="170"/>
    </row>
    <row r="2827" spans="1:17" s="173" customFormat="1" ht="15.75" customHeight="1">
      <c r="A2827" s="168" t="s">
        <v>4689</v>
      </c>
      <c r="B2827" s="175">
        <v>10570</v>
      </c>
      <c r="C2827" s="191" t="s">
        <v>6087</v>
      </c>
      <c r="D2827" s="324">
        <v>10900</v>
      </c>
      <c r="E2827" s="131"/>
      <c r="F2827" s="40"/>
      <c r="G2827" s="40"/>
      <c r="H2827" s="40"/>
      <c r="J2827" s="170"/>
      <c r="K2827" s="170"/>
      <c r="L2827" s="170"/>
      <c r="M2827" s="170"/>
      <c r="N2827" s="170"/>
      <c r="O2827" s="170"/>
      <c r="P2827" s="170"/>
      <c r="Q2827" s="170"/>
    </row>
    <row r="2828" spans="1:17" s="173" customFormat="1" ht="15.75" customHeight="1">
      <c r="A2828" s="168" t="s">
        <v>4689</v>
      </c>
      <c r="B2828" s="175">
        <v>10571</v>
      </c>
      <c r="C2828" s="191" t="s">
        <v>6088</v>
      </c>
      <c r="D2828" s="324">
        <v>11900</v>
      </c>
      <c r="E2828" s="131"/>
      <c r="F2828" s="40"/>
      <c r="G2828" s="40"/>
      <c r="H2828" s="40"/>
      <c r="J2828" s="170"/>
      <c r="K2828" s="170"/>
      <c r="L2828" s="170"/>
      <c r="M2828" s="170"/>
      <c r="N2828" s="170"/>
      <c r="O2828" s="170"/>
      <c r="P2828" s="170"/>
      <c r="Q2828" s="170"/>
    </row>
    <row r="2829" spans="1:17" s="173" customFormat="1" ht="15.75" customHeight="1">
      <c r="A2829" s="205" t="s">
        <v>3449</v>
      </c>
      <c r="B2829" s="136"/>
      <c r="C2829" s="193"/>
      <c r="D2829" s="319"/>
      <c r="E2829" s="131"/>
      <c r="F2829" s="40"/>
      <c r="G2829" s="40"/>
      <c r="H2829" s="40"/>
      <c r="J2829" s="170"/>
      <c r="K2829" s="170"/>
      <c r="L2829" s="170"/>
      <c r="M2829" s="170"/>
      <c r="N2829" s="170"/>
      <c r="O2829" s="170"/>
      <c r="P2829" s="170"/>
      <c r="Q2829" s="170"/>
    </row>
    <row r="2830" spans="1:17" s="173" customFormat="1" ht="15.75" customHeight="1">
      <c r="A2830" s="224" t="s">
        <v>3450</v>
      </c>
      <c r="B2830" s="133"/>
      <c r="C2830" s="128"/>
      <c r="D2830" s="317"/>
      <c r="E2830" s="131"/>
      <c r="F2830" s="40"/>
      <c r="G2830" s="40"/>
      <c r="H2830" s="40"/>
      <c r="J2830" s="170"/>
      <c r="K2830" s="170"/>
      <c r="L2830" s="170"/>
      <c r="M2830" s="170"/>
      <c r="N2830" s="170"/>
      <c r="O2830" s="170"/>
      <c r="P2830" s="170"/>
      <c r="Q2830" s="170"/>
    </row>
    <row r="2831" spans="1:17" s="173" customFormat="1" ht="15.75" customHeight="1">
      <c r="A2831" s="168" t="s">
        <v>5909</v>
      </c>
      <c r="B2831" s="172" t="s">
        <v>3451</v>
      </c>
      <c r="C2831" s="191" t="s">
        <v>3452</v>
      </c>
      <c r="D2831" s="324">
        <v>200000</v>
      </c>
      <c r="E2831" s="131"/>
      <c r="F2831" s="40"/>
      <c r="G2831" s="40"/>
      <c r="H2831" s="40"/>
      <c r="J2831" s="170"/>
      <c r="K2831" s="170"/>
      <c r="L2831" s="170"/>
      <c r="M2831" s="170"/>
      <c r="N2831" s="170"/>
      <c r="O2831" s="170"/>
      <c r="P2831" s="170"/>
      <c r="Q2831" s="170"/>
    </row>
    <row r="2832" spans="1:17" s="173" customFormat="1" ht="15.75" customHeight="1">
      <c r="A2832" s="168" t="s">
        <v>5909</v>
      </c>
      <c r="B2832" s="172" t="s">
        <v>3455</v>
      </c>
      <c r="C2832" s="191" t="s">
        <v>3456</v>
      </c>
      <c r="D2832" s="324">
        <v>123000</v>
      </c>
      <c r="E2832" s="131"/>
      <c r="F2832" s="40"/>
      <c r="G2832" s="40"/>
      <c r="H2832" s="40"/>
      <c r="J2832" s="170"/>
      <c r="K2832" s="170"/>
      <c r="L2832" s="170"/>
      <c r="M2832" s="170"/>
      <c r="N2832" s="170"/>
      <c r="O2832" s="170"/>
      <c r="P2832" s="170"/>
      <c r="Q2832" s="170"/>
    </row>
    <row r="2833" spans="1:17" s="173" customFormat="1" ht="15.75" customHeight="1">
      <c r="A2833" s="168" t="s">
        <v>5909</v>
      </c>
      <c r="B2833" s="172" t="s">
        <v>3453</v>
      </c>
      <c r="C2833" s="191" t="s">
        <v>3454</v>
      </c>
      <c r="D2833" s="324">
        <v>71000</v>
      </c>
      <c r="E2833" s="131"/>
      <c r="F2833" s="40"/>
      <c r="G2833" s="40"/>
      <c r="H2833" s="40"/>
      <c r="J2833" s="170"/>
      <c r="K2833" s="170"/>
      <c r="L2833" s="170"/>
      <c r="M2833" s="170"/>
      <c r="N2833" s="170"/>
      <c r="O2833" s="170"/>
      <c r="P2833" s="170"/>
      <c r="Q2833" s="170"/>
    </row>
    <row r="2834" spans="1:17" s="173" customFormat="1" ht="15.75" customHeight="1">
      <c r="A2834" s="168" t="s">
        <v>3457</v>
      </c>
      <c r="B2834" s="172" t="s">
        <v>3458</v>
      </c>
      <c r="C2834" s="191" t="s">
        <v>3459</v>
      </c>
      <c r="D2834" s="324">
        <v>352000</v>
      </c>
      <c r="E2834" s="131"/>
      <c r="F2834" s="40"/>
      <c r="G2834" s="40"/>
      <c r="H2834" s="40"/>
      <c r="J2834" s="170"/>
      <c r="K2834" s="170"/>
      <c r="L2834" s="170"/>
      <c r="M2834" s="170"/>
      <c r="N2834" s="170"/>
      <c r="O2834" s="170"/>
      <c r="P2834" s="170"/>
      <c r="Q2834" s="170"/>
    </row>
    <row r="2835" spans="1:17" s="173" customFormat="1" ht="15.75" customHeight="1">
      <c r="A2835" s="168" t="s">
        <v>5910</v>
      </c>
      <c r="B2835" s="172" t="s">
        <v>3460</v>
      </c>
      <c r="C2835" s="191" t="s">
        <v>3461</v>
      </c>
      <c r="D2835" s="324">
        <v>100000</v>
      </c>
      <c r="E2835" s="131"/>
      <c r="F2835" s="40"/>
      <c r="G2835" s="40"/>
      <c r="H2835" s="40"/>
      <c r="J2835" s="170"/>
      <c r="K2835" s="170"/>
      <c r="L2835" s="170"/>
      <c r="M2835" s="170"/>
      <c r="N2835" s="170"/>
      <c r="O2835" s="170"/>
      <c r="P2835" s="170"/>
      <c r="Q2835" s="170"/>
    </row>
    <row r="2836" spans="1:17" s="173" customFormat="1" ht="15.75" customHeight="1">
      <c r="A2836" s="168" t="s">
        <v>5911</v>
      </c>
      <c r="B2836" s="172" t="s">
        <v>3462</v>
      </c>
      <c r="C2836" s="191" t="s">
        <v>3463</v>
      </c>
      <c r="D2836" s="324">
        <v>51000</v>
      </c>
      <c r="E2836" s="131"/>
      <c r="F2836" s="40"/>
      <c r="G2836" s="40"/>
      <c r="H2836" s="40"/>
      <c r="J2836" s="170"/>
      <c r="K2836" s="170"/>
      <c r="L2836" s="170"/>
      <c r="M2836" s="170"/>
      <c r="N2836" s="170"/>
      <c r="O2836" s="170"/>
      <c r="P2836" s="170"/>
      <c r="Q2836" s="170"/>
    </row>
    <row r="2837" spans="1:17" s="173" customFormat="1" ht="15.75" customHeight="1">
      <c r="A2837" s="168" t="s">
        <v>687</v>
      </c>
      <c r="B2837" s="172" t="s">
        <v>3464</v>
      </c>
      <c r="C2837" s="191" t="s">
        <v>3465</v>
      </c>
      <c r="D2837" s="324">
        <v>105000</v>
      </c>
      <c r="E2837" s="131"/>
      <c r="F2837" s="40"/>
      <c r="G2837" s="40"/>
      <c r="H2837" s="40"/>
      <c r="J2837" s="170"/>
      <c r="K2837" s="170"/>
      <c r="L2837" s="170"/>
      <c r="M2837" s="170"/>
      <c r="N2837" s="170"/>
      <c r="O2837" s="170"/>
      <c r="P2837" s="170"/>
      <c r="Q2837" s="170"/>
    </row>
    <row r="2838" spans="1:17" s="173" customFormat="1" ht="15.75" customHeight="1">
      <c r="A2838" s="168" t="s">
        <v>3466</v>
      </c>
      <c r="B2838" s="172" t="s">
        <v>3467</v>
      </c>
      <c r="C2838" s="191" t="s">
        <v>3468</v>
      </c>
      <c r="D2838" s="324">
        <v>33000</v>
      </c>
      <c r="E2838" s="131"/>
      <c r="F2838" s="40"/>
      <c r="G2838" s="40"/>
      <c r="H2838" s="40"/>
      <c r="J2838" s="170"/>
      <c r="K2838" s="170"/>
      <c r="L2838" s="170"/>
      <c r="M2838" s="170"/>
      <c r="N2838" s="170"/>
      <c r="O2838" s="170"/>
      <c r="P2838" s="170"/>
      <c r="Q2838" s="170"/>
    </row>
    <row r="2839" spans="1:17" s="173" customFormat="1" ht="15.75" customHeight="1">
      <c r="A2839" s="168" t="s">
        <v>5912</v>
      </c>
      <c r="B2839" s="172" t="s">
        <v>3469</v>
      </c>
      <c r="C2839" s="191" t="s">
        <v>3470</v>
      </c>
      <c r="D2839" s="324">
        <v>78000</v>
      </c>
      <c r="E2839" s="131"/>
      <c r="F2839" s="40"/>
      <c r="G2839" s="40"/>
      <c r="H2839" s="40"/>
      <c r="J2839" s="170"/>
      <c r="K2839" s="170"/>
      <c r="L2839" s="170"/>
      <c r="M2839" s="170"/>
      <c r="N2839" s="170"/>
      <c r="O2839" s="170"/>
      <c r="P2839" s="170"/>
      <c r="Q2839" s="170"/>
    </row>
    <row r="2840" spans="1:17" s="173" customFormat="1" ht="15.75" customHeight="1">
      <c r="A2840" s="168" t="s">
        <v>3471</v>
      </c>
      <c r="B2840" s="172" t="s">
        <v>3472</v>
      </c>
      <c r="C2840" s="191" t="s">
        <v>3473</v>
      </c>
      <c r="D2840" s="324">
        <v>74000</v>
      </c>
      <c r="E2840" s="131"/>
      <c r="F2840" s="40"/>
      <c r="G2840" s="40"/>
      <c r="H2840" s="40"/>
      <c r="J2840" s="170"/>
      <c r="K2840" s="170"/>
      <c r="L2840" s="170"/>
      <c r="M2840" s="170"/>
      <c r="N2840" s="170"/>
      <c r="O2840" s="170"/>
      <c r="P2840" s="170"/>
      <c r="Q2840" s="170"/>
    </row>
    <row r="2841" spans="1:17" s="173" customFormat="1" ht="15.75" customHeight="1">
      <c r="A2841" s="168" t="s">
        <v>850</v>
      </c>
      <c r="B2841" s="172" t="s">
        <v>3474</v>
      </c>
      <c r="C2841" s="191" t="s">
        <v>3475</v>
      </c>
      <c r="D2841" s="324">
        <v>15000</v>
      </c>
      <c r="E2841" s="131"/>
      <c r="F2841" s="40"/>
      <c r="G2841" s="40"/>
      <c r="H2841" s="40"/>
      <c r="J2841" s="170"/>
      <c r="K2841" s="170"/>
      <c r="L2841" s="170"/>
      <c r="M2841" s="170"/>
      <c r="N2841" s="170"/>
      <c r="O2841" s="170"/>
      <c r="P2841" s="170"/>
      <c r="Q2841" s="170"/>
    </row>
    <row r="2842" spans="1:17" s="173" customFormat="1" ht="15.75" customHeight="1">
      <c r="A2842" s="168" t="s">
        <v>3476</v>
      </c>
      <c r="B2842" s="172" t="s">
        <v>3477</v>
      </c>
      <c r="C2842" s="191" t="s">
        <v>3478</v>
      </c>
      <c r="D2842" s="324">
        <v>12000</v>
      </c>
      <c r="E2842" s="131"/>
      <c r="F2842" s="40"/>
      <c r="G2842" s="40"/>
      <c r="H2842" s="40"/>
      <c r="J2842" s="170"/>
      <c r="K2842" s="170"/>
      <c r="L2842" s="170"/>
      <c r="M2842" s="170"/>
      <c r="N2842" s="170"/>
      <c r="O2842" s="170"/>
      <c r="P2842" s="170"/>
      <c r="Q2842" s="170"/>
    </row>
    <row r="2843" spans="1:17" s="173" customFormat="1" ht="15.75" customHeight="1">
      <c r="A2843" s="168" t="s">
        <v>5913</v>
      </c>
      <c r="B2843" s="172" t="s">
        <v>3479</v>
      </c>
      <c r="C2843" s="191" t="s">
        <v>3480</v>
      </c>
      <c r="D2843" s="324">
        <v>12000</v>
      </c>
      <c r="E2843" s="131"/>
      <c r="F2843" s="40"/>
      <c r="G2843" s="40"/>
      <c r="H2843" s="40"/>
      <c r="J2843" s="170"/>
      <c r="K2843" s="170"/>
      <c r="L2843" s="170"/>
      <c r="M2843" s="170"/>
      <c r="N2843" s="170"/>
      <c r="O2843" s="170"/>
      <c r="P2843" s="170"/>
      <c r="Q2843" s="170"/>
    </row>
    <row r="2844" spans="1:17" s="173" customFormat="1" ht="15.75" customHeight="1">
      <c r="A2844" s="168" t="s">
        <v>3481</v>
      </c>
      <c r="B2844" s="172" t="s">
        <v>3482</v>
      </c>
      <c r="C2844" s="191" t="s">
        <v>3483</v>
      </c>
      <c r="D2844" s="324">
        <v>12000</v>
      </c>
      <c r="E2844" s="131"/>
      <c r="F2844" s="40"/>
      <c r="G2844" s="40"/>
      <c r="H2844" s="40"/>
      <c r="J2844" s="170"/>
      <c r="K2844" s="170"/>
      <c r="L2844" s="170"/>
      <c r="M2844" s="170"/>
      <c r="N2844" s="170"/>
      <c r="O2844" s="170"/>
      <c r="P2844" s="170"/>
      <c r="Q2844" s="170"/>
    </row>
    <row r="2845" spans="1:17" s="173" customFormat="1" ht="15.75" customHeight="1">
      <c r="A2845" s="168" t="s">
        <v>866</v>
      </c>
      <c r="B2845" s="172" t="s">
        <v>3484</v>
      </c>
      <c r="C2845" s="191" t="s">
        <v>3485</v>
      </c>
      <c r="D2845" s="324">
        <v>12000</v>
      </c>
      <c r="E2845" s="131"/>
      <c r="F2845" s="40"/>
      <c r="G2845" s="40"/>
      <c r="H2845" s="40"/>
      <c r="J2845" s="170"/>
      <c r="K2845" s="170"/>
      <c r="L2845" s="170"/>
      <c r="M2845" s="170"/>
      <c r="N2845" s="170"/>
      <c r="O2845" s="170"/>
      <c r="P2845" s="170"/>
      <c r="Q2845" s="170"/>
    </row>
    <row r="2846" spans="1:17" s="173" customFormat="1" ht="15.75" customHeight="1">
      <c r="A2846" s="168" t="s">
        <v>856</v>
      </c>
      <c r="B2846" s="172" t="s">
        <v>3486</v>
      </c>
      <c r="C2846" s="191" t="s">
        <v>3487</v>
      </c>
      <c r="D2846" s="324">
        <v>12000</v>
      </c>
      <c r="E2846" s="131"/>
      <c r="F2846" s="40"/>
      <c r="G2846" s="40"/>
      <c r="H2846" s="40"/>
      <c r="J2846" s="170"/>
      <c r="K2846" s="170"/>
      <c r="L2846" s="170"/>
      <c r="M2846" s="170"/>
      <c r="N2846" s="170"/>
      <c r="O2846" s="170"/>
      <c r="P2846" s="170"/>
      <c r="Q2846" s="170"/>
    </row>
    <row r="2847" spans="1:17" s="173" customFormat="1" ht="15.75" customHeight="1">
      <c r="A2847" s="168" t="s">
        <v>5908</v>
      </c>
      <c r="B2847" s="172" t="s">
        <v>3488</v>
      </c>
      <c r="C2847" s="191" t="s">
        <v>3489</v>
      </c>
      <c r="D2847" s="324">
        <v>13000</v>
      </c>
      <c r="E2847" s="131"/>
      <c r="F2847" s="40"/>
      <c r="G2847" s="40"/>
      <c r="H2847" s="40"/>
      <c r="J2847" s="170"/>
      <c r="K2847" s="170"/>
      <c r="L2847" s="170"/>
      <c r="M2847" s="170"/>
      <c r="N2847" s="170"/>
      <c r="O2847" s="170"/>
      <c r="P2847" s="170"/>
      <c r="Q2847" s="170"/>
    </row>
    <row r="2848" spans="1:17" s="173" customFormat="1" ht="15.75" customHeight="1">
      <c r="A2848" s="168" t="s">
        <v>3490</v>
      </c>
      <c r="B2848" s="172" t="s">
        <v>3491</v>
      </c>
      <c r="C2848" s="191" t="s">
        <v>3492</v>
      </c>
      <c r="D2848" s="324">
        <v>57000</v>
      </c>
      <c r="E2848" s="131"/>
      <c r="F2848" s="40"/>
      <c r="G2848" s="40"/>
      <c r="H2848" s="40"/>
      <c r="J2848" s="170"/>
      <c r="K2848" s="170"/>
      <c r="L2848" s="170"/>
      <c r="M2848" s="170"/>
      <c r="N2848" s="170"/>
      <c r="O2848" s="170"/>
      <c r="P2848" s="170"/>
      <c r="Q2848" s="170"/>
    </row>
    <row r="2849" spans="1:17" s="173" customFormat="1" ht="15.75" customHeight="1">
      <c r="A2849" s="168" t="s">
        <v>3493</v>
      </c>
      <c r="B2849" s="172" t="s">
        <v>3494</v>
      </c>
      <c r="C2849" s="191" t="s">
        <v>3495</v>
      </c>
      <c r="D2849" s="324">
        <v>64000</v>
      </c>
      <c r="E2849" s="131"/>
      <c r="F2849" s="40"/>
      <c r="G2849" s="40"/>
      <c r="H2849" s="40"/>
      <c r="J2849" s="170"/>
      <c r="K2849" s="170"/>
      <c r="L2849" s="170"/>
      <c r="M2849" s="170"/>
      <c r="N2849" s="170"/>
      <c r="O2849" s="170"/>
      <c r="P2849" s="170"/>
      <c r="Q2849" s="170"/>
    </row>
    <row r="2850" spans="1:17" s="173" customFormat="1" ht="15.75" customHeight="1">
      <c r="A2850" s="168" t="s">
        <v>5914</v>
      </c>
      <c r="B2850" s="172" t="s">
        <v>3496</v>
      </c>
      <c r="C2850" s="191" t="s">
        <v>3497</v>
      </c>
      <c r="D2850" s="324">
        <v>3500</v>
      </c>
      <c r="E2850" s="131"/>
      <c r="F2850" s="40"/>
      <c r="G2850" s="40"/>
      <c r="H2850" s="40"/>
      <c r="J2850" s="170"/>
      <c r="K2850" s="170"/>
      <c r="L2850" s="170"/>
      <c r="M2850" s="170"/>
      <c r="N2850" s="170"/>
      <c r="O2850" s="170"/>
      <c r="P2850" s="170"/>
      <c r="Q2850" s="170"/>
    </row>
    <row r="2851" spans="1:17" s="173" customFormat="1" ht="15.75" customHeight="1">
      <c r="A2851" s="168" t="s">
        <v>3476</v>
      </c>
      <c r="B2851" s="172" t="s">
        <v>3498</v>
      </c>
      <c r="C2851" s="191" t="s">
        <v>3499</v>
      </c>
      <c r="D2851" s="324">
        <v>12000</v>
      </c>
      <c r="E2851" s="131"/>
      <c r="F2851" s="40"/>
      <c r="G2851" s="40"/>
      <c r="H2851" s="40"/>
      <c r="J2851" s="170"/>
      <c r="K2851" s="170"/>
      <c r="L2851" s="170"/>
      <c r="M2851" s="170"/>
      <c r="N2851" s="170"/>
      <c r="O2851" s="170"/>
      <c r="P2851" s="170"/>
      <c r="Q2851" s="170"/>
    </row>
    <row r="2852" spans="1:17" s="173" customFormat="1" ht="15.75" customHeight="1">
      <c r="A2852" s="182" t="s">
        <v>3500</v>
      </c>
      <c r="B2852" s="25"/>
      <c r="C2852" s="128"/>
      <c r="D2852" s="317"/>
      <c r="E2852" s="131"/>
      <c r="F2852" s="40"/>
      <c r="G2852" s="40"/>
      <c r="H2852" s="40"/>
      <c r="J2852" s="170"/>
      <c r="K2852" s="170"/>
      <c r="L2852" s="170"/>
      <c r="M2852" s="170"/>
      <c r="N2852" s="170"/>
      <c r="O2852" s="170"/>
      <c r="P2852" s="170"/>
      <c r="Q2852" s="170"/>
    </row>
    <row r="2853" spans="1:17" s="173" customFormat="1" ht="15.75" customHeight="1">
      <c r="A2853" s="168" t="s">
        <v>4731</v>
      </c>
      <c r="B2853" s="172" t="s">
        <v>3501</v>
      </c>
      <c r="C2853" s="191" t="s">
        <v>3502</v>
      </c>
      <c r="D2853" s="324">
        <v>107600</v>
      </c>
      <c r="E2853" s="131"/>
      <c r="F2853" s="40"/>
      <c r="G2853" s="40"/>
      <c r="H2853" s="40"/>
      <c r="J2853" s="170"/>
      <c r="K2853" s="170"/>
      <c r="L2853" s="170"/>
      <c r="M2853" s="170"/>
      <c r="N2853" s="170"/>
      <c r="O2853" s="170"/>
      <c r="P2853" s="170"/>
      <c r="Q2853" s="170"/>
    </row>
    <row r="2854" spans="1:17" s="173" customFormat="1" ht="15.75" customHeight="1">
      <c r="A2854" s="168" t="s">
        <v>3503</v>
      </c>
      <c r="B2854" s="172" t="s">
        <v>3504</v>
      </c>
      <c r="C2854" s="191" t="s">
        <v>3505</v>
      </c>
      <c r="D2854" s="324">
        <v>291000</v>
      </c>
      <c r="E2854" s="131"/>
      <c r="F2854" s="40"/>
      <c r="G2854" s="40"/>
      <c r="H2854" s="40"/>
      <c r="J2854" s="170"/>
      <c r="K2854" s="170"/>
      <c r="L2854" s="170"/>
      <c r="M2854" s="170"/>
      <c r="N2854" s="170"/>
      <c r="O2854" s="170"/>
      <c r="P2854" s="170"/>
      <c r="Q2854" s="170"/>
    </row>
    <row r="2855" spans="1:17" s="173" customFormat="1" ht="15.75" customHeight="1">
      <c r="A2855" s="168" t="s">
        <v>3506</v>
      </c>
      <c r="B2855" s="172" t="s">
        <v>3507</v>
      </c>
      <c r="C2855" s="191" t="s">
        <v>3508</v>
      </c>
      <c r="D2855" s="324">
        <v>280000</v>
      </c>
      <c r="E2855" s="131"/>
      <c r="F2855" s="40"/>
      <c r="G2855" s="40"/>
      <c r="H2855" s="40"/>
      <c r="J2855" s="170"/>
      <c r="K2855" s="170"/>
      <c r="L2855" s="170"/>
      <c r="M2855" s="170"/>
      <c r="N2855" s="170"/>
      <c r="O2855" s="170"/>
      <c r="P2855" s="170"/>
      <c r="Q2855" s="170"/>
    </row>
    <row r="2856" spans="1:17" s="173" customFormat="1" ht="15.75" customHeight="1">
      <c r="A2856" s="168" t="s">
        <v>5239</v>
      </c>
      <c r="B2856" s="172" t="s">
        <v>3509</v>
      </c>
      <c r="C2856" s="191" t="s">
        <v>3510</v>
      </c>
      <c r="D2856" s="324">
        <v>165000</v>
      </c>
      <c r="E2856" s="131"/>
      <c r="F2856" s="40"/>
      <c r="G2856" s="40"/>
      <c r="H2856" s="40"/>
      <c r="J2856" s="170"/>
      <c r="K2856" s="170"/>
      <c r="L2856" s="170"/>
      <c r="M2856" s="170"/>
      <c r="N2856" s="170"/>
      <c r="O2856" s="170"/>
      <c r="P2856" s="170"/>
      <c r="Q2856" s="170"/>
    </row>
    <row r="2857" spans="1:17" s="173" customFormat="1" ht="15.75" customHeight="1">
      <c r="A2857" s="168" t="s">
        <v>5239</v>
      </c>
      <c r="B2857" s="172" t="s">
        <v>3511</v>
      </c>
      <c r="C2857" s="191" t="s">
        <v>3512</v>
      </c>
      <c r="D2857" s="324">
        <v>187000</v>
      </c>
      <c r="E2857" s="131"/>
      <c r="F2857" s="40"/>
      <c r="G2857" s="40"/>
      <c r="H2857" s="40"/>
      <c r="J2857" s="170"/>
      <c r="K2857" s="170"/>
      <c r="L2857" s="170"/>
      <c r="M2857" s="170"/>
      <c r="N2857" s="170"/>
      <c r="O2857" s="170"/>
      <c r="P2857" s="170"/>
      <c r="Q2857" s="170"/>
    </row>
    <row r="2858" spans="1:17" s="173" customFormat="1" ht="15.75" customHeight="1">
      <c r="A2858" s="168" t="s">
        <v>5891</v>
      </c>
      <c r="B2858" s="172" t="s">
        <v>3513</v>
      </c>
      <c r="C2858" s="191" t="s">
        <v>3514</v>
      </c>
      <c r="D2858" s="324">
        <v>374200</v>
      </c>
      <c r="E2858" s="131"/>
      <c r="F2858" s="40"/>
      <c r="G2858" s="40"/>
      <c r="H2858" s="40"/>
      <c r="J2858" s="170"/>
      <c r="K2858" s="170"/>
      <c r="L2858" s="170"/>
      <c r="M2858" s="170"/>
      <c r="N2858" s="170"/>
      <c r="O2858" s="170"/>
      <c r="P2858" s="170"/>
      <c r="Q2858" s="170"/>
    </row>
    <row r="2859" spans="1:17" s="176" customFormat="1" ht="15.75" customHeight="1">
      <c r="A2859" s="168" t="s">
        <v>5892</v>
      </c>
      <c r="B2859" s="172" t="s">
        <v>3515</v>
      </c>
      <c r="C2859" s="191" t="s">
        <v>3516</v>
      </c>
      <c r="D2859" s="324">
        <v>661000</v>
      </c>
      <c r="E2859" s="131"/>
      <c r="F2859" s="40"/>
      <c r="G2859" s="40"/>
      <c r="H2859" s="40"/>
      <c r="I2859" s="173"/>
      <c r="J2859" s="170"/>
      <c r="K2859" s="170"/>
      <c r="L2859" s="170"/>
      <c r="M2859" s="170"/>
      <c r="N2859" s="170"/>
      <c r="O2859" s="170"/>
      <c r="P2859" s="170"/>
      <c r="Q2859" s="170"/>
    </row>
    <row r="2860" spans="1:17" s="173" customFormat="1" ht="15">
      <c r="A2860" s="168" t="s">
        <v>3517</v>
      </c>
      <c r="B2860" s="172" t="s">
        <v>3518</v>
      </c>
      <c r="C2860" s="191" t="s">
        <v>3519</v>
      </c>
      <c r="D2860" s="324">
        <v>206000</v>
      </c>
      <c r="E2860" s="131"/>
      <c r="F2860" s="40"/>
      <c r="G2860" s="40"/>
      <c r="H2860" s="40"/>
      <c r="J2860" s="170"/>
      <c r="K2860" s="170"/>
      <c r="L2860" s="170"/>
      <c r="M2860" s="170"/>
      <c r="N2860" s="170"/>
      <c r="O2860" s="170"/>
      <c r="P2860" s="170"/>
      <c r="Q2860" s="170"/>
    </row>
    <row r="2861" spans="1:17" s="173" customFormat="1" ht="15">
      <c r="A2861" s="168" t="s">
        <v>5893</v>
      </c>
      <c r="B2861" s="172" t="s">
        <v>3520</v>
      </c>
      <c r="C2861" s="191" t="s">
        <v>3521</v>
      </c>
      <c r="D2861" s="324">
        <v>190000</v>
      </c>
      <c r="E2861" s="131"/>
      <c r="F2861" s="40"/>
      <c r="G2861" s="40"/>
      <c r="H2861" s="40"/>
      <c r="J2861" s="170"/>
      <c r="K2861" s="170"/>
      <c r="L2861" s="170"/>
      <c r="M2861" s="170"/>
      <c r="N2861" s="170"/>
      <c r="O2861" s="170"/>
      <c r="P2861" s="170"/>
      <c r="Q2861" s="170"/>
    </row>
    <row r="2862" spans="1:17" s="173" customFormat="1" ht="15">
      <c r="A2862" s="168" t="s">
        <v>5894</v>
      </c>
      <c r="B2862" s="172" t="s">
        <v>3522</v>
      </c>
      <c r="C2862" s="191" t="s">
        <v>3523</v>
      </c>
      <c r="D2862" s="324">
        <v>339000</v>
      </c>
      <c r="E2862" s="131"/>
      <c r="F2862" s="40"/>
      <c r="G2862" s="40"/>
      <c r="H2862" s="40"/>
      <c r="J2862" s="170"/>
      <c r="K2862" s="170"/>
      <c r="L2862" s="170"/>
      <c r="M2862" s="170"/>
      <c r="N2862" s="170"/>
      <c r="O2862" s="170"/>
      <c r="P2862" s="170"/>
      <c r="Q2862" s="170"/>
    </row>
    <row r="2863" spans="1:17" s="173" customFormat="1" ht="15">
      <c r="A2863" s="168" t="s">
        <v>5895</v>
      </c>
      <c r="B2863" s="172" t="s">
        <v>3524</v>
      </c>
      <c r="C2863" s="191" t="s">
        <v>3525</v>
      </c>
      <c r="D2863" s="324">
        <v>289000</v>
      </c>
      <c r="E2863" s="131"/>
      <c r="F2863" s="40"/>
      <c r="G2863" s="40"/>
      <c r="H2863" s="40"/>
      <c r="J2863" s="170"/>
      <c r="K2863" s="170"/>
      <c r="L2863" s="170"/>
      <c r="M2863" s="170"/>
      <c r="N2863" s="170"/>
      <c r="O2863" s="170"/>
      <c r="P2863" s="170"/>
      <c r="Q2863" s="170"/>
    </row>
    <row r="2864" spans="1:17" s="173" customFormat="1" ht="15">
      <c r="A2864" s="168" t="s">
        <v>5896</v>
      </c>
      <c r="B2864" s="172" t="s">
        <v>3526</v>
      </c>
      <c r="C2864" s="191" t="s">
        <v>3527</v>
      </c>
      <c r="D2864" s="324">
        <v>365000</v>
      </c>
      <c r="E2864" s="131"/>
      <c r="F2864" s="40"/>
      <c r="G2864" s="40"/>
      <c r="H2864" s="40"/>
      <c r="J2864" s="170"/>
      <c r="K2864" s="170"/>
      <c r="L2864" s="170"/>
      <c r="M2864" s="170"/>
      <c r="N2864" s="170"/>
      <c r="O2864" s="170"/>
      <c r="P2864" s="170"/>
      <c r="Q2864" s="170"/>
    </row>
    <row r="2865" spans="1:17" s="173" customFormat="1" ht="15">
      <c r="A2865" s="168" t="s">
        <v>5249</v>
      </c>
      <c r="B2865" s="172" t="s">
        <v>3528</v>
      </c>
      <c r="C2865" s="191" t="s">
        <v>3529</v>
      </c>
      <c r="D2865" s="324">
        <v>596000</v>
      </c>
      <c r="E2865" s="131"/>
      <c r="F2865" s="40"/>
      <c r="G2865" s="40"/>
      <c r="H2865" s="40"/>
      <c r="J2865" s="170"/>
      <c r="K2865" s="170"/>
      <c r="L2865" s="170"/>
      <c r="M2865" s="170"/>
      <c r="N2865" s="170"/>
      <c r="O2865" s="170"/>
      <c r="P2865" s="170"/>
      <c r="Q2865" s="170"/>
    </row>
    <row r="2866" spans="1:17" s="173" customFormat="1" ht="15">
      <c r="A2866" s="168" t="s">
        <v>5897</v>
      </c>
      <c r="B2866" s="172" t="s">
        <v>3530</v>
      </c>
      <c r="C2866" s="191" t="s">
        <v>3531</v>
      </c>
      <c r="D2866" s="324">
        <v>327500</v>
      </c>
      <c r="E2866" s="131"/>
      <c r="F2866" s="40"/>
      <c r="G2866" s="40"/>
      <c r="H2866" s="40"/>
      <c r="J2866" s="170"/>
      <c r="K2866" s="170"/>
      <c r="L2866" s="170"/>
      <c r="M2866" s="170"/>
      <c r="N2866" s="170"/>
      <c r="O2866" s="170"/>
      <c r="P2866" s="170"/>
      <c r="Q2866" s="170"/>
    </row>
    <row r="2867" spans="1:17" s="173" customFormat="1" ht="15">
      <c r="A2867" s="168" t="s">
        <v>4732</v>
      </c>
      <c r="B2867" s="172" t="s">
        <v>3532</v>
      </c>
      <c r="C2867" s="191" t="s">
        <v>3533</v>
      </c>
      <c r="D2867" s="324">
        <v>61000</v>
      </c>
      <c r="E2867" s="131"/>
      <c r="F2867" s="40"/>
      <c r="G2867" s="40"/>
      <c r="H2867" s="40"/>
      <c r="J2867" s="170"/>
      <c r="K2867" s="170"/>
      <c r="L2867" s="170"/>
      <c r="M2867" s="170"/>
      <c r="N2867" s="170"/>
      <c r="O2867" s="170"/>
      <c r="P2867" s="170"/>
      <c r="Q2867" s="170"/>
    </row>
    <row r="2868" spans="1:17" s="173" customFormat="1" ht="15">
      <c r="A2868" s="168" t="s">
        <v>4732</v>
      </c>
      <c r="B2868" s="172" t="s">
        <v>3534</v>
      </c>
      <c r="C2868" s="191" t="s">
        <v>3535</v>
      </c>
      <c r="D2868" s="324">
        <v>82000</v>
      </c>
      <c r="E2868" s="131"/>
      <c r="F2868" s="40"/>
      <c r="G2868" s="40"/>
      <c r="H2868" s="40"/>
      <c r="J2868" s="170"/>
      <c r="K2868" s="170"/>
      <c r="L2868" s="170"/>
      <c r="M2868" s="170"/>
      <c r="N2868" s="170"/>
      <c r="O2868" s="170"/>
      <c r="P2868" s="170"/>
      <c r="Q2868" s="170"/>
    </row>
    <row r="2869" spans="1:17" s="173" customFormat="1" ht="15">
      <c r="A2869" s="168" t="s">
        <v>4732</v>
      </c>
      <c r="B2869" s="172" t="s">
        <v>3536</v>
      </c>
      <c r="C2869" s="191" t="s">
        <v>3537</v>
      </c>
      <c r="D2869" s="324">
        <v>225000</v>
      </c>
      <c r="E2869" s="131"/>
      <c r="F2869" s="40"/>
      <c r="G2869" s="40"/>
      <c r="H2869" s="40"/>
      <c r="J2869" s="170"/>
      <c r="K2869" s="170"/>
      <c r="L2869" s="170"/>
      <c r="M2869" s="170"/>
      <c r="N2869" s="170"/>
      <c r="O2869" s="170"/>
      <c r="P2869" s="170"/>
      <c r="Q2869" s="170"/>
    </row>
    <row r="2870" spans="1:17" s="173" customFormat="1" ht="15">
      <c r="A2870" s="168" t="s">
        <v>4732</v>
      </c>
      <c r="B2870" s="172" t="s">
        <v>3538</v>
      </c>
      <c r="C2870" s="191" t="s">
        <v>3539</v>
      </c>
      <c r="D2870" s="324">
        <v>185000</v>
      </c>
      <c r="E2870" s="131"/>
      <c r="F2870" s="40"/>
      <c r="G2870" s="40"/>
      <c r="H2870" s="40"/>
      <c r="J2870" s="170"/>
      <c r="K2870" s="170"/>
      <c r="L2870" s="170"/>
      <c r="M2870" s="170"/>
      <c r="N2870" s="170"/>
      <c r="O2870" s="170"/>
      <c r="P2870" s="170"/>
      <c r="Q2870" s="170"/>
    </row>
    <row r="2871" spans="1:17" s="173" customFormat="1" ht="15">
      <c r="A2871" s="168" t="s">
        <v>3540</v>
      </c>
      <c r="B2871" s="172" t="s">
        <v>3541</v>
      </c>
      <c r="C2871" s="191" t="s">
        <v>3542</v>
      </c>
      <c r="D2871" s="324">
        <v>521000</v>
      </c>
      <c r="E2871" s="131"/>
      <c r="F2871" s="40"/>
      <c r="G2871" s="40"/>
      <c r="H2871" s="40"/>
      <c r="J2871" s="170"/>
      <c r="K2871" s="170"/>
      <c r="L2871" s="170"/>
      <c r="M2871" s="170"/>
      <c r="N2871" s="170"/>
      <c r="O2871" s="170"/>
      <c r="P2871" s="170"/>
      <c r="Q2871" s="170"/>
    </row>
    <row r="2872" spans="1:17" s="173" customFormat="1" ht="15">
      <c r="A2872" s="168" t="s">
        <v>3540</v>
      </c>
      <c r="B2872" s="172" t="s">
        <v>3543</v>
      </c>
      <c r="C2872" s="191" t="s">
        <v>3544</v>
      </c>
      <c r="D2872" s="324">
        <v>614000</v>
      </c>
      <c r="E2872" s="131"/>
      <c r="F2872" s="40"/>
      <c r="G2872" s="40"/>
      <c r="H2872" s="40"/>
      <c r="J2872" s="170"/>
      <c r="K2872" s="170"/>
      <c r="L2872" s="170"/>
      <c r="M2872" s="170"/>
      <c r="N2872" s="170"/>
      <c r="O2872" s="170"/>
      <c r="P2872" s="170"/>
      <c r="Q2872" s="170"/>
    </row>
    <row r="2873" spans="1:17" s="173" customFormat="1" ht="15">
      <c r="A2873" s="168" t="s">
        <v>5898</v>
      </c>
      <c r="B2873" s="172" t="s">
        <v>3545</v>
      </c>
      <c r="C2873" s="191" t="s">
        <v>3546</v>
      </c>
      <c r="D2873" s="324">
        <v>643000</v>
      </c>
      <c r="E2873" s="131"/>
      <c r="F2873" s="40"/>
      <c r="G2873" s="40"/>
      <c r="H2873" s="40"/>
      <c r="J2873" s="170"/>
      <c r="K2873" s="170"/>
      <c r="L2873" s="170"/>
      <c r="M2873" s="170"/>
      <c r="N2873" s="170"/>
      <c r="O2873" s="170"/>
      <c r="P2873" s="170"/>
      <c r="Q2873" s="170"/>
    </row>
    <row r="2874" spans="1:17" s="173" customFormat="1" ht="15">
      <c r="A2874" s="168" t="s">
        <v>3540</v>
      </c>
      <c r="B2874" s="172" t="s">
        <v>3547</v>
      </c>
      <c r="C2874" s="191" t="s">
        <v>3548</v>
      </c>
      <c r="D2874" s="324">
        <v>573000</v>
      </c>
      <c r="E2874" s="131"/>
      <c r="F2874" s="40"/>
      <c r="G2874" s="40"/>
      <c r="H2874" s="40"/>
      <c r="J2874" s="170"/>
      <c r="K2874" s="170"/>
      <c r="L2874" s="170"/>
      <c r="M2874" s="170"/>
      <c r="N2874" s="170"/>
      <c r="O2874" s="170"/>
      <c r="P2874" s="170"/>
      <c r="Q2874" s="170"/>
    </row>
    <row r="2875" spans="1:17" s="173" customFormat="1" ht="15">
      <c r="A2875" s="168" t="s">
        <v>5234</v>
      </c>
      <c r="B2875" s="172" t="s">
        <v>5323</v>
      </c>
      <c r="C2875" s="191" t="s">
        <v>5235</v>
      </c>
      <c r="D2875" s="324">
        <v>182000</v>
      </c>
      <c r="E2875" s="131"/>
      <c r="F2875" s="40"/>
      <c r="G2875" s="40"/>
      <c r="H2875" s="40"/>
      <c r="J2875" s="170"/>
      <c r="K2875" s="170"/>
      <c r="L2875" s="170"/>
      <c r="M2875" s="170"/>
      <c r="N2875" s="170"/>
      <c r="O2875" s="170"/>
      <c r="P2875" s="170"/>
      <c r="Q2875" s="170"/>
    </row>
    <row r="2876" spans="1:17" s="173" customFormat="1" ht="15">
      <c r="A2876" s="168" t="s">
        <v>5236</v>
      </c>
      <c r="B2876" s="172" t="s">
        <v>5324</v>
      </c>
      <c r="C2876" s="191" t="s">
        <v>5237</v>
      </c>
      <c r="D2876" s="324">
        <v>109000</v>
      </c>
      <c r="E2876" s="131"/>
      <c r="F2876" s="40"/>
      <c r="G2876" s="40"/>
      <c r="H2876" s="40"/>
      <c r="J2876" s="170"/>
      <c r="K2876" s="170"/>
      <c r="L2876" s="170"/>
      <c r="M2876" s="170"/>
      <c r="N2876" s="170"/>
      <c r="O2876" s="170"/>
      <c r="P2876" s="170"/>
      <c r="Q2876" s="170"/>
    </row>
    <row r="2877" spans="1:17" s="173" customFormat="1" ht="15">
      <c r="A2877" s="168" t="s">
        <v>5899</v>
      </c>
      <c r="B2877" s="172" t="s">
        <v>5325</v>
      </c>
      <c r="C2877" s="191" t="s">
        <v>5238</v>
      </c>
      <c r="D2877" s="324">
        <v>88000</v>
      </c>
      <c r="E2877" s="131"/>
      <c r="F2877" s="40"/>
      <c r="G2877" s="40"/>
      <c r="H2877" s="40"/>
      <c r="J2877" s="170"/>
      <c r="K2877" s="170"/>
      <c r="L2877" s="170"/>
      <c r="M2877" s="170"/>
      <c r="N2877" s="170"/>
      <c r="O2877" s="170"/>
      <c r="P2877" s="170"/>
      <c r="Q2877" s="170"/>
    </row>
    <row r="2878" spans="1:17" s="173" customFormat="1" ht="15">
      <c r="A2878" s="168" t="s">
        <v>5239</v>
      </c>
      <c r="B2878" s="172" t="s">
        <v>5326</v>
      </c>
      <c r="C2878" s="191" t="s">
        <v>5240</v>
      </c>
      <c r="D2878" s="324">
        <v>193000</v>
      </c>
      <c r="E2878" s="131"/>
      <c r="F2878" s="40"/>
      <c r="G2878" s="40"/>
      <c r="H2878" s="40"/>
      <c r="J2878" s="170"/>
      <c r="K2878" s="170"/>
      <c r="L2878" s="170"/>
      <c r="M2878" s="170"/>
      <c r="N2878" s="170"/>
      <c r="O2878" s="170"/>
      <c r="P2878" s="170"/>
      <c r="Q2878" s="170"/>
    </row>
    <row r="2879" spans="1:17" s="173" customFormat="1" ht="15">
      <c r="A2879" s="168" t="s">
        <v>5239</v>
      </c>
      <c r="B2879" s="172" t="s">
        <v>5327</v>
      </c>
      <c r="C2879" s="191" t="s">
        <v>5241</v>
      </c>
      <c r="D2879" s="324">
        <v>374300</v>
      </c>
      <c r="E2879" s="131"/>
      <c r="F2879" s="40"/>
      <c r="G2879" s="40"/>
      <c r="H2879" s="40"/>
      <c r="J2879" s="170"/>
      <c r="K2879" s="170"/>
      <c r="L2879" s="170"/>
      <c r="M2879" s="170"/>
      <c r="N2879" s="170"/>
      <c r="O2879" s="170"/>
      <c r="P2879" s="170"/>
      <c r="Q2879" s="170"/>
    </row>
    <row r="2880" spans="1:17" s="173" customFormat="1" ht="15">
      <c r="A2880" s="168" t="s">
        <v>5239</v>
      </c>
      <c r="B2880" s="172" t="s">
        <v>5328</v>
      </c>
      <c r="C2880" s="191" t="s">
        <v>5242</v>
      </c>
      <c r="D2880" s="324">
        <v>940000</v>
      </c>
      <c r="E2880" s="131"/>
      <c r="F2880" s="40"/>
      <c r="G2880" s="40"/>
      <c r="H2880" s="40"/>
      <c r="J2880" s="170"/>
      <c r="K2880" s="170"/>
      <c r="L2880" s="170"/>
      <c r="M2880" s="170"/>
      <c r="N2880" s="170"/>
      <c r="O2880" s="170"/>
      <c r="P2880" s="170"/>
      <c r="Q2880" s="170"/>
    </row>
    <row r="2881" spans="1:17" s="173" customFormat="1" ht="15">
      <c r="A2881" s="168" t="s">
        <v>5239</v>
      </c>
      <c r="B2881" s="172" t="s">
        <v>5329</v>
      </c>
      <c r="C2881" s="191" t="s">
        <v>5243</v>
      </c>
      <c r="D2881" s="324">
        <v>280000</v>
      </c>
      <c r="E2881" s="131"/>
      <c r="F2881" s="40"/>
      <c r="G2881" s="40"/>
      <c r="H2881" s="40"/>
      <c r="J2881" s="170"/>
      <c r="K2881" s="170"/>
      <c r="L2881" s="170"/>
      <c r="M2881" s="170"/>
      <c r="N2881" s="170"/>
      <c r="O2881" s="170"/>
      <c r="P2881" s="170"/>
      <c r="Q2881" s="170"/>
    </row>
    <row r="2882" spans="1:17" s="173" customFormat="1" ht="15">
      <c r="A2882" s="168" t="s">
        <v>5239</v>
      </c>
      <c r="B2882" s="172" t="s">
        <v>5330</v>
      </c>
      <c r="C2882" s="191" t="s">
        <v>5244</v>
      </c>
      <c r="D2882" s="324">
        <v>409000</v>
      </c>
      <c r="E2882" s="131"/>
      <c r="F2882" s="40"/>
      <c r="G2882" s="40"/>
      <c r="H2882" s="40"/>
      <c r="J2882" s="170"/>
      <c r="K2882" s="170"/>
      <c r="L2882" s="170"/>
      <c r="M2882" s="170"/>
      <c r="N2882" s="170"/>
      <c r="O2882" s="170"/>
      <c r="P2882" s="170"/>
      <c r="Q2882" s="170"/>
    </row>
    <row r="2883" spans="1:17" s="173" customFormat="1" ht="15">
      <c r="A2883" s="168" t="s">
        <v>5245</v>
      </c>
      <c r="B2883" s="172" t="s">
        <v>5331</v>
      </c>
      <c r="C2883" s="191" t="s">
        <v>5246</v>
      </c>
      <c r="D2883" s="324">
        <v>2665000</v>
      </c>
      <c r="E2883" s="131"/>
      <c r="F2883" s="40"/>
      <c r="G2883" s="40"/>
      <c r="H2883" s="40"/>
      <c r="J2883" s="170"/>
      <c r="K2883" s="170"/>
      <c r="L2883" s="170"/>
      <c r="M2883" s="170"/>
      <c r="N2883" s="170"/>
      <c r="O2883" s="170"/>
      <c r="P2883" s="170"/>
      <c r="Q2883" s="170"/>
    </row>
    <row r="2884" spans="1:17" s="173" customFormat="1" ht="15">
      <c r="A2884" s="168" t="s">
        <v>5247</v>
      </c>
      <c r="B2884" s="172" t="s">
        <v>5332</v>
      </c>
      <c r="C2884" s="191" t="s">
        <v>5248</v>
      </c>
      <c r="D2884" s="324">
        <v>79000</v>
      </c>
      <c r="E2884" s="131"/>
      <c r="F2884" s="40"/>
      <c r="G2884" s="40"/>
      <c r="H2884" s="40"/>
      <c r="J2884" s="170"/>
      <c r="K2884" s="170"/>
      <c r="L2884" s="170"/>
      <c r="M2884" s="170"/>
      <c r="N2884" s="170"/>
      <c r="O2884" s="170"/>
      <c r="P2884" s="170"/>
      <c r="Q2884" s="170"/>
    </row>
    <row r="2885" spans="1:17" s="173" customFormat="1" ht="15">
      <c r="A2885" s="168" t="s">
        <v>5249</v>
      </c>
      <c r="B2885" s="172" t="s">
        <v>5333</v>
      </c>
      <c r="C2885" s="191" t="s">
        <v>5250</v>
      </c>
      <c r="D2885" s="324">
        <v>43000</v>
      </c>
      <c r="E2885" s="131"/>
      <c r="F2885" s="40"/>
      <c r="G2885" s="40"/>
      <c r="H2885" s="40"/>
      <c r="J2885" s="170"/>
      <c r="K2885" s="170"/>
      <c r="L2885" s="170"/>
      <c r="M2885" s="170"/>
      <c r="N2885" s="170"/>
      <c r="O2885" s="170"/>
      <c r="P2885" s="170"/>
      <c r="Q2885" s="170"/>
    </row>
    <row r="2886" spans="1:17" s="173" customFormat="1" ht="15">
      <c r="A2886" s="168" t="s">
        <v>5251</v>
      </c>
      <c r="B2886" s="172" t="s">
        <v>5334</v>
      </c>
      <c r="C2886" s="191" t="s">
        <v>5252</v>
      </c>
      <c r="D2886" s="324">
        <v>355000</v>
      </c>
      <c r="E2886" s="131"/>
      <c r="F2886" s="40"/>
      <c r="G2886" s="40"/>
      <c r="H2886" s="40"/>
      <c r="J2886" s="170"/>
      <c r="K2886" s="170"/>
      <c r="L2886" s="170"/>
      <c r="M2886" s="170"/>
      <c r="N2886" s="170"/>
      <c r="O2886" s="170"/>
      <c r="P2886" s="170"/>
      <c r="Q2886" s="170"/>
    </row>
    <row r="2887" spans="1:17" s="173" customFormat="1" ht="15">
      <c r="A2887" s="168" t="s">
        <v>4731</v>
      </c>
      <c r="B2887" s="172" t="s">
        <v>5335</v>
      </c>
      <c r="C2887" s="191" t="s">
        <v>5253</v>
      </c>
      <c r="D2887" s="324">
        <v>157000</v>
      </c>
      <c r="E2887" s="131"/>
      <c r="F2887" s="40"/>
      <c r="G2887" s="40"/>
      <c r="H2887" s="40"/>
      <c r="J2887" s="170"/>
      <c r="K2887" s="170"/>
      <c r="L2887" s="170"/>
      <c r="M2887" s="170"/>
      <c r="N2887" s="170"/>
      <c r="O2887" s="170"/>
      <c r="P2887" s="170"/>
      <c r="Q2887" s="170"/>
    </row>
    <row r="2888" spans="1:17" s="173" customFormat="1" ht="15">
      <c r="A2888" s="168" t="s">
        <v>5256</v>
      </c>
      <c r="B2888" s="172" t="s">
        <v>5338</v>
      </c>
      <c r="C2888" s="191" t="s">
        <v>5257</v>
      </c>
      <c r="D2888" s="324">
        <v>153000</v>
      </c>
      <c r="E2888" s="131"/>
      <c r="F2888" s="40"/>
      <c r="G2888" s="40"/>
      <c r="H2888" s="40"/>
      <c r="J2888" s="170"/>
      <c r="K2888" s="170"/>
      <c r="L2888" s="170"/>
      <c r="M2888" s="170"/>
      <c r="N2888" s="170"/>
      <c r="O2888" s="170"/>
      <c r="P2888" s="170"/>
      <c r="Q2888" s="170"/>
    </row>
    <row r="2889" spans="1:17" s="173" customFormat="1" ht="15">
      <c r="A2889" s="168" t="s">
        <v>3556</v>
      </c>
      <c r="B2889" s="172" t="s">
        <v>3557</v>
      </c>
      <c r="C2889" s="191" t="s">
        <v>3558</v>
      </c>
      <c r="D2889" s="324">
        <v>60000</v>
      </c>
      <c r="E2889" s="131"/>
      <c r="F2889" s="40"/>
      <c r="G2889" s="40"/>
      <c r="H2889" s="40"/>
      <c r="J2889" s="170"/>
      <c r="K2889" s="170"/>
      <c r="L2889" s="170"/>
      <c r="M2889" s="170"/>
      <c r="N2889" s="170"/>
      <c r="O2889" s="170"/>
      <c r="P2889" s="170"/>
      <c r="Q2889" s="170"/>
    </row>
    <row r="2890" spans="1:17" s="173" customFormat="1" ht="15">
      <c r="A2890" s="168" t="s">
        <v>3559</v>
      </c>
      <c r="B2890" s="172" t="s">
        <v>3560</v>
      </c>
      <c r="C2890" s="191" t="s">
        <v>3561</v>
      </c>
      <c r="D2890" s="324">
        <v>72000</v>
      </c>
      <c r="E2890" s="131"/>
      <c r="F2890" s="40"/>
      <c r="G2890" s="40"/>
      <c r="H2890" s="40"/>
      <c r="J2890" s="170"/>
      <c r="K2890" s="170"/>
      <c r="L2890" s="170"/>
      <c r="M2890" s="170"/>
      <c r="N2890" s="170"/>
      <c r="O2890" s="170"/>
      <c r="P2890" s="170"/>
      <c r="Q2890" s="170"/>
    </row>
    <row r="2891" spans="1:17" s="173" customFormat="1" ht="16.5" customHeight="1">
      <c r="A2891" s="168" t="s">
        <v>3562</v>
      </c>
      <c r="B2891" s="172" t="s">
        <v>3563</v>
      </c>
      <c r="C2891" s="191" t="s">
        <v>3564</v>
      </c>
      <c r="D2891" s="324">
        <v>123000</v>
      </c>
      <c r="E2891" s="131"/>
      <c r="F2891" s="40"/>
      <c r="G2891" s="40"/>
      <c r="H2891" s="40"/>
      <c r="J2891" s="170"/>
      <c r="K2891" s="170"/>
      <c r="L2891" s="170"/>
      <c r="M2891" s="170"/>
      <c r="N2891" s="170"/>
      <c r="O2891" s="170"/>
      <c r="P2891" s="170"/>
      <c r="Q2891" s="170"/>
    </row>
    <row r="2892" spans="1:17" s="173" customFormat="1" ht="15">
      <c r="A2892" s="168" t="s">
        <v>5900</v>
      </c>
      <c r="B2892" s="172" t="s">
        <v>3576</v>
      </c>
      <c r="C2892" s="191" t="s">
        <v>3577</v>
      </c>
      <c r="D2892" s="324">
        <v>36500</v>
      </c>
      <c r="E2892" s="131"/>
      <c r="F2892" s="40"/>
      <c r="G2892" s="40"/>
      <c r="H2892" s="40"/>
      <c r="J2892" s="170"/>
      <c r="K2892" s="170"/>
      <c r="L2892" s="170"/>
      <c r="M2892" s="170"/>
      <c r="N2892" s="170"/>
      <c r="O2892" s="170"/>
      <c r="P2892" s="170"/>
      <c r="Q2892" s="170"/>
    </row>
    <row r="2893" spans="1:17" s="173" customFormat="1" ht="15">
      <c r="A2893" s="168" t="s">
        <v>3785</v>
      </c>
      <c r="B2893" s="172" t="s">
        <v>3578</v>
      </c>
      <c r="C2893" s="191" t="s">
        <v>3579</v>
      </c>
      <c r="D2893" s="324">
        <v>150000</v>
      </c>
      <c r="E2893" s="131"/>
      <c r="F2893" s="40"/>
      <c r="G2893" s="40"/>
      <c r="H2893" s="40"/>
      <c r="J2893" s="170"/>
      <c r="K2893" s="170"/>
      <c r="L2893" s="170"/>
      <c r="M2893" s="170"/>
      <c r="N2893" s="170"/>
      <c r="O2893" s="170"/>
      <c r="P2893" s="170"/>
      <c r="Q2893" s="170"/>
    </row>
    <row r="2894" spans="1:17" s="173" customFormat="1" ht="15">
      <c r="A2894" s="168" t="s">
        <v>5901</v>
      </c>
      <c r="B2894" s="172" t="s">
        <v>5336</v>
      </c>
      <c r="C2894" s="191" t="s">
        <v>5254</v>
      </c>
      <c r="D2894" s="324">
        <v>103000</v>
      </c>
      <c r="E2894" s="131"/>
      <c r="F2894" s="40"/>
      <c r="G2894" s="40"/>
      <c r="H2894" s="40"/>
      <c r="J2894" s="170"/>
      <c r="K2894" s="170"/>
      <c r="L2894" s="170"/>
      <c r="M2894" s="170"/>
      <c r="N2894" s="170"/>
      <c r="O2894" s="170"/>
      <c r="P2894" s="170"/>
      <c r="Q2894" s="170"/>
    </row>
    <row r="2895" spans="1:17" s="173" customFormat="1" ht="15">
      <c r="A2895" s="168" t="s">
        <v>5901</v>
      </c>
      <c r="B2895" s="172" t="s">
        <v>5337</v>
      </c>
      <c r="C2895" s="191" t="s">
        <v>5255</v>
      </c>
      <c r="D2895" s="324">
        <v>270000</v>
      </c>
      <c r="E2895" s="131"/>
      <c r="F2895" s="40"/>
      <c r="G2895" s="40"/>
      <c r="H2895" s="40"/>
      <c r="J2895" s="170"/>
      <c r="K2895" s="170"/>
      <c r="L2895" s="170"/>
      <c r="M2895" s="170"/>
      <c r="N2895" s="170"/>
      <c r="O2895" s="170"/>
      <c r="P2895" s="170"/>
      <c r="Q2895" s="170"/>
    </row>
    <row r="2896" spans="1:17" s="176" customFormat="1" ht="15.75" customHeight="1">
      <c r="A2896" s="168" t="s">
        <v>3549</v>
      </c>
      <c r="B2896" s="172" t="s">
        <v>3550</v>
      </c>
      <c r="C2896" s="191" t="s">
        <v>3551</v>
      </c>
      <c r="D2896" s="324">
        <v>50000</v>
      </c>
      <c r="E2896" s="131"/>
      <c r="F2896" s="40"/>
      <c r="G2896" s="40"/>
      <c r="H2896" s="40"/>
      <c r="I2896" s="173"/>
      <c r="J2896" s="170"/>
      <c r="K2896" s="170"/>
      <c r="L2896" s="170"/>
      <c r="M2896" s="170"/>
      <c r="N2896" s="170"/>
      <c r="O2896" s="170"/>
      <c r="P2896" s="170"/>
      <c r="Q2896" s="170"/>
    </row>
    <row r="2897" spans="1:17" s="173" customFormat="1" ht="15.75" customHeight="1">
      <c r="A2897" s="168" t="s">
        <v>5902</v>
      </c>
      <c r="B2897" s="172" t="s">
        <v>3552</v>
      </c>
      <c r="C2897" s="191" t="s">
        <v>3553</v>
      </c>
      <c r="D2897" s="324">
        <v>92000</v>
      </c>
      <c r="E2897" s="131"/>
      <c r="F2897" s="40"/>
      <c r="G2897" s="40"/>
      <c r="H2897" s="40"/>
      <c r="J2897" s="170"/>
      <c r="K2897" s="170"/>
      <c r="L2897" s="170"/>
      <c r="M2897" s="170"/>
      <c r="N2897" s="170"/>
      <c r="O2897" s="170"/>
      <c r="P2897" s="170"/>
      <c r="Q2897" s="170"/>
    </row>
    <row r="2898" spans="1:17" s="173" customFormat="1" ht="15.75" customHeight="1">
      <c r="A2898" s="168" t="s">
        <v>1238</v>
      </c>
      <c r="B2898" s="172" t="s">
        <v>3554</v>
      </c>
      <c r="C2898" s="191" t="s">
        <v>3555</v>
      </c>
      <c r="D2898" s="324">
        <v>130000</v>
      </c>
      <c r="E2898" s="131"/>
      <c r="F2898" s="40"/>
      <c r="G2898" s="40"/>
      <c r="H2898" s="40"/>
      <c r="J2898" s="170"/>
      <c r="K2898" s="170"/>
      <c r="L2898" s="170"/>
      <c r="M2898" s="170"/>
      <c r="N2898" s="170"/>
      <c r="O2898" s="170"/>
      <c r="P2898" s="170"/>
      <c r="Q2898" s="170"/>
    </row>
    <row r="2899" spans="1:17" s="173" customFormat="1" ht="15.75" customHeight="1">
      <c r="A2899" s="168" t="s">
        <v>5903</v>
      </c>
      <c r="B2899" s="172" t="s">
        <v>3565</v>
      </c>
      <c r="C2899" s="191" t="s">
        <v>3566</v>
      </c>
      <c r="D2899" s="324">
        <v>88000</v>
      </c>
      <c r="E2899" s="131"/>
      <c r="F2899" s="40"/>
      <c r="G2899" s="40"/>
      <c r="H2899" s="40"/>
      <c r="J2899" s="170"/>
      <c r="K2899" s="170"/>
      <c r="L2899" s="170"/>
      <c r="M2899" s="170"/>
      <c r="N2899" s="170"/>
      <c r="O2899" s="170"/>
      <c r="P2899" s="170"/>
      <c r="Q2899" s="170"/>
    </row>
    <row r="2900" spans="1:17" s="173" customFormat="1" ht="15.75" customHeight="1">
      <c r="A2900" s="168" t="s">
        <v>5904</v>
      </c>
      <c r="B2900" s="172" t="s">
        <v>3567</v>
      </c>
      <c r="C2900" s="191" t="s">
        <v>3568</v>
      </c>
      <c r="D2900" s="324">
        <v>153000</v>
      </c>
      <c r="E2900" s="131"/>
      <c r="F2900" s="40"/>
      <c r="G2900" s="40"/>
      <c r="H2900" s="40"/>
      <c r="J2900" s="170"/>
      <c r="K2900" s="170"/>
      <c r="L2900" s="170"/>
      <c r="M2900" s="170"/>
      <c r="N2900" s="170"/>
      <c r="O2900" s="170"/>
      <c r="P2900" s="170"/>
      <c r="Q2900" s="170"/>
    </row>
    <row r="2901" spans="1:17" s="173" customFormat="1" ht="15.75" customHeight="1">
      <c r="A2901" s="168" t="s">
        <v>5904</v>
      </c>
      <c r="B2901" s="172" t="s">
        <v>3569</v>
      </c>
      <c r="C2901" s="191" t="s">
        <v>3570</v>
      </c>
      <c r="D2901" s="324">
        <v>509000</v>
      </c>
      <c r="E2901" s="131"/>
      <c r="F2901" s="40"/>
      <c r="G2901" s="40"/>
      <c r="H2901" s="40"/>
      <c r="J2901" s="170"/>
      <c r="K2901" s="170"/>
      <c r="L2901" s="170"/>
      <c r="M2901" s="170"/>
      <c r="N2901" s="170"/>
      <c r="O2901" s="170"/>
      <c r="P2901" s="170"/>
      <c r="Q2901" s="170"/>
    </row>
    <row r="2902" spans="1:17" s="173" customFormat="1" ht="15.75" customHeight="1">
      <c r="A2902" s="168" t="s">
        <v>5905</v>
      </c>
      <c r="B2902" s="172" t="s">
        <v>3571</v>
      </c>
      <c r="C2902" s="191" t="s">
        <v>3572</v>
      </c>
      <c r="D2902" s="324">
        <v>117000</v>
      </c>
      <c r="E2902" s="131"/>
      <c r="F2902" s="40"/>
      <c r="G2902" s="40"/>
      <c r="H2902" s="40"/>
      <c r="J2902" s="170"/>
      <c r="K2902" s="170"/>
      <c r="L2902" s="170"/>
      <c r="M2902" s="170"/>
      <c r="N2902" s="170"/>
      <c r="O2902" s="170"/>
      <c r="P2902" s="170"/>
      <c r="Q2902" s="170"/>
    </row>
    <row r="2903" spans="1:17" s="173" customFormat="1" ht="15.75" customHeight="1">
      <c r="A2903" s="168" t="s">
        <v>5906</v>
      </c>
      <c r="B2903" s="172" t="s">
        <v>3574</v>
      </c>
      <c r="C2903" s="191" t="s">
        <v>3575</v>
      </c>
      <c r="D2903" s="324">
        <v>83000</v>
      </c>
      <c r="E2903" s="131"/>
      <c r="F2903" s="40"/>
      <c r="G2903" s="40"/>
      <c r="H2903" s="40"/>
      <c r="J2903" s="170"/>
      <c r="K2903" s="170"/>
      <c r="L2903" s="170"/>
      <c r="M2903" s="170"/>
      <c r="N2903" s="170"/>
      <c r="O2903" s="170"/>
      <c r="P2903" s="170"/>
      <c r="Q2903" s="170"/>
    </row>
    <row r="2904" spans="1:17" s="173" customFormat="1" ht="15.75" customHeight="1">
      <c r="A2904" s="168" t="s">
        <v>5907</v>
      </c>
      <c r="B2904" s="172" t="s">
        <v>3580</v>
      </c>
      <c r="C2904" s="191" t="s">
        <v>3581</v>
      </c>
      <c r="D2904" s="324">
        <v>70000</v>
      </c>
      <c r="E2904" s="131"/>
      <c r="F2904" s="40"/>
      <c r="G2904" s="40"/>
      <c r="H2904" s="40"/>
      <c r="J2904" s="170"/>
      <c r="K2904" s="170"/>
      <c r="L2904" s="170"/>
      <c r="M2904" s="170"/>
      <c r="N2904" s="170"/>
      <c r="O2904" s="170"/>
      <c r="P2904" s="170"/>
      <c r="Q2904" s="170"/>
    </row>
    <row r="2905" spans="1:17" s="173" customFormat="1" ht="15.75" customHeight="1">
      <c r="A2905" s="168" t="s">
        <v>5249</v>
      </c>
      <c r="B2905" s="172" t="s">
        <v>5339</v>
      </c>
      <c r="C2905" s="191" t="s">
        <v>5258</v>
      </c>
      <c r="D2905" s="324">
        <v>195000</v>
      </c>
      <c r="E2905" s="131"/>
      <c r="F2905" s="40"/>
      <c r="G2905" s="40"/>
      <c r="H2905" s="40"/>
      <c r="J2905" s="170"/>
      <c r="K2905" s="170"/>
      <c r="L2905" s="170"/>
      <c r="M2905" s="170"/>
      <c r="N2905" s="170"/>
      <c r="O2905" s="170"/>
      <c r="P2905" s="170"/>
      <c r="Q2905" s="170"/>
    </row>
    <row r="2906" spans="1:17" s="173" customFormat="1" ht="15.75" customHeight="1">
      <c r="A2906" s="168" t="s">
        <v>5249</v>
      </c>
      <c r="B2906" s="172" t="s">
        <v>3583</v>
      </c>
      <c r="C2906" s="191" t="s">
        <v>3584</v>
      </c>
      <c r="D2906" s="324">
        <v>195000</v>
      </c>
      <c r="E2906" s="131"/>
      <c r="F2906" s="40"/>
      <c r="G2906" s="40"/>
      <c r="H2906" s="40"/>
      <c r="J2906" s="170"/>
      <c r="K2906" s="170"/>
      <c r="L2906" s="170"/>
      <c r="M2906" s="170"/>
      <c r="N2906" s="170"/>
      <c r="O2906" s="170"/>
      <c r="P2906" s="170"/>
      <c r="Q2906" s="170"/>
    </row>
    <row r="2907" spans="1:17" s="173" customFormat="1" ht="15.75" customHeight="1">
      <c r="A2907" s="168" t="s">
        <v>5249</v>
      </c>
      <c r="B2907" s="172" t="s">
        <v>3585</v>
      </c>
      <c r="C2907" s="191" t="s">
        <v>3586</v>
      </c>
      <c r="D2907" s="324">
        <v>155000</v>
      </c>
      <c r="E2907" s="131"/>
      <c r="F2907" s="40"/>
      <c r="G2907" s="40"/>
      <c r="H2907" s="40"/>
      <c r="J2907" s="170"/>
      <c r="K2907" s="170"/>
      <c r="L2907" s="170"/>
      <c r="M2907" s="170"/>
      <c r="N2907" s="170"/>
      <c r="O2907" s="170"/>
      <c r="P2907" s="170"/>
      <c r="Q2907" s="170"/>
    </row>
    <row r="2908" spans="1:17" s="173" customFormat="1" ht="15.75" customHeight="1">
      <c r="A2908" s="168" t="s">
        <v>5249</v>
      </c>
      <c r="B2908" s="172" t="s">
        <v>3587</v>
      </c>
      <c r="C2908" s="191" t="s">
        <v>3588</v>
      </c>
      <c r="D2908" s="324">
        <v>155000</v>
      </c>
      <c r="E2908" s="131"/>
      <c r="F2908" s="40"/>
      <c r="G2908" s="40"/>
      <c r="H2908" s="40"/>
      <c r="J2908" s="170"/>
      <c r="K2908" s="170"/>
      <c r="L2908" s="170"/>
      <c r="M2908" s="170"/>
      <c r="N2908" s="170"/>
      <c r="O2908" s="170"/>
      <c r="P2908" s="170"/>
      <c r="Q2908" s="170"/>
    </row>
    <row r="2909" spans="1:17" s="173" customFormat="1" ht="15.75" customHeight="1">
      <c r="A2909" s="168" t="s">
        <v>5889</v>
      </c>
      <c r="B2909" s="172" t="s">
        <v>5915</v>
      </c>
      <c r="C2909" s="191" t="s">
        <v>5890</v>
      </c>
      <c r="D2909" s="324">
        <v>1379000</v>
      </c>
      <c r="E2909" s="131"/>
      <c r="F2909" s="40"/>
      <c r="G2909" s="40"/>
      <c r="H2909" s="40"/>
      <c r="J2909" s="170"/>
      <c r="K2909" s="170"/>
      <c r="L2909" s="170"/>
      <c r="M2909" s="170"/>
      <c r="N2909" s="170"/>
      <c r="O2909" s="170"/>
      <c r="P2909" s="170"/>
      <c r="Q2909" s="170"/>
    </row>
    <row r="2910" spans="1:17" s="173" customFormat="1" ht="15.75" customHeight="1">
      <c r="A2910" s="168" t="s">
        <v>5889</v>
      </c>
      <c r="B2910" s="172" t="s">
        <v>7036</v>
      </c>
      <c r="C2910" s="191" t="s">
        <v>7033</v>
      </c>
      <c r="D2910" s="324">
        <v>2335000</v>
      </c>
      <c r="E2910" s="131"/>
      <c r="F2910" s="40"/>
      <c r="G2910" s="40"/>
      <c r="H2910" s="40"/>
      <c r="J2910" s="170"/>
      <c r="K2910" s="170"/>
      <c r="L2910" s="170"/>
      <c r="M2910" s="170"/>
      <c r="N2910" s="170"/>
      <c r="O2910" s="170"/>
      <c r="P2910" s="170"/>
      <c r="Q2910" s="170"/>
    </row>
    <row r="2911" spans="1:17" s="173" customFormat="1" ht="15.75" customHeight="1">
      <c r="A2911" s="168" t="s">
        <v>5896</v>
      </c>
      <c r="B2911" s="172" t="s">
        <v>7268</v>
      </c>
      <c r="C2911" s="191" t="s">
        <v>7269</v>
      </c>
      <c r="D2911" s="324">
        <v>1450000</v>
      </c>
      <c r="E2911" s="131"/>
      <c r="F2911" s="40"/>
      <c r="G2911" s="40"/>
      <c r="H2911" s="40"/>
      <c r="J2911" s="170"/>
      <c r="K2911" s="170"/>
      <c r="L2911" s="170"/>
      <c r="M2911" s="170"/>
      <c r="N2911" s="170"/>
      <c r="O2911" s="170"/>
      <c r="P2911" s="170"/>
      <c r="Q2911" s="170"/>
    </row>
    <row r="2912" spans="1:17" s="173" customFormat="1" ht="49.5" customHeight="1">
      <c r="A2912" s="168" t="s">
        <v>7520</v>
      </c>
      <c r="B2912" s="172" t="s">
        <v>7521</v>
      </c>
      <c r="C2912" s="191" t="s">
        <v>7522</v>
      </c>
      <c r="D2912" s="336">
        <v>2667518.89</v>
      </c>
      <c r="E2912" s="131"/>
      <c r="F2912" s="40"/>
      <c r="G2912" s="40"/>
      <c r="H2912" s="40"/>
      <c r="J2912" s="170"/>
      <c r="K2912" s="170"/>
      <c r="L2912" s="170"/>
      <c r="M2912" s="170"/>
      <c r="N2912" s="170"/>
      <c r="O2912" s="170"/>
      <c r="P2912" s="170"/>
      <c r="Q2912" s="170"/>
    </row>
    <row r="2913" spans="1:27" s="173" customFormat="1" ht="51.75" customHeight="1">
      <c r="A2913" s="168"/>
      <c r="B2913" s="172" t="s">
        <v>7523</v>
      </c>
      <c r="C2913" s="191" t="s">
        <v>7524</v>
      </c>
      <c r="D2913" s="336">
        <v>2825123.22</v>
      </c>
      <c r="E2913" s="131"/>
      <c r="F2913" s="40"/>
      <c r="G2913" s="40"/>
      <c r="H2913" s="40"/>
      <c r="J2913" s="170"/>
      <c r="K2913" s="170"/>
      <c r="L2913" s="170"/>
      <c r="M2913" s="170"/>
      <c r="N2913" s="170"/>
      <c r="O2913" s="170"/>
      <c r="P2913" s="170"/>
      <c r="Q2913" s="170"/>
    </row>
    <row r="2914" spans="1:27" s="173" customFormat="1" ht="15.75" customHeight="1">
      <c r="A2914" s="51" t="s">
        <v>3589</v>
      </c>
      <c r="B2914" s="169"/>
      <c r="C2914" s="193"/>
      <c r="D2914" s="319"/>
      <c r="E2914" s="131"/>
      <c r="F2914" s="40"/>
      <c r="G2914" s="40"/>
      <c r="H2914" s="40"/>
      <c r="J2914" s="170"/>
      <c r="K2914" s="170"/>
      <c r="L2914" s="170"/>
      <c r="M2914" s="170"/>
      <c r="N2914" s="170"/>
      <c r="O2914" s="170"/>
      <c r="P2914" s="170"/>
      <c r="Q2914" s="170"/>
    </row>
    <row r="2915" spans="1:27" s="173" customFormat="1" ht="15.75" customHeight="1">
      <c r="A2915" s="168" t="s">
        <v>4734</v>
      </c>
      <c r="B2915" s="172">
        <v>22002</v>
      </c>
      <c r="C2915" s="191" t="s">
        <v>6089</v>
      </c>
      <c r="D2915" s="324">
        <v>160000</v>
      </c>
      <c r="E2915" s="131"/>
      <c r="F2915" s="40"/>
      <c r="G2915" s="40"/>
      <c r="H2915" s="40"/>
      <c r="J2915" s="170"/>
      <c r="K2915" s="170"/>
      <c r="L2915" s="170"/>
      <c r="M2915" s="170"/>
      <c r="N2915" s="170"/>
      <c r="O2915" s="170"/>
      <c r="P2915" s="170"/>
      <c r="Q2915" s="170"/>
    </row>
    <row r="2916" spans="1:27" s="173" customFormat="1" ht="15.75" customHeight="1">
      <c r="A2916" s="168" t="s">
        <v>3594</v>
      </c>
      <c r="B2916" s="172">
        <v>22010</v>
      </c>
      <c r="C2916" s="191" t="s">
        <v>6090</v>
      </c>
      <c r="D2916" s="324">
        <v>270000</v>
      </c>
      <c r="E2916" s="131"/>
      <c r="F2916" s="40"/>
      <c r="G2916" s="40"/>
      <c r="H2916" s="40"/>
      <c r="J2916" s="170"/>
      <c r="K2916" s="170"/>
      <c r="L2916" s="170"/>
      <c r="M2916" s="170"/>
      <c r="N2916" s="170"/>
      <c r="O2916" s="170"/>
      <c r="P2916" s="170"/>
      <c r="Q2916" s="170"/>
    </row>
    <row r="2917" spans="1:27" s="173" customFormat="1" ht="15.75" customHeight="1">
      <c r="A2917" s="168" t="s">
        <v>4734</v>
      </c>
      <c r="B2917" s="172">
        <v>22005</v>
      </c>
      <c r="C2917" s="191" t="s">
        <v>6091</v>
      </c>
      <c r="D2917" s="324">
        <v>595000</v>
      </c>
      <c r="E2917" s="131"/>
      <c r="F2917" s="40"/>
      <c r="G2917" s="40"/>
      <c r="H2917" s="40"/>
      <c r="J2917" s="170"/>
      <c r="K2917" s="170"/>
      <c r="L2917" s="170"/>
      <c r="M2917" s="170"/>
      <c r="N2917" s="170"/>
      <c r="O2917" s="170"/>
      <c r="P2917" s="170"/>
      <c r="Q2917" s="170"/>
    </row>
    <row r="2918" spans="1:27" s="176" customFormat="1" ht="15.75" customHeight="1">
      <c r="A2918" s="168" t="s">
        <v>4735</v>
      </c>
      <c r="B2918" s="172">
        <v>22001</v>
      </c>
      <c r="C2918" s="191" t="s">
        <v>6092</v>
      </c>
      <c r="D2918" s="324">
        <v>615000</v>
      </c>
      <c r="E2918" s="131"/>
      <c r="F2918" s="40"/>
      <c r="G2918" s="40"/>
      <c r="H2918" s="40"/>
      <c r="I2918" s="173"/>
      <c r="J2918" s="170"/>
      <c r="K2918" s="170"/>
      <c r="L2918" s="170"/>
      <c r="M2918" s="170"/>
      <c r="N2918" s="170"/>
      <c r="O2918" s="170"/>
      <c r="P2918" s="170"/>
      <c r="Q2918" s="170"/>
      <c r="R2918" s="173"/>
      <c r="S2918" s="173"/>
      <c r="T2918" s="173"/>
      <c r="U2918" s="173"/>
      <c r="V2918" s="173"/>
      <c r="W2918" s="173"/>
      <c r="X2918" s="173"/>
      <c r="Y2918" s="173"/>
      <c r="Z2918" s="173"/>
      <c r="AA2918" s="173"/>
    </row>
    <row r="2919" spans="1:27" s="173" customFormat="1" ht="15.75" customHeight="1">
      <c r="A2919" s="168" t="s">
        <v>4734</v>
      </c>
      <c r="B2919" s="172">
        <v>22023</v>
      </c>
      <c r="C2919" s="191" t="s">
        <v>6093</v>
      </c>
      <c r="D2919" s="324">
        <v>760000</v>
      </c>
      <c r="E2919" s="131"/>
      <c r="F2919" s="40"/>
      <c r="G2919" s="40"/>
      <c r="H2919" s="40"/>
      <c r="J2919" s="170"/>
      <c r="K2919" s="170"/>
      <c r="L2919" s="170"/>
      <c r="M2919" s="170"/>
      <c r="N2919" s="170"/>
      <c r="O2919" s="170"/>
      <c r="P2919" s="170"/>
      <c r="Q2919" s="170"/>
    </row>
    <row r="2920" spans="1:27" s="173" customFormat="1" ht="15.75" customHeight="1">
      <c r="A2920" s="168" t="s">
        <v>3591</v>
      </c>
      <c r="B2920" s="172">
        <v>22000</v>
      </c>
      <c r="C2920" s="191" t="s">
        <v>6094</v>
      </c>
      <c r="D2920" s="324">
        <v>530000</v>
      </c>
      <c r="E2920" s="131"/>
      <c r="F2920" s="40"/>
      <c r="G2920" s="40"/>
      <c r="H2920" s="40"/>
      <c r="J2920" s="170"/>
      <c r="K2920" s="170"/>
      <c r="L2920" s="170"/>
      <c r="M2920" s="170"/>
      <c r="N2920" s="170"/>
      <c r="O2920" s="170"/>
      <c r="P2920" s="170"/>
      <c r="Q2920" s="170"/>
      <c r="R2920" s="176"/>
      <c r="S2920" s="176"/>
      <c r="T2920" s="176"/>
      <c r="U2920" s="176"/>
      <c r="V2920" s="176"/>
      <c r="W2920" s="176"/>
      <c r="X2920" s="176"/>
      <c r="Y2920" s="176"/>
      <c r="Z2920" s="176"/>
      <c r="AA2920" s="176"/>
    </row>
    <row r="2921" spans="1:27" s="173" customFormat="1" ht="15.75" customHeight="1">
      <c r="A2921" s="168" t="s">
        <v>4734</v>
      </c>
      <c r="B2921" s="172">
        <v>22024</v>
      </c>
      <c r="C2921" s="191" t="s">
        <v>6095</v>
      </c>
      <c r="D2921" s="324">
        <v>1145000</v>
      </c>
      <c r="E2921" s="131"/>
      <c r="F2921" s="40"/>
      <c r="G2921" s="40"/>
      <c r="H2921" s="40"/>
      <c r="J2921" s="170"/>
      <c r="K2921" s="170"/>
      <c r="L2921" s="170"/>
      <c r="M2921" s="170"/>
      <c r="N2921" s="170"/>
      <c r="O2921" s="170"/>
      <c r="P2921" s="170"/>
      <c r="Q2921" s="170"/>
    </row>
    <row r="2922" spans="1:27" s="173" customFormat="1" ht="15.75" customHeight="1">
      <c r="A2922" s="168" t="s">
        <v>3592</v>
      </c>
      <c r="B2922" s="172">
        <v>22004</v>
      </c>
      <c r="C2922" s="191" t="s">
        <v>6096</v>
      </c>
      <c r="D2922" s="324">
        <v>670000</v>
      </c>
      <c r="E2922" s="131"/>
      <c r="F2922" s="40"/>
      <c r="G2922" s="40"/>
      <c r="H2922" s="40"/>
      <c r="J2922" s="170"/>
      <c r="K2922" s="170"/>
      <c r="L2922" s="170"/>
      <c r="M2922" s="170"/>
      <c r="N2922" s="170"/>
      <c r="O2922" s="170"/>
      <c r="P2922" s="170"/>
      <c r="Q2922" s="170"/>
    </row>
    <row r="2923" spans="1:27" s="173" customFormat="1" ht="15.75" customHeight="1">
      <c r="A2923" s="168" t="s">
        <v>5790</v>
      </c>
      <c r="B2923" s="172">
        <v>22026</v>
      </c>
      <c r="C2923" s="191" t="s">
        <v>6097</v>
      </c>
      <c r="D2923" s="324">
        <v>515000</v>
      </c>
      <c r="E2923" s="131"/>
      <c r="F2923" s="40"/>
      <c r="G2923" s="40"/>
      <c r="H2923" s="40"/>
      <c r="J2923" s="170"/>
      <c r="K2923" s="170"/>
      <c r="L2923" s="170"/>
      <c r="M2923" s="170"/>
      <c r="N2923" s="170"/>
      <c r="O2923" s="170"/>
      <c r="P2923" s="170"/>
      <c r="Q2923" s="170"/>
    </row>
    <row r="2924" spans="1:27" s="173" customFormat="1" ht="15.75" customHeight="1">
      <c r="A2924" s="168" t="s">
        <v>3595</v>
      </c>
      <c r="B2924" s="172">
        <v>22007</v>
      </c>
      <c r="C2924" s="191" t="s">
        <v>6098</v>
      </c>
      <c r="D2924" s="324">
        <v>521000</v>
      </c>
      <c r="E2924" s="131"/>
      <c r="F2924" s="40"/>
      <c r="G2924" s="40"/>
      <c r="H2924" s="40"/>
      <c r="J2924" s="170"/>
      <c r="K2924" s="170"/>
      <c r="L2924" s="170"/>
      <c r="M2924" s="170"/>
      <c r="N2924" s="170"/>
      <c r="O2924" s="170"/>
      <c r="P2924" s="170"/>
      <c r="Q2924" s="170"/>
    </row>
    <row r="2925" spans="1:27" s="173" customFormat="1" ht="15.75" customHeight="1">
      <c r="A2925" s="168" t="s">
        <v>3591</v>
      </c>
      <c r="B2925" s="172">
        <v>22030</v>
      </c>
      <c r="C2925" s="191" t="s">
        <v>6099</v>
      </c>
      <c r="D2925" s="324">
        <v>1180000</v>
      </c>
      <c r="E2925" s="131"/>
      <c r="F2925" s="40"/>
      <c r="G2925" s="40"/>
      <c r="H2925" s="40"/>
      <c r="J2925" s="170"/>
      <c r="K2925" s="170"/>
      <c r="L2925" s="170"/>
      <c r="M2925" s="170"/>
      <c r="N2925" s="170"/>
      <c r="O2925" s="170"/>
      <c r="P2925" s="170"/>
      <c r="Q2925" s="170"/>
    </row>
    <row r="2926" spans="1:27" s="173" customFormat="1" ht="15.75" customHeight="1">
      <c r="A2926" s="168" t="s">
        <v>4734</v>
      </c>
      <c r="B2926" s="172">
        <v>22012</v>
      </c>
      <c r="C2926" s="191" t="s">
        <v>6100</v>
      </c>
      <c r="D2926" s="324">
        <v>1075000</v>
      </c>
      <c r="E2926" s="131"/>
      <c r="F2926" s="40"/>
      <c r="G2926" s="40"/>
      <c r="H2926" s="40"/>
      <c r="J2926" s="170"/>
      <c r="K2926" s="170"/>
      <c r="L2926" s="170"/>
      <c r="M2926" s="170"/>
      <c r="N2926" s="170"/>
      <c r="O2926" s="170"/>
      <c r="P2926" s="170"/>
      <c r="Q2926" s="170"/>
    </row>
    <row r="2927" spans="1:27" s="173" customFormat="1" ht="15.75" customHeight="1">
      <c r="A2927" s="168" t="s">
        <v>4734</v>
      </c>
      <c r="B2927" s="172">
        <v>22031</v>
      </c>
      <c r="C2927" s="191" t="s">
        <v>6101</v>
      </c>
      <c r="D2927" s="324">
        <v>1090000</v>
      </c>
      <c r="E2927" s="131"/>
      <c r="F2927" s="40"/>
      <c r="G2927" s="40"/>
      <c r="H2927" s="40"/>
      <c r="J2927" s="170"/>
      <c r="K2927" s="170"/>
      <c r="L2927" s="170"/>
      <c r="M2927" s="170"/>
      <c r="N2927" s="170"/>
      <c r="O2927" s="170"/>
      <c r="P2927" s="170"/>
      <c r="Q2927" s="170"/>
    </row>
    <row r="2928" spans="1:27" s="173" customFormat="1" ht="15.75" customHeight="1">
      <c r="A2928" s="168" t="s">
        <v>4734</v>
      </c>
      <c r="B2928" s="172">
        <v>22013</v>
      </c>
      <c r="C2928" s="191" t="s">
        <v>6102</v>
      </c>
      <c r="D2928" s="324">
        <v>1010000</v>
      </c>
      <c r="E2928" s="131"/>
      <c r="F2928" s="40"/>
      <c r="G2928" s="40"/>
      <c r="H2928" s="40"/>
      <c r="J2928" s="170"/>
      <c r="K2928" s="170"/>
      <c r="L2928" s="170"/>
      <c r="M2928" s="170"/>
      <c r="N2928" s="170"/>
      <c r="O2928" s="170"/>
      <c r="P2928" s="170"/>
      <c r="Q2928" s="170"/>
    </row>
    <row r="2929" spans="1:17" s="173" customFormat="1" ht="15.75" customHeight="1">
      <c r="A2929" s="168" t="s">
        <v>4734</v>
      </c>
      <c r="B2929" s="175">
        <v>22055</v>
      </c>
      <c r="C2929" s="191" t="s">
        <v>6153</v>
      </c>
      <c r="D2929" s="324">
        <v>1065000</v>
      </c>
      <c r="E2929" s="131"/>
      <c r="F2929" s="40"/>
      <c r="G2929" s="40"/>
      <c r="H2929" s="40"/>
      <c r="J2929" s="170"/>
      <c r="K2929" s="170"/>
      <c r="L2929" s="170"/>
      <c r="M2929" s="170"/>
      <c r="N2929" s="170"/>
      <c r="O2929" s="170"/>
      <c r="P2929" s="170"/>
      <c r="Q2929" s="170"/>
    </row>
    <row r="2930" spans="1:17" s="173" customFormat="1" ht="15.75" customHeight="1">
      <c r="A2930" s="168" t="s">
        <v>4734</v>
      </c>
      <c r="B2930" s="172">
        <v>22008</v>
      </c>
      <c r="C2930" s="191" t="s">
        <v>6103</v>
      </c>
      <c r="D2930" s="324">
        <v>590000</v>
      </c>
      <c r="E2930" s="131"/>
      <c r="F2930" s="40"/>
      <c r="G2930" s="40"/>
      <c r="H2930" s="40"/>
      <c r="J2930" s="170"/>
      <c r="K2930" s="170"/>
      <c r="L2930" s="170"/>
      <c r="M2930" s="170"/>
      <c r="N2930" s="170"/>
      <c r="O2930" s="170"/>
      <c r="P2930" s="170"/>
      <c r="Q2930" s="170"/>
    </row>
    <row r="2931" spans="1:17" s="173" customFormat="1" ht="15.75" customHeight="1">
      <c r="A2931" s="168" t="s">
        <v>4734</v>
      </c>
      <c r="B2931" s="172">
        <v>22033</v>
      </c>
      <c r="C2931" s="191" t="s">
        <v>6104</v>
      </c>
      <c r="D2931" s="324">
        <v>535000</v>
      </c>
      <c r="E2931" s="131"/>
      <c r="F2931" s="40"/>
      <c r="G2931" s="40"/>
      <c r="H2931" s="40"/>
      <c r="J2931" s="170"/>
      <c r="K2931" s="170"/>
      <c r="L2931" s="170"/>
      <c r="M2931" s="170"/>
      <c r="N2931" s="170"/>
      <c r="O2931" s="170"/>
      <c r="P2931" s="170"/>
      <c r="Q2931" s="170"/>
    </row>
    <row r="2932" spans="1:17" s="173" customFormat="1" ht="15.75" customHeight="1">
      <c r="A2932" s="168" t="s">
        <v>5787</v>
      </c>
      <c r="B2932" s="172">
        <v>22035</v>
      </c>
      <c r="C2932" s="191" t="s">
        <v>6105</v>
      </c>
      <c r="D2932" s="324">
        <v>540000</v>
      </c>
      <c r="E2932" s="131"/>
      <c r="F2932" s="40"/>
      <c r="G2932" s="40"/>
      <c r="H2932" s="40"/>
      <c r="J2932" s="170"/>
      <c r="K2932" s="170"/>
      <c r="L2932" s="170"/>
      <c r="M2932" s="170"/>
      <c r="N2932" s="170"/>
      <c r="O2932" s="170"/>
      <c r="P2932" s="170"/>
      <c r="Q2932" s="170"/>
    </row>
    <row r="2933" spans="1:17" s="173" customFormat="1" ht="15.75" customHeight="1">
      <c r="A2933" s="168" t="s">
        <v>3590</v>
      </c>
      <c r="B2933" s="172">
        <v>22015</v>
      </c>
      <c r="C2933" s="191" t="s">
        <v>6106</v>
      </c>
      <c r="D2933" s="324">
        <v>550000</v>
      </c>
      <c r="E2933" s="131"/>
      <c r="F2933" s="40"/>
      <c r="G2933" s="40"/>
      <c r="H2933" s="40"/>
      <c r="J2933" s="170"/>
      <c r="K2933" s="170"/>
      <c r="L2933" s="170"/>
      <c r="M2933" s="170"/>
      <c r="N2933" s="170"/>
      <c r="O2933" s="170"/>
      <c r="P2933" s="170"/>
      <c r="Q2933" s="170"/>
    </row>
    <row r="2934" spans="1:17" s="173" customFormat="1" ht="15.75" customHeight="1">
      <c r="A2934" s="168" t="s">
        <v>5789</v>
      </c>
      <c r="B2934" s="172">
        <v>22037</v>
      </c>
      <c r="C2934" s="191" t="s">
        <v>6107</v>
      </c>
      <c r="D2934" s="324">
        <v>550000</v>
      </c>
      <c r="E2934" s="131"/>
      <c r="F2934" s="40"/>
      <c r="G2934" s="40"/>
      <c r="H2934" s="40"/>
      <c r="J2934" s="170"/>
      <c r="K2934" s="170"/>
      <c r="L2934" s="170"/>
      <c r="M2934" s="170"/>
      <c r="N2934" s="170"/>
      <c r="O2934" s="170"/>
      <c r="P2934" s="170"/>
      <c r="Q2934" s="170"/>
    </row>
    <row r="2935" spans="1:17" s="173" customFormat="1" ht="15.75" customHeight="1">
      <c r="A2935" s="168" t="s">
        <v>5788</v>
      </c>
      <c r="B2935" s="175">
        <v>22052</v>
      </c>
      <c r="C2935" s="191" t="s">
        <v>6108</v>
      </c>
      <c r="D2935" s="324">
        <v>700000</v>
      </c>
      <c r="E2935" s="131"/>
      <c r="F2935" s="40"/>
      <c r="G2935" s="40"/>
      <c r="H2935" s="40"/>
      <c r="J2935" s="170"/>
      <c r="K2935" s="170"/>
      <c r="L2935" s="170"/>
      <c r="M2935" s="170"/>
      <c r="N2935" s="170"/>
      <c r="O2935" s="170"/>
      <c r="P2935" s="170"/>
      <c r="Q2935" s="170"/>
    </row>
    <row r="2936" spans="1:17" s="173" customFormat="1" ht="15.75" customHeight="1">
      <c r="A2936" s="168" t="s">
        <v>5859</v>
      </c>
      <c r="B2936" s="175">
        <v>22053</v>
      </c>
      <c r="C2936" s="191" t="s">
        <v>6109</v>
      </c>
      <c r="D2936" s="324">
        <v>700000</v>
      </c>
      <c r="E2936" s="131"/>
      <c r="F2936" s="40"/>
      <c r="G2936" s="40"/>
      <c r="H2936" s="40"/>
      <c r="J2936" s="170"/>
      <c r="K2936" s="170"/>
      <c r="L2936" s="170"/>
      <c r="M2936" s="170"/>
      <c r="N2936" s="170"/>
      <c r="O2936" s="170"/>
      <c r="P2936" s="170"/>
      <c r="Q2936" s="170"/>
    </row>
    <row r="2937" spans="1:17" s="173" customFormat="1" ht="15.75" customHeight="1">
      <c r="A2937" s="168" t="s">
        <v>5860</v>
      </c>
      <c r="B2937" s="175">
        <v>22054</v>
      </c>
      <c r="C2937" s="191" t="s">
        <v>6110</v>
      </c>
      <c r="D2937" s="324">
        <v>670000</v>
      </c>
      <c r="E2937" s="131"/>
      <c r="F2937" s="40"/>
      <c r="G2937" s="40"/>
      <c r="H2937" s="40"/>
      <c r="J2937" s="170"/>
      <c r="K2937" s="170"/>
      <c r="L2937" s="170"/>
      <c r="M2937" s="170"/>
      <c r="N2937" s="170"/>
      <c r="O2937" s="170"/>
      <c r="P2937" s="170"/>
      <c r="Q2937" s="170"/>
    </row>
    <row r="2938" spans="1:17" s="173" customFormat="1" ht="15.75" customHeight="1">
      <c r="A2938" s="168" t="s">
        <v>5786</v>
      </c>
      <c r="B2938" s="172">
        <v>22038</v>
      </c>
      <c r="C2938" s="191" t="s">
        <v>6111</v>
      </c>
      <c r="D2938" s="324">
        <v>570000</v>
      </c>
      <c r="E2938" s="131"/>
      <c r="F2938" s="40"/>
      <c r="G2938" s="40"/>
      <c r="H2938" s="40"/>
      <c r="J2938" s="170"/>
      <c r="K2938" s="170"/>
      <c r="L2938" s="170"/>
      <c r="M2938" s="170"/>
      <c r="N2938" s="170"/>
      <c r="O2938" s="170"/>
      <c r="P2938" s="170"/>
      <c r="Q2938" s="170"/>
    </row>
    <row r="2939" spans="1:17" s="173" customFormat="1" ht="15.75" customHeight="1">
      <c r="A2939" s="168" t="s">
        <v>5790</v>
      </c>
      <c r="B2939" s="172">
        <v>22039</v>
      </c>
      <c r="C2939" s="191" t="s">
        <v>6112</v>
      </c>
      <c r="D2939" s="324">
        <v>540000</v>
      </c>
      <c r="E2939" s="131"/>
      <c r="F2939" s="40"/>
      <c r="G2939" s="40"/>
      <c r="H2939" s="40"/>
      <c r="J2939" s="170"/>
      <c r="K2939" s="170"/>
      <c r="L2939" s="170"/>
      <c r="M2939" s="170"/>
      <c r="N2939" s="170"/>
      <c r="O2939" s="170"/>
      <c r="P2939" s="170"/>
      <c r="Q2939" s="170"/>
    </row>
    <row r="2940" spans="1:17" s="173" customFormat="1" ht="15.75" customHeight="1">
      <c r="A2940" s="168" t="s">
        <v>4735</v>
      </c>
      <c r="B2940" s="172">
        <v>22040</v>
      </c>
      <c r="C2940" s="191" t="s">
        <v>6113</v>
      </c>
      <c r="D2940" s="324">
        <v>550000</v>
      </c>
      <c r="E2940" s="131"/>
      <c r="F2940" s="40"/>
      <c r="G2940" s="40"/>
      <c r="H2940" s="40"/>
      <c r="J2940" s="170"/>
      <c r="K2940" s="170"/>
      <c r="L2940" s="170"/>
      <c r="M2940" s="170"/>
      <c r="N2940" s="170"/>
      <c r="O2940" s="170"/>
      <c r="P2940" s="170"/>
      <c r="Q2940" s="170"/>
    </row>
    <row r="2941" spans="1:17" s="173" customFormat="1" ht="15.75" customHeight="1">
      <c r="A2941" s="168" t="s">
        <v>3593</v>
      </c>
      <c r="B2941" s="172">
        <v>22009</v>
      </c>
      <c r="C2941" s="191" t="s">
        <v>6114</v>
      </c>
      <c r="D2941" s="324">
        <v>235000</v>
      </c>
      <c r="E2941" s="131"/>
      <c r="F2941" s="40"/>
      <c r="G2941" s="40"/>
      <c r="H2941" s="40"/>
      <c r="J2941" s="170"/>
      <c r="K2941" s="170"/>
      <c r="L2941" s="170"/>
      <c r="M2941" s="170"/>
      <c r="N2941" s="170"/>
      <c r="O2941" s="170"/>
      <c r="P2941" s="170"/>
      <c r="Q2941" s="170"/>
    </row>
    <row r="2942" spans="1:17" s="173" customFormat="1" ht="15.75" customHeight="1">
      <c r="A2942" s="168" t="s">
        <v>4735</v>
      </c>
      <c r="B2942" s="172">
        <v>22042</v>
      </c>
      <c r="C2942" s="191" t="s">
        <v>6398</v>
      </c>
      <c r="D2942" s="324">
        <v>655000</v>
      </c>
      <c r="E2942" s="131"/>
      <c r="F2942" s="40"/>
      <c r="G2942" s="40"/>
      <c r="H2942" s="40"/>
      <c r="J2942" s="170"/>
      <c r="K2942" s="170"/>
      <c r="L2942" s="170"/>
      <c r="M2942" s="170"/>
      <c r="N2942" s="170"/>
      <c r="O2942" s="170"/>
      <c r="P2942" s="170"/>
      <c r="Q2942" s="170"/>
    </row>
    <row r="2943" spans="1:17" s="173" customFormat="1" ht="15.75" customHeight="1">
      <c r="A2943" s="168" t="s">
        <v>5861</v>
      </c>
      <c r="B2943" s="172">
        <v>22043</v>
      </c>
      <c r="C2943" s="191" t="s">
        <v>6115</v>
      </c>
      <c r="D2943" s="324">
        <v>570000</v>
      </c>
      <c r="E2943" s="131"/>
      <c r="F2943" s="40"/>
      <c r="G2943" s="40"/>
      <c r="H2943" s="40"/>
      <c r="J2943" s="170"/>
      <c r="K2943" s="170"/>
      <c r="L2943" s="170"/>
      <c r="M2943" s="170"/>
      <c r="N2943" s="170"/>
      <c r="O2943" s="170"/>
      <c r="P2943" s="170"/>
      <c r="Q2943" s="170"/>
    </row>
    <row r="2944" spans="1:17" s="173" customFormat="1" ht="15.75" customHeight="1">
      <c r="A2944" s="168" t="s">
        <v>5862</v>
      </c>
      <c r="B2944" s="175">
        <v>22046</v>
      </c>
      <c r="C2944" s="191" t="s">
        <v>6116</v>
      </c>
      <c r="D2944" s="324">
        <v>440000</v>
      </c>
      <c r="E2944" s="131"/>
      <c r="F2944" s="40"/>
      <c r="G2944" s="40"/>
      <c r="H2944" s="40"/>
      <c r="J2944" s="170"/>
      <c r="K2944" s="170"/>
      <c r="L2944" s="170"/>
      <c r="M2944" s="170"/>
      <c r="N2944" s="170"/>
      <c r="O2944" s="170"/>
      <c r="P2944" s="170"/>
      <c r="Q2944" s="170"/>
    </row>
    <row r="2945" spans="1:17" s="173" customFormat="1" ht="15.75" customHeight="1">
      <c r="A2945" s="168" t="s">
        <v>5863</v>
      </c>
      <c r="B2945" s="175">
        <v>22047</v>
      </c>
      <c r="C2945" s="191" t="s">
        <v>6117</v>
      </c>
      <c r="D2945" s="324">
        <v>300000</v>
      </c>
      <c r="E2945" s="131"/>
      <c r="F2945" s="40"/>
      <c r="G2945" s="40"/>
      <c r="H2945" s="40"/>
      <c r="J2945" s="170"/>
      <c r="K2945" s="170"/>
      <c r="L2945" s="170"/>
      <c r="M2945" s="170"/>
      <c r="N2945" s="170"/>
      <c r="O2945" s="170"/>
      <c r="P2945" s="170"/>
      <c r="Q2945" s="170"/>
    </row>
    <row r="2946" spans="1:17" s="173" customFormat="1" ht="15.75" customHeight="1">
      <c r="A2946" s="168" t="s">
        <v>5864</v>
      </c>
      <c r="B2946" s="175">
        <v>22048</v>
      </c>
      <c r="C2946" s="191" t="s">
        <v>6118</v>
      </c>
      <c r="D2946" s="324">
        <v>83000</v>
      </c>
      <c r="E2946" s="131"/>
      <c r="F2946" s="40"/>
      <c r="G2946" s="40"/>
      <c r="H2946" s="40"/>
      <c r="J2946" s="170"/>
      <c r="K2946" s="170"/>
      <c r="L2946" s="170"/>
      <c r="M2946" s="170"/>
      <c r="N2946" s="170"/>
      <c r="O2946" s="170"/>
      <c r="P2946" s="170"/>
      <c r="Q2946" s="170"/>
    </row>
    <row r="2947" spans="1:17" s="173" customFormat="1" ht="15.75" customHeight="1">
      <c r="A2947" s="168" t="s">
        <v>5865</v>
      </c>
      <c r="B2947" s="175">
        <v>22049</v>
      </c>
      <c r="C2947" s="191" t="s">
        <v>6119</v>
      </c>
      <c r="D2947" s="324">
        <v>75000</v>
      </c>
      <c r="E2947" s="131"/>
      <c r="F2947" s="40"/>
      <c r="G2947" s="40"/>
      <c r="H2947" s="40"/>
      <c r="J2947" s="170"/>
      <c r="K2947" s="170"/>
      <c r="L2947" s="170"/>
      <c r="M2947" s="170"/>
      <c r="N2947" s="170"/>
      <c r="O2947" s="170"/>
      <c r="P2947" s="170"/>
      <c r="Q2947" s="170"/>
    </row>
    <row r="2948" spans="1:17" s="173" customFormat="1" ht="15.75" customHeight="1">
      <c r="A2948" s="168" t="s">
        <v>5866</v>
      </c>
      <c r="B2948" s="175">
        <v>22050</v>
      </c>
      <c r="C2948" s="191" t="s">
        <v>6120</v>
      </c>
      <c r="D2948" s="324">
        <v>53000</v>
      </c>
      <c r="E2948" s="131"/>
      <c r="F2948" s="40"/>
      <c r="G2948" s="40"/>
      <c r="H2948" s="40"/>
      <c r="J2948" s="170"/>
      <c r="K2948" s="170"/>
      <c r="L2948" s="170"/>
      <c r="M2948" s="170"/>
      <c r="N2948" s="170"/>
      <c r="O2948" s="170"/>
      <c r="P2948" s="170"/>
      <c r="Q2948" s="170"/>
    </row>
    <row r="2949" spans="1:17" s="173" customFormat="1" ht="15.75" customHeight="1">
      <c r="A2949" s="168" t="s">
        <v>5867</v>
      </c>
      <c r="B2949" s="175">
        <v>22051</v>
      </c>
      <c r="C2949" s="191" t="s">
        <v>6121</v>
      </c>
      <c r="D2949" s="324">
        <v>67000</v>
      </c>
      <c r="E2949" s="131"/>
      <c r="F2949" s="40"/>
      <c r="G2949" s="40"/>
      <c r="H2949" s="40"/>
      <c r="J2949" s="170"/>
      <c r="K2949" s="170"/>
      <c r="L2949" s="170"/>
      <c r="M2949" s="170"/>
      <c r="N2949" s="170"/>
      <c r="O2949" s="170"/>
      <c r="P2949" s="170"/>
      <c r="Q2949" s="170"/>
    </row>
    <row r="2950" spans="1:17" s="173" customFormat="1" ht="15.75" customHeight="1">
      <c r="A2950" s="204" t="s">
        <v>4734</v>
      </c>
      <c r="B2950" s="175">
        <v>22056</v>
      </c>
      <c r="C2950" s="191" t="s">
        <v>6496</v>
      </c>
      <c r="D2950" s="324">
        <v>640000</v>
      </c>
      <c r="E2950" s="131"/>
      <c r="F2950" s="40"/>
      <c r="G2950" s="40"/>
      <c r="H2950" s="40"/>
      <c r="J2950" s="170"/>
      <c r="K2950" s="170"/>
      <c r="L2950" s="170"/>
      <c r="M2950" s="170"/>
      <c r="N2950" s="170"/>
      <c r="O2950" s="170"/>
      <c r="P2950" s="170"/>
      <c r="Q2950" s="170"/>
    </row>
    <row r="2951" spans="1:17" s="173" customFormat="1" ht="15.75" customHeight="1">
      <c r="A2951" s="51" t="s">
        <v>3596</v>
      </c>
      <c r="B2951" s="169"/>
      <c r="C2951" s="193"/>
      <c r="D2951" s="319"/>
      <c r="E2951" s="131"/>
      <c r="F2951" s="40"/>
      <c r="G2951" s="40"/>
      <c r="H2951" s="40"/>
      <c r="J2951" s="170"/>
      <c r="K2951" s="170"/>
      <c r="L2951" s="170"/>
      <c r="M2951" s="170"/>
      <c r="N2951" s="170"/>
      <c r="O2951" s="170"/>
      <c r="P2951" s="170"/>
      <c r="Q2951" s="170"/>
    </row>
    <row r="2952" spans="1:17" s="173" customFormat="1" ht="15.75" customHeight="1">
      <c r="A2952" s="168" t="s">
        <v>4736</v>
      </c>
      <c r="B2952" s="175">
        <v>20318</v>
      </c>
      <c r="C2952" s="191" t="s">
        <v>3597</v>
      </c>
      <c r="D2952" s="324">
        <v>5700</v>
      </c>
      <c r="E2952" s="131"/>
      <c r="F2952" s="40"/>
      <c r="G2952" s="40"/>
      <c r="H2952" s="40"/>
      <c r="J2952" s="170"/>
      <c r="K2952" s="170"/>
      <c r="L2952" s="170"/>
      <c r="M2952" s="170"/>
      <c r="N2952" s="170"/>
      <c r="O2952" s="170"/>
      <c r="P2952" s="170"/>
      <c r="Q2952" s="170"/>
    </row>
    <row r="2953" spans="1:17" s="173" customFormat="1" ht="15.75" customHeight="1">
      <c r="A2953" s="168" t="s">
        <v>4736</v>
      </c>
      <c r="B2953" s="172" t="s">
        <v>3608</v>
      </c>
      <c r="C2953" s="191" t="s">
        <v>3609</v>
      </c>
      <c r="D2953" s="324">
        <v>7800</v>
      </c>
      <c r="E2953" s="131"/>
      <c r="F2953" s="40"/>
      <c r="G2953" s="40"/>
      <c r="H2953" s="40"/>
      <c r="J2953" s="170"/>
      <c r="K2953" s="170"/>
      <c r="L2953" s="170"/>
      <c r="M2953" s="170"/>
      <c r="N2953" s="170"/>
      <c r="O2953" s="170"/>
      <c r="P2953" s="170"/>
      <c r="Q2953" s="170"/>
    </row>
    <row r="2954" spans="1:17" s="173" customFormat="1" ht="15.75" customHeight="1">
      <c r="A2954" s="168" t="s">
        <v>4736</v>
      </c>
      <c r="B2954" s="172" t="s">
        <v>3610</v>
      </c>
      <c r="C2954" s="191" t="s">
        <v>3611</v>
      </c>
      <c r="D2954" s="324">
        <v>16500</v>
      </c>
      <c r="E2954" s="131"/>
      <c r="F2954" s="40"/>
      <c r="G2954" s="40"/>
      <c r="H2954" s="40"/>
      <c r="J2954" s="170"/>
      <c r="K2954" s="170"/>
      <c r="L2954" s="170"/>
      <c r="M2954" s="170"/>
      <c r="N2954" s="170"/>
      <c r="O2954" s="170"/>
      <c r="P2954" s="170"/>
      <c r="Q2954" s="170"/>
    </row>
    <row r="2955" spans="1:17" s="173" customFormat="1" ht="15.75" customHeight="1">
      <c r="A2955" s="168" t="s">
        <v>4736</v>
      </c>
      <c r="B2955" s="172" t="s">
        <v>3612</v>
      </c>
      <c r="C2955" s="191" t="s">
        <v>3613</v>
      </c>
      <c r="D2955" s="324">
        <v>21000</v>
      </c>
      <c r="E2955" s="131"/>
      <c r="F2955" s="40"/>
      <c r="G2955" s="40"/>
      <c r="H2955" s="40"/>
      <c r="J2955" s="170"/>
      <c r="K2955" s="170"/>
      <c r="L2955" s="170"/>
      <c r="M2955" s="170"/>
      <c r="N2955" s="170"/>
      <c r="O2955" s="170"/>
      <c r="P2955" s="170"/>
      <c r="Q2955" s="170"/>
    </row>
    <row r="2956" spans="1:17" s="173" customFormat="1" ht="15.75" customHeight="1">
      <c r="A2956" s="168" t="s">
        <v>4736</v>
      </c>
      <c r="B2956" s="172" t="s">
        <v>3614</v>
      </c>
      <c r="C2956" s="191" t="s">
        <v>3615</v>
      </c>
      <c r="D2956" s="324">
        <v>8700</v>
      </c>
      <c r="E2956" s="131"/>
      <c r="F2956" s="40"/>
      <c r="G2956" s="40"/>
      <c r="H2956" s="40"/>
      <c r="J2956" s="170"/>
      <c r="K2956" s="170"/>
      <c r="L2956" s="170"/>
      <c r="M2956" s="170"/>
      <c r="N2956" s="170"/>
      <c r="O2956" s="170"/>
      <c r="P2956" s="170"/>
      <c r="Q2956" s="170"/>
    </row>
    <row r="2957" spans="1:17" s="173" customFormat="1" ht="15.75" customHeight="1">
      <c r="A2957" s="168" t="s">
        <v>4736</v>
      </c>
      <c r="B2957" s="172" t="s">
        <v>3616</v>
      </c>
      <c r="C2957" s="191" t="s">
        <v>3617</v>
      </c>
      <c r="D2957" s="324">
        <v>12400</v>
      </c>
      <c r="E2957" s="131"/>
      <c r="F2957" s="40"/>
      <c r="G2957" s="40"/>
      <c r="H2957" s="40"/>
      <c r="J2957" s="170"/>
      <c r="K2957" s="170"/>
      <c r="L2957" s="170"/>
      <c r="M2957" s="170"/>
      <c r="N2957" s="170"/>
      <c r="O2957" s="170"/>
      <c r="P2957" s="170"/>
      <c r="Q2957" s="170"/>
    </row>
    <row r="2958" spans="1:17" s="173" customFormat="1" ht="15.75" customHeight="1">
      <c r="A2958" s="168" t="s">
        <v>4736</v>
      </c>
      <c r="B2958" s="172" t="s">
        <v>3618</v>
      </c>
      <c r="C2958" s="191" t="s">
        <v>3619</v>
      </c>
      <c r="D2958" s="324">
        <v>20900</v>
      </c>
      <c r="E2958" s="131"/>
      <c r="F2958" s="40"/>
      <c r="G2958" s="40"/>
      <c r="H2958" s="40"/>
      <c r="J2958" s="170"/>
      <c r="K2958" s="170"/>
      <c r="L2958" s="170"/>
      <c r="M2958" s="170"/>
      <c r="N2958" s="170"/>
      <c r="O2958" s="170"/>
      <c r="P2958" s="170"/>
      <c r="Q2958" s="170"/>
    </row>
    <row r="2959" spans="1:17" s="173" customFormat="1" ht="15.75" customHeight="1">
      <c r="A2959" s="168" t="s">
        <v>7052</v>
      </c>
      <c r="B2959" s="175">
        <v>20307</v>
      </c>
      <c r="C2959" s="191" t="s">
        <v>3627</v>
      </c>
      <c r="D2959" s="324">
        <v>46200</v>
      </c>
      <c r="E2959" s="131"/>
      <c r="F2959" s="40"/>
      <c r="G2959" s="40"/>
      <c r="H2959" s="40"/>
      <c r="J2959" s="170"/>
      <c r="K2959" s="170"/>
      <c r="L2959" s="170"/>
      <c r="M2959" s="170"/>
      <c r="N2959" s="170"/>
      <c r="O2959" s="170"/>
      <c r="P2959" s="170"/>
      <c r="Q2959" s="170"/>
    </row>
    <row r="2960" spans="1:17" s="173" customFormat="1" ht="15.75" customHeight="1">
      <c r="A2960" s="168" t="s">
        <v>7053</v>
      </c>
      <c r="B2960" s="175">
        <v>20302</v>
      </c>
      <c r="C2960" s="191" t="s">
        <v>3632</v>
      </c>
      <c r="D2960" s="324">
        <v>23100</v>
      </c>
      <c r="E2960" s="131"/>
      <c r="F2960" s="40"/>
      <c r="G2960" s="40"/>
      <c r="H2960" s="40"/>
      <c r="J2960" s="170"/>
      <c r="K2960" s="170"/>
      <c r="L2960" s="170"/>
      <c r="M2960" s="170"/>
      <c r="N2960" s="170"/>
      <c r="O2960" s="170"/>
      <c r="P2960" s="170"/>
      <c r="Q2960" s="170"/>
    </row>
    <row r="2961" spans="1:27" s="173" customFormat="1" ht="15.75" customHeight="1">
      <c r="A2961" s="168" t="s">
        <v>4738</v>
      </c>
      <c r="B2961" s="172" t="s">
        <v>3633</v>
      </c>
      <c r="C2961" s="191" t="s">
        <v>3634</v>
      </c>
      <c r="D2961" s="324">
        <v>19100</v>
      </c>
      <c r="E2961" s="131"/>
      <c r="F2961" s="40"/>
      <c r="G2961" s="40"/>
      <c r="H2961" s="40"/>
      <c r="J2961" s="170"/>
      <c r="K2961" s="170"/>
      <c r="L2961" s="170"/>
      <c r="M2961" s="170"/>
      <c r="N2961" s="170"/>
      <c r="O2961" s="170"/>
      <c r="P2961" s="170"/>
      <c r="Q2961" s="170"/>
    </row>
    <row r="2962" spans="1:27" s="173" customFormat="1" ht="15.75" customHeight="1">
      <c r="A2962" s="168" t="s">
        <v>4739</v>
      </c>
      <c r="B2962" s="175">
        <v>20306</v>
      </c>
      <c r="C2962" s="191" t="s">
        <v>3637</v>
      </c>
      <c r="D2962" s="324">
        <v>34600</v>
      </c>
      <c r="E2962" s="131"/>
      <c r="F2962" s="40"/>
      <c r="G2962" s="40"/>
      <c r="H2962" s="40"/>
      <c r="J2962" s="170"/>
      <c r="K2962" s="170"/>
      <c r="L2962" s="170"/>
      <c r="M2962" s="170"/>
      <c r="N2962" s="170"/>
      <c r="O2962" s="170"/>
      <c r="P2962" s="170"/>
      <c r="Q2962" s="170"/>
    </row>
    <row r="2963" spans="1:27" s="173" customFormat="1" ht="15.75" customHeight="1">
      <c r="A2963" s="168" t="s">
        <v>4739</v>
      </c>
      <c r="B2963" s="175">
        <v>20304</v>
      </c>
      <c r="C2963" s="191" t="s">
        <v>3638</v>
      </c>
      <c r="D2963" s="324">
        <v>23100</v>
      </c>
      <c r="E2963" s="131"/>
      <c r="F2963" s="40"/>
      <c r="G2963" s="40"/>
      <c r="H2963" s="40"/>
      <c r="J2963" s="170"/>
      <c r="K2963" s="170"/>
      <c r="L2963" s="170"/>
      <c r="M2963" s="170"/>
      <c r="N2963" s="170"/>
      <c r="O2963" s="170"/>
      <c r="P2963" s="170"/>
      <c r="Q2963" s="170"/>
    </row>
    <row r="2964" spans="1:27" s="173" customFormat="1" ht="15.75" customHeight="1">
      <c r="A2964" s="168" t="s">
        <v>4739</v>
      </c>
      <c r="B2964" s="175">
        <v>20305</v>
      </c>
      <c r="C2964" s="191" t="s">
        <v>3639</v>
      </c>
      <c r="D2964" s="324">
        <v>46100</v>
      </c>
      <c r="E2964" s="131"/>
      <c r="F2964" s="40"/>
      <c r="G2964" s="40"/>
      <c r="H2964" s="40"/>
      <c r="J2964" s="170"/>
      <c r="K2964" s="170"/>
      <c r="L2964" s="170"/>
      <c r="M2964" s="170"/>
      <c r="N2964" s="170"/>
      <c r="O2964" s="170"/>
      <c r="P2964" s="170"/>
      <c r="Q2964" s="170"/>
    </row>
    <row r="2965" spans="1:27" s="173" customFormat="1" ht="15.75" customHeight="1">
      <c r="A2965" s="168" t="s">
        <v>4739</v>
      </c>
      <c r="B2965" s="175">
        <v>20301</v>
      </c>
      <c r="C2965" s="191" t="s">
        <v>3640</v>
      </c>
      <c r="D2965" s="324">
        <v>46100</v>
      </c>
      <c r="E2965" s="131"/>
      <c r="F2965" s="40"/>
      <c r="G2965" s="40"/>
      <c r="H2965" s="40"/>
      <c r="J2965" s="170"/>
      <c r="K2965" s="170"/>
      <c r="L2965" s="170"/>
      <c r="M2965" s="170"/>
      <c r="N2965" s="170"/>
      <c r="O2965" s="170"/>
      <c r="P2965" s="170"/>
      <c r="Q2965" s="170"/>
    </row>
    <row r="2966" spans="1:27" s="173" customFormat="1" ht="15.75" customHeight="1">
      <c r="A2966" s="168" t="s">
        <v>4739</v>
      </c>
      <c r="B2966" s="175">
        <v>20300</v>
      </c>
      <c r="C2966" s="191" t="s">
        <v>3641</v>
      </c>
      <c r="D2966" s="324">
        <v>41500</v>
      </c>
      <c r="E2966" s="131"/>
      <c r="F2966" s="40"/>
      <c r="G2966" s="40"/>
      <c r="H2966" s="40"/>
      <c r="J2966" s="170"/>
      <c r="K2966" s="170"/>
      <c r="L2966" s="170"/>
      <c r="M2966" s="170"/>
      <c r="N2966" s="170"/>
      <c r="O2966" s="170"/>
      <c r="P2966" s="170"/>
      <c r="Q2966" s="170"/>
    </row>
    <row r="2967" spans="1:27" s="173" customFormat="1" ht="15.75" customHeight="1">
      <c r="A2967" s="168" t="s">
        <v>7054</v>
      </c>
      <c r="B2967" s="175">
        <v>20314</v>
      </c>
      <c r="C2967" s="191" t="s">
        <v>3642</v>
      </c>
      <c r="D2967" s="324">
        <v>24800</v>
      </c>
      <c r="E2967" s="131"/>
      <c r="F2967" s="40"/>
      <c r="G2967" s="40"/>
      <c r="H2967" s="40"/>
      <c r="J2967" s="170"/>
      <c r="K2967" s="170"/>
      <c r="L2967" s="170"/>
      <c r="M2967" s="170"/>
      <c r="N2967" s="170"/>
      <c r="O2967" s="170"/>
      <c r="P2967" s="170"/>
      <c r="Q2967" s="170"/>
    </row>
    <row r="2968" spans="1:27" s="173" customFormat="1" ht="15.75" customHeight="1">
      <c r="A2968" s="168" t="s">
        <v>7055</v>
      </c>
      <c r="B2968" s="175">
        <v>20309</v>
      </c>
      <c r="C2968" s="191" t="s">
        <v>3643</v>
      </c>
      <c r="D2968" s="324">
        <v>46100</v>
      </c>
      <c r="E2968" s="131"/>
      <c r="F2968" s="40"/>
      <c r="G2968" s="40"/>
      <c r="H2968" s="40"/>
      <c r="J2968" s="170"/>
      <c r="K2968" s="170"/>
      <c r="L2968" s="170"/>
      <c r="M2968" s="170"/>
      <c r="N2968" s="170"/>
      <c r="O2968" s="170"/>
      <c r="P2968" s="170"/>
      <c r="Q2968" s="170"/>
    </row>
    <row r="2969" spans="1:27" s="173" customFormat="1" ht="15.75" customHeight="1">
      <c r="A2969" s="168" t="s">
        <v>3644</v>
      </c>
      <c r="B2969" s="175">
        <v>20315</v>
      </c>
      <c r="C2969" s="191" t="s">
        <v>3645</v>
      </c>
      <c r="D2969" s="324">
        <v>34600</v>
      </c>
      <c r="E2969" s="131"/>
      <c r="F2969" s="40"/>
      <c r="G2969" s="40"/>
      <c r="H2969" s="40"/>
      <c r="J2969" s="170"/>
      <c r="K2969" s="170"/>
      <c r="L2969" s="170"/>
      <c r="M2969" s="170"/>
      <c r="N2969" s="170"/>
      <c r="O2969" s="170"/>
      <c r="P2969" s="170"/>
      <c r="Q2969" s="170"/>
    </row>
    <row r="2970" spans="1:27" s="173" customFormat="1" ht="15.75" customHeight="1">
      <c r="A2970" s="168" t="s">
        <v>4740</v>
      </c>
      <c r="B2970" s="175">
        <v>20303</v>
      </c>
      <c r="C2970" s="191" t="s">
        <v>3646</v>
      </c>
      <c r="D2970" s="324">
        <v>41500</v>
      </c>
      <c r="E2970" s="131"/>
      <c r="F2970" s="40"/>
      <c r="G2970" s="40"/>
      <c r="H2970" s="40"/>
      <c r="J2970" s="170"/>
      <c r="K2970" s="170"/>
      <c r="L2970" s="170"/>
      <c r="M2970" s="170"/>
      <c r="N2970" s="170"/>
      <c r="O2970" s="170"/>
      <c r="P2970" s="170"/>
      <c r="Q2970" s="170"/>
    </row>
    <row r="2971" spans="1:27" s="173" customFormat="1" ht="15.75" customHeight="1">
      <c r="A2971" s="51" t="s">
        <v>3647</v>
      </c>
      <c r="B2971" s="169"/>
      <c r="C2971" s="193"/>
      <c r="D2971" s="324"/>
      <c r="E2971" s="131"/>
      <c r="F2971" s="40"/>
      <c r="G2971" s="40"/>
      <c r="H2971" s="40"/>
      <c r="J2971" s="170"/>
      <c r="K2971" s="170"/>
      <c r="L2971" s="170"/>
      <c r="M2971" s="170"/>
      <c r="N2971" s="170"/>
      <c r="O2971" s="170"/>
      <c r="P2971" s="170"/>
      <c r="Q2971" s="170"/>
    </row>
    <row r="2972" spans="1:27" s="173" customFormat="1" ht="15.75" customHeight="1">
      <c r="A2972" s="168" t="s">
        <v>3648</v>
      </c>
      <c r="B2972" s="172">
        <v>10457</v>
      </c>
      <c r="C2972" s="191" t="s">
        <v>3649</v>
      </c>
      <c r="D2972" s="324">
        <v>14000</v>
      </c>
      <c r="E2972" s="131"/>
      <c r="F2972" s="40"/>
      <c r="G2972" s="40"/>
      <c r="H2972" s="40"/>
      <c r="J2972" s="170"/>
      <c r="K2972" s="170"/>
      <c r="L2972" s="170"/>
      <c r="M2972" s="170"/>
      <c r="N2972" s="170"/>
      <c r="O2972" s="170"/>
      <c r="P2972" s="170"/>
      <c r="Q2972" s="170"/>
    </row>
    <row r="2973" spans="1:27" s="176" customFormat="1" ht="15.75" customHeight="1">
      <c r="A2973" s="168" t="s">
        <v>3650</v>
      </c>
      <c r="B2973" s="172">
        <v>21000</v>
      </c>
      <c r="C2973" s="191" t="s">
        <v>3651</v>
      </c>
      <c r="D2973" s="324">
        <v>18400</v>
      </c>
      <c r="E2973" s="131"/>
      <c r="F2973" s="40"/>
      <c r="G2973" s="40"/>
      <c r="H2973" s="40"/>
      <c r="I2973" s="173"/>
      <c r="J2973" s="170"/>
      <c r="K2973" s="170"/>
      <c r="L2973" s="170"/>
      <c r="M2973" s="170"/>
      <c r="N2973" s="170"/>
      <c r="O2973" s="170"/>
      <c r="P2973" s="170"/>
      <c r="Q2973" s="170"/>
      <c r="R2973" s="173"/>
      <c r="S2973" s="173"/>
      <c r="T2973" s="173"/>
      <c r="U2973" s="173"/>
      <c r="V2973" s="173"/>
      <c r="W2973" s="173"/>
      <c r="X2973" s="173"/>
      <c r="Y2973" s="173"/>
      <c r="Z2973" s="173"/>
      <c r="AA2973" s="173"/>
    </row>
    <row r="2974" spans="1:27" s="173" customFormat="1" ht="15.75" customHeight="1">
      <c r="A2974" s="168" t="s">
        <v>4741</v>
      </c>
      <c r="B2974" s="172">
        <v>21403</v>
      </c>
      <c r="C2974" s="191" t="s">
        <v>3652</v>
      </c>
      <c r="D2974" s="324">
        <v>12000</v>
      </c>
      <c r="E2974" s="131"/>
      <c r="F2974" s="40"/>
      <c r="G2974" s="40"/>
      <c r="H2974" s="40"/>
      <c r="J2974" s="170"/>
      <c r="K2974" s="170"/>
      <c r="L2974" s="170"/>
      <c r="M2974" s="170"/>
      <c r="N2974" s="170"/>
      <c r="O2974" s="170"/>
      <c r="P2974" s="170"/>
      <c r="Q2974" s="170"/>
    </row>
    <row r="2975" spans="1:27" s="173" customFormat="1" ht="15.75" customHeight="1">
      <c r="A2975" s="168" t="s">
        <v>3648</v>
      </c>
      <c r="B2975" s="172">
        <v>20704</v>
      </c>
      <c r="C2975" s="191" t="s">
        <v>3653</v>
      </c>
      <c r="D2975" s="324">
        <v>12400</v>
      </c>
      <c r="E2975" s="131"/>
      <c r="F2975" s="40"/>
      <c r="G2975" s="40"/>
      <c r="H2975" s="40"/>
      <c r="J2975" s="170"/>
      <c r="K2975" s="170"/>
      <c r="L2975" s="170"/>
      <c r="M2975" s="170"/>
      <c r="N2975" s="170"/>
      <c r="O2975" s="170"/>
      <c r="P2975" s="170"/>
      <c r="Q2975" s="170"/>
      <c r="R2975" s="176"/>
      <c r="S2975" s="176"/>
      <c r="T2975" s="176"/>
      <c r="U2975" s="176"/>
      <c r="V2975" s="176"/>
      <c r="W2975" s="176"/>
      <c r="X2975" s="176"/>
      <c r="Y2975" s="176"/>
      <c r="Z2975" s="176"/>
      <c r="AA2975" s="176"/>
    </row>
    <row r="2976" spans="1:27" s="173" customFormat="1" ht="15.75" customHeight="1">
      <c r="A2976" s="168" t="s">
        <v>3654</v>
      </c>
      <c r="B2976" s="172">
        <v>21007</v>
      </c>
      <c r="C2976" s="191" t="s">
        <v>3655</v>
      </c>
      <c r="D2976" s="324">
        <v>20400</v>
      </c>
      <c r="E2976" s="131"/>
      <c r="F2976" s="40"/>
      <c r="G2976" s="40"/>
      <c r="H2976" s="40"/>
      <c r="J2976" s="170"/>
      <c r="K2976" s="170"/>
      <c r="L2976" s="170"/>
      <c r="M2976" s="170"/>
      <c r="N2976" s="170"/>
      <c r="O2976" s="170"/>
      <c r="P2976" s="170"/>
      <c r="Q2976" s="170"/>
    </row>
    <row r="2977" spans="1:27" s="173" customFormat="1" ht="15.75" customHeight="1">
      <c r="A2977" s="168" t="s">
        <v>3656</v>
      </c>
      <c r="B2977" s="172">
        <v>20706</v>
      </c>
      <c r="C2977" s="191" t="s">
        <v>3657</v>
      </c>
      <c r="D2977" s="324">
        <v>30800</v>
      </c>
      <c r="E2977" s="131"/>
      <c r="F2977" s="40"/>
      <c r="G2977" s="40"/>
      <c r="H2977" s="40"/>
      <c r="J2977" s="170"/>
      <c r="K2977" s="170"/>
      <c r="L2977" s="170"/>
      <c r="M2977" s="170"/>
      <c r="N2977" s="170"/>
      <c r="O2977" s="170"/>
      <c r="P2977" s="170"/>
      <c r="Q2977" s="170"/>
    </row>
    <row r="2978" spans="1:27" s="176" customFormat="1" ht="15.75" customHeight="1">
      <c r="A2978" s="168" t="s">
        <v>3656</v>
      </c>
      <c r="B2978" s="172">
        <v>20707</v>
      </c>
      <c r="C2978" s="191" t="s">
        <v>3658</v>
      </c>
      <c r="D2978" s="324">
        <v>30800</v>
      </c>
      <c r="E2978" s="131"/>
      <c r="F2978" s="40"/>
      <c r="G2978" s="40"/>
      <c r="H2978" s="40"/>
      <c r="I2978" s="173"/>
      <c r="J2978" s="170"/>
      <c r="K2978" s="170"/>
      <c r="L2978" s="170"/>
      <c r="M2978" s="170"/>
      <c r="N2978" s="170"/>
      <c r="O2978" s="170"/>
      <c r="P2978" s="170"/>
      <c r="Q2978" s="170"/>
      <c r="R2978" s="173"/>
      <c r="S2978" s="173"/>
      <c r="T2978" s="173"/>
      <c r="U2978" s="173"/>
      <c r="V2978" s="173"/>
      <c r="W2978" s="173"/>
      <c r="X2978" s="173"/>
      <c r="Y2978" s="173"/>
      <c r="Z2978" s="173"/>
      <c r="AA2978" s="173"/>
    </row>
    <row r="2979" spans="1:27" s="173" customFormat="1" ht="15.75" customHeight="1">
      <c r="A2979" s="168" t="s">
        <v>3660</v>
      </c>
      <c r="B2979" s="172">
        <v>20313</v>
      </c>
      <c r="C2979" s="191" t="s">
        <v>3661</v>
      </c>
      <c r="D2979" s="324">
        <v>38000</v>
      </c>
      <c r="E2979" s="131"/>
      <c r="F2979" s="40"/>
      <c r="G2979" s="40"/>
      <c r="H2979" s="40"/>
      <c r="J2979" s="170"/>
      <c r="K2979" s="170"/>
      <c r="L2979" s="170"/>
      <c r="M2979" s="170"/>
      <c r="N2979" s="170"/>
      <c r="O2979" s="170"/>
      <c r="P2979" s="170"/>
      <c r="Q2979" s="170"/>
    </row>
    <row r="2980" spans="1:27" s="173" customFormat="1" ht="15.75" customHeight="1">
      <c r="A2980" s="168" t="s">
        <v>3660</v>
      </c>
      <c r="B2980" s="172">
        <v>20312</v>
      </c>
      <c r="C2980" s="191" t="s">
        <v>3662</v>
      </c>
      <c r="D2980" s="324">
        <v>74000</v>
      </c>
      <c r="E2980" s="131"/>
      <c r="F2980" s="40"/>
      <c r="G2980" s="40"/>
      <c r="H2980" s="40"/>
      <c r="J2980" s="170"/>
      <c r="K2980" s="170"/>
      <c r="L2980" s="170"/>
      <c r="M2980" s="170"/>
      <c r="N2980" s="170"/>
      <c r="O2980" s="170"/>
      <c r="P2980" s="170"/>
      <c r="Q2980" s="170"/>
      <c r="R2980" s="176"/>
      <c r="S2980" s="176"/>
      <c r="T2980" s="176"/>
      <c r="U2980" s="176"/>
      <c r="V2980" s="176"/>
      <c r="W2980" s="176"/>
      <c r="X2980" s="176"/>
      <c r="Y2980" s="176"/>
      <c r="Z2980" s="176"/>
      <c r="AA2980" s="176"/>
    </row>
    <row r="2981" spans="1:27" s="173" customFormat="1" ht="15.75" customHeight="1">
      <c r="A2981" s="168" t="s">
        <v>4743</v>
      </c>
      <c r="B2981" s="172">
        <v>21421</v>
      </c>
      <c r="C2981" s="191" t="s">
        <v>3663</v>
      </c>
      <c r="D2981" s="324">
        <v>39000</v>
      </c>
      <c r="E2981" s="131"/>
      <c r="F2981" s="40"/>
      <c r="G2981" s="40"/>
      <c r="H2981" s="40"/>
      <c r="J2981" s="170"/>
      <c r="K2981" s="170"/>
      <c r="L2981" s="170"/>
      <c r="M2981" s="170"/>
      <c r="N2981" s="170"/>
      <c r="O2981" s="170"/>
      <c r="P2981" s="170"/>
      <c r="Q2981" s="170"/>
    </row>
    <row r="2982" spans="1:27" s="173" customFormat="1" ht="15.75" customHeight="1">
      <c r="A2982" s="168" t="s">
        <v>3664</v>
      </c>
      <c r="B2982" s="172">
        <v>21004</v>
      </c>
      <c r="C2982" s="191" t="s">
        <v>3665</v>
      </c>
      <c r="D2982" s="324">
        <v>38000</v>
      </c>
      <c r="E2982" s="131"/>
      <c r="F2982" s="40"/>
      <c r="G2982" s="40"/>
      <c r="H2982" s="40"/>
      <c r="J2982" s="170"/>
      <c r="K2982" s="170"/>
      <c r="L2982" s="170"/>
      <c r="M2982" s="170"/>
      <c r="N2982" s="170"/>
      <c r="O2982" s="170"/>
      <c r="P2982" s="170"/>
      <c r="Q2982" s="170"/>
    </row>
    <row r="2983" spans="1:27" s="173" customFormat="1" ht="15.75" customHeight="1">
      <c r="A2983" s="168" t="s">
        <v>3666</v>
      </c>
      <c r="B2983" s="172">
        <v>21413</v>
      </c>
      <c r="C2983" s="191" t="s">
        <v>3667</v>
      </c>
      <c r="D2983" s="324">
        <v>42000</v>
      </c>
      <c r="E2983" s="131"/>
      <c r="F2983" s="40"/>
      <c r="G2983" s="40"/>
      <c r="H2983" s="40"/>
      <c r="J2983" s="170"/>
      <c r="K2983" s="170"/>
      <c r="L2983" s="170"/>
      <c r="M2983" s="170"/>
      <c r="N2983" s="170"/>
      <c r="O2983" s="170"/>
      <c r="P2983" s="170"/>
      <c r="Q2983" s="170"/>
    </row>
    <row r="2984" spans="1:27" s="173" customFormat="1" ht="15.75" customHeight="1">
      <c r="A2984" s="168" t="s">
        <v>3669</v>
      </c>
      <c r="B2984" s="172">
        <v>21008</v>
      </c>
      <c r="C2984" s="191" t="s">
        <v>3670</v>
      </c>
      <c r="D2984" s="324">
        <v>55000</v>
      </c>
      <c r="E2984" s="131"/>
      <c r="F2984" s="40"/>
      <c r="G2984" s="40"/>
      <c r="H2984" s="40"/>
      <c r="J2984" s="170"/>
      <c r="K2984" s="170"/>
      <c r="L2984" s="170"/>
      <c r="M2984" s="170"/>
      <c r="N2984" s="170"/>
      <c r="O2984" s="170"/>
      <c r="P2984" s="170"/>
      <c r="Q2984" s="170"/>
    </row>
    <row r="2985" spans="1:27" s="173" customFormat="1" ht="15.75" customHeight="1">
      <c r="A2985" s="168" t="s">
        <v>3671</v>
      </c>
      <c r="B2985" s="172">
        <v>20810</v>
      </c>
      <c r="C2985" s="191" t="s">
        <v>3672</v>
      </c>
      <c r="D2985" s="324">
        <v>24700</v>
      </c>
      <c r="E2985" s="131"/>
      <c r="F2985" s="40"/>
      <c r="G2985" s="40"/>
      <c r="H2985" s="40"/>
      <c r="J2985" s="170"/>
      <c r="K2985" s="170"/>
      <c r="L2985" s="170"/>
      <c r="M2985" s="170"/>
      <c r="N2985" s="170"/>
      <c r="O2985" s="170"/>
      <c r="P2985" s="170"/>
      <c r="Q2985" s="170"/>
    </row>
    <row r="2986" spans="1:27" s="173" customFormat="1" ht="15.75" customHeight="1">
      <c r="A2986" s="168" t="s">
        <v>3671</v>
      </c>
      <c r="B2986" s="172">
        <v>21427</v>
      </c>
      <c r="C2986" s="191" t="s">
        <v>3673</v>
      </c>
      <c r="D2986" s="324">
        <v>29000</v>
      </c>
      <c r="E2986" s="131"/>
      <c r="F2986" s="40"/>
      <c r="G2986" s="40"/>
      <c r="H2986" s="40"/>
      <c r="J2986" s="170"/>
      <c r="K2986" s="170"/>
      <c r="L2986" s="170"/>
      <c r="M2986" s="170"/>
      <c r="N2986" s="170"/>
      <c r="O2986" s="170"/>
      <c r="P2986" s="170"/>
      <c r="Q2986" s="170"/>
    </row>
    <row r="2987" spans="1:27" s="173" customFormat="1" ht="15.75" customHeight="1">
      <c r="A2987" s="168" t="s">
        <v>3674</v>
      </c>
      <c r="B2987" s="172">
        <v>20811</v>
      </c>
      <c r="C2987" s="191" t="s">
        <v>3675</v>
      </c>
      <c r="D2987" s="324">
        <v>41000</v>
      </c>
      <c r="E2987" s="131"/>
      <c r="F2987" s="40"/>
      <c r="G2987" s="40"/>
      <c r="H2987" s="40"/>
      <c r="J2987" s="170"/>
      <c r="K2987" s="170"/>
      <c r="L2987" s="170"/>
      <c r="M2987" s="170"/>
      <c r="N2987" s="170"/>
      <c r="O2987" s="170"/>
      <c r="P2987" s="170"/>
      <c r="Q2987" s="170"/>
    </row>
    <row r="2988" spans="1:27" s="173" customFormat="1" ht="15.75" customHeight="1">
      <c r="A2988" s="168" t="s">
        <v>3676</v>
      </c>
      <c r="B2988" s="172">
        <v>20800</v>
      </c>
      <c r="C2988" s="191" t="s">
        <v>3677</v>
      </c>
      <c r="D2988" s="324">
        <v>61000</v>
      </c>
      <c r="E2988" s="131"/>
      <c r="F2988" s="40"/>
      <c r="G2988" s="40"/>
      <c r="H2988" s="40"/>
      <c r="J2988" s="170"/>
      <c r="K2988" s="170"/>
      <c r="L2988" s="170"/>
      <c r="M2988" s="170"/>
      <c r="N2988" s="170"/>
      <c r="O2988" s="170"/>
      <c r="P2988" s="170"/>
      <c r="Q2988" s="170"/>
    </row>
    <row r="2989" spans="1:27" s="173" customFormat="1" ht="15.75" customHeight="1">
      <c r="A2989" s="168" t="s">
        <v>3678</v>
      </c>
      <c r="B2989" s="172">
        <v>21423</v>
      </c>
      <c r="C2989" s="191" t="s">
        <v>3679</v>
      </c>
      <c r="D2989" s="324">
        <v>49600</v>
      </c>
      <c r="E2989" s="131"/>
      <c r="F2989" s="40"/>
      <c r="G2989" s="40"/>
      <c r="H2989" s="40"/>
      <c r="J2989" s="170"/>
      <c r="K2989" s="170"/>
      <c r="L2989" s="170"/>
      <c r="M2989" s="170"/>
      <c r="N2989" s="170"/>
      <c r="O2989" s="170"/>
      <c r="P2989" s="170"/>
      <c r="Q2989" s="170"/>
    </row>
    <row r="2990" spans="1:27" s="173" customFormat="1" ht="15.75" customHeight="1">
      <c r="A2990" s="168" t="s">
        <v>4733</v>
      </c>
      <c r="B2990" s="172">
        <v>20801</v>
      </c>
      <c r="C2990" s="191" t="s">
        <v>3680</v>
      </c>
      <c r="D2990" s="324">
        <v>48000</v>
      </c>
      <c r="E2990" s="131"/>
      <c r="F2990" s="40"/>
      <c r="G2990" s="40"/>
      <c r="H2990" s="40"/>
      <c r="J2990" s="170"/>
      <c r="K2990" s="170"/>
      <c r="L2990" s="170"/>
      <c r="M2990" s="170"/>
      <c r="N2990" s="170"/>
      <c r="O2990" s="170"/>
      <c r="P2990" s="170"/>
      <c r="Q2990" s="170"/>
    </row>
    <row r="2991" spans="1:27" s="173" customFormat="1" ht="15.75" customHeight="1">
      <c r="A2991" s="168" t="s">
        <v>4733</v>
      </c>
      <c r="B2991" s="172">
        <v>20802</v>
      </c>
      <c r="C2991" s="191" t="s">
        <v>3681</v>
      </c>
      <c r="D2991" s="324">
        <v>61700</v>
      </c>
      <c r="E2991" s="131"/>
      <c r="F2991" s="40"/>
      <c r="G2991" s="40"/>
      <c r="H2991" s="40"/>
      <c r="J2991" s="170"/>
      <c r="K2991" s="170"/>
      <c r="L2991" s="170"/>
      <c r="M2991" s="170"/>
      <c r="N2991" s="170"/>
      <c r="O2991" s="170"/>
      <c r="P2991" s="170"/>
      <c r="Q2991" s="170"/>
    </row>
    <row r="2992" spans="1:27" s="173" customFormat="1" ht="15.75" customHeight="1">
      <c r="A2992" s="168" t="s">
        <v>3682</v>
      </c>
      <c r="B2992" s="172">
        <v>20803</v>
      </c>
      <c r="C2992" s="191" t="s">
        <v>3683</v>
      </c>
      <c r="D2992" s="324">
        <v>24000</v>
      </c>
      <c r="E2992" s="131"/>
      <c r="F2992" s="40"/>
      <c r="G2992" s="40"/>
      <c r="H2992" s="40"/>
      <c r="J2992" s="170"/>
      <c r="K2992" s="170"/>
      <c r="L2992" s="170"/>
      <c r="M2992" s="170"/>
      <c r="N2992" s="170"/>
      <c r="O2992" s="170"/>
      <c r="P2992" s="170"/>
      <c r="Q2992" s="170"/>
    </row>
    <row r="2993" spans="1:17" s="173" customFormat="1" ht="15.75" customHeight="1">
      <c r="A2993" s="168" t="s">
        <v>3684</v>
      </c>
      <c r="B2993" s="172">
        <v>20804</v>
      </c>
      <c r="C2993" s="191" t="s">
        <v>3685</v>
      </c>
      <c r="D2993" s="324">
        <v>23000</v>
      </c>
      <c r="E2993" s="131"/>
      <c r="F2993" s="40"/>
      <c r="G2993" s="40"/>
      <c r="H2993" s="40"/>
      <c r="J2993" s="170"/>
      <c r="K2993" s="170"/>
      <c r="L2993" s="170"/>
      <c r="M2993" s="170"/>
      <c r="N2993" s="170"/>
      <c r="O2993" s="170"/>
      <c r="P2993" s="170"/>
      <c r="Q2993" s="170"/>
    </row>
    <row r="2994" spans="1:17" s="173" customFormat="1" ht="15.75" customHeight="1">
      <c r="A2994" s="168" t="s">
        <v>3686</v>
      </c>
      <c r="B2994" s="172">
        <v>20807</v>
      </c>
      <c r="C2994" s="191" t="s">
        <v>3687</v>
      </c>
      <c r="D2994" s="324">
        <v>17000</v>
      </c>
      <c r="E2994" s="131"/>
      <c r="F2994" s="40"/>
      <c r="G2994" s="40"/>
      <c r="H2994" s="40"/>
      <c r="J2994" s="170"/>
      <c r="K2994" s="170"/>
      <c r="L2994" s="170"/>
      <c r="M2994" s="170"/>
      <c r="N2994" s="170"/>
      <c r="O2994" s="170"/>
      <c r="P2994" s="170"/>
      <c r="Q2994" s="170"/>
    </row>
    <row r="2995" spans="1:17" s="173" customFormat="1" ht="15.75" customHeight="1">
      <c r="A2995" s="168" t="s">
        <v>3688</v>
      </c>
      <c r="B2995" s="172">
        <v>21429</v>
      </c>
      <c r="C2995" s="191" t="s">
        <v>3689</v>
      </c>
      <c r="D2995" s="324">
        <v>101000</v>
      </c>
      <c r="E2995" s="131"/>
      <c r="F2995" s="40"/>
      <c r="G2995" s="40"/>
      <c r="H2995" s="40"/>
      <c r="J2995" s="170"/>
      <c r="K2995" s="170"/>
      <c r="L2995" s="170"/>
      <c r="M2995" s="170"/>
      <c r="N2995" s="170"/>
      <c r="O2995" s="170"/>
      <c r="P2995" s="170"/>
      <c r="Q2995" s="170"/>
    </row>
    <row r="2996" spans="1:17" s="173" customFormat="1" ht="15.75" customHeight="1">
      <c r="A2996" s="168" t="s">
        <v>3688</v>
      </c>
      <c r="B2996" s="172">
        <v>21417</v>
      </c>
      <c r="C2996" s="191" t="s">
        <v>3690</v>
      </c>
      <c r="D2996" s="324">
        <v>72000</v>
      </c>
      <c r="E2996" s="131"/>
      <c r="F2996" s="40"/>
      <c r="G2996" s="40"/>
      <c r="H2996" s="40"/>
      <c r="J2996" s="170"/>
      <c r="K2996" s="170"/>
      <c r="L2996" s="170"/>
      <c r="M2996" s="170"/>
      <c r="N2996" s="170"/>
      <c r="O2996" s="170"/>
      <c r="P2996" s="170"/>
      <c r="Q2996" s="170"/>
    </row>
    <row r="2997" spans="1:17" s="173" customFormat="1" ht="15.75" customHeight="1">
      <c r="A2997" s="168" t="s">
        <v>3688</v>
      </c>
      <c r="B2997" s="172">
        <v>21422</v>
      </c>
      <c r="C2997" s="191" t="s">
        <v>3691</v>
      </c>
      <c r="D2997" s="324">
        <v>103000</v>
      </c>
      <c r="E2997" s="131"/>
      <c r="F2997" s="40"/>
      <c r="G2997" s="40"/>
      <c r="H2997" s="40"/>
      <c r="J2997" s="170"/>
      <c r="K2997" s="170"/>
      <c r="L2997" s="170"/>
      <c r="M2997" s="170"/>
      <c r="N2997" s="170"/>
      <c r="O2997" s="170"/>
      <c r="P2997" s="170"/>
      <c r="Q2997" s="170"/>
    </row>
    <row r="2998" spans="1:17" s="173" customFormat="1" ht="15.75" customHeight="1">
      <c r="A2998" s="168" t="s">
        <v>3692</v>
      </c>
      <c r="B2998" s="172">
        <v>21404</v>
      </c>
      <c r="C2998" s="191" t="s">
        <v>3693</v>
      </c>
      <c r="D2998" s="324">
        <v>14300</v>
      </c>
      <c r="E2998" s="131"/>
      <c r="F2998" s="40"/>
      <c r="G2998" s="40"/>
      <c r="H2998" s="40"/>
      <c r="J2998" s="170"/>
      <c r="K2998" s="170"/>
      <c r="L2998" s="170"/>
      <c r="M2998" s="170"/>
      <c r="N2998" s="170"/>
      <c r="O2998" s="170"/>
      <c r="P2998" s="170"/>
      <c r="Q2998" s="170"/>
    </row>
    <row r="2999" spans="1:17" s="173" customFormat="1" ht="15.75" customHeight="1">
      <c r="A2999" s="168" t="s">
        <v>3692</v>
      </c>
      <c r="B2999" s="172">
        <v>21005</v>
      </c>
      <c r="C2999" s="191" t="s">
        <v>3694</v>
      </c>
      <c r="D2999" s="324">
        <v>28800</v>
      </c>
      <c r="E2999" s="131"/>
      <c r="F2999" s="40"/>
      <c r="G2999" s="40"/>
      <c r="H2999" s="40"/>
      <c r="J2999" s="170"/>
      <c r="K2999" s="170"/>
      <c r="L2999" s="170"/>
      <c r="M2999" s="170"/>
      <c r="N2999" s="170"/>
      <c r="O2999" s="170"/>
      <c r="P2999" s="170"/>
      <c r="Q2999" s="170"/>
    </row>
    <row r="3000" spans="1:17" s="173" customFormat="1" ht="15.75" customHeight="1">
      <c r="A3000" s="168" t="s">
        <v>3701</v>
      </c>
      <c r="B3000" s="172">
        <v>21430</v>
      </c>
      <c r="C3000" s="191" t="s">
        <v>3695</v>
      </c>
      <c r="D3000" s="324">
        <v>106000</v>
      </c>
      <c r="E3000" s="131"/>
      <c r="F3000" s="40"/>
      <c r="G3000" s="40"/>
      <c r="H3000" s="40"/>
      <c r="J3000" s="170"/>
      <c r="K3000" s="170"/>
      <c r="L3000" s="170"/>
      <c r="M3000" s="170"/>
      <c r="N3000" s="170"/>
      <c r="O3000" s="170"/>
      <c r="P3000" s="170"/>
      <c r="Q3000" s="170"/>
    </row>
    <row r="3001" spans="1:17" s="173" customFormat="1" ht="15.75" customHeight="1">
      <c r="A3001" s="168" t="s">
        <v>3696</v>
      </c>
      <c r="B3001" s="172">
        <v>21426</v>
      </c>
      <c r="C3001" s="191" t="s">
        <v>3697</v>
      </c>
      <c r="D3001" s="324">
        <v>25600</v>
      </c>
      <c r="E3001" s="131"/>
      <c r="F3001" s="40"/>
      <c r="G3001" s="40"/>
      <c r="H3001" s="40"/>
      <c r="J3001" s="170"/>
      <c r="K3001" s="170"/>
      <c r="L3001" s="170"/>
      <c r="M3001" s="170"/>
      <c r="N3001" s="170"/>
      <c r="O3001" s="170"/>
      <c r="P3001" s="170"/>
      <c r="Q3001" s="170"/>
    </row>
    <row r="3002" spans="1:17" s="173" customFormat="1" ht="15.75" customHeight="1">
      <c r="A3002" s="168" t="s">
        <v>3696</v>
      </c>
      <c r="B3002" s="172">
        <v>21420</v>
      </c>
      <c r="C3002" s="191" t="s">
        <v>3698</v>
      </c>
      <c r="D3002" s="324">
        <v>47000</v>
      </c>
      <c r="E3002" s="131"/>
      <c r="F3002" s="40"/>
      <c r="G3002" s="40"/>
      <c r="H3002" s="40"/>
      <c r="J3002" s="170"/>
      <c r="K3002" s="170"/>
      <c r="L3002" s="170"/>
      <c r="M3002" s="170"/>
      <c r="N3002" s="170"/>
      <c r="O3002" s="170"/>
      <c r="P3002" s="170"/>
      <c r="Q3002" s="170"/>
    </row>
    <row r="3003" spans="1:17" s="173" customFormat="1" ht="15.75" customHeight="1">
      <c r="A3003" s="168" t="s">
        <v>3696</v>
      </c>
      <c r="B3003" s="172">
        <v>21436</v>
      </c>
      <c r="C3003" s="191" t="s">
        <v>3699</v>
      </c>
      <c r="D3003" s="324">
        <v>35000</v>
      </c>
      <c r="E3003" s="131"/>
      <c r="F3003" s="40"/>
      <c r="G3003" s="40"/>
      <c r="H3003" s="40"/>
      <c r="J3003" s="170"/>
      <c r="K3003" s="170"/>
      <c r="L3003" s="170"/>
      <c r="M3003" s="170"/>
      <c r="N3003" s="170"/>
      <c r="O3003" s="170"/>
      <c r="P3003" s="170"/>
      <c r="Q3003" s="170"/>
    </row>
    <row r="3004" spans="1:17" s="173" customFormat="1" ht="15.75" customHeight="1">
      <c r="A3004" s="168" t="s">
        <v>3701</v>
      </c>
      <c r="B3004" s="172">
        <v>21435</v>
      </c>
      <c r="C3004" s="191" t="s">
        <v>3700</v>
      </c>
      <c r="D3004" s="324">
        <v>63900</v>
      </c>
      <c r="E3004" s="131"/>
      <c r="F3004" s="40"/>
      <c r="G3004" s="40"/>
      <c r="H3004" s="40"/>
      <c r="J3004" s="170"/>
      <c r="K3004" s="170"/>
      <c r="L3004" s="170"/>
      <c r="M3004" s="170"/>
      <c r="N3004" s="170"/>
      <c r="O3004" s="170"/>
      <c r="P3004" s="170"/>
      <c r="Q3004" s="170"/>
    </row>
    <row r="3005" spans="1:17" s="173" customFormat="1" ht="15.75" customHeight="1">
      <c r="A3005" s="168" t="s">
        <v>3701</v>
      </c>
      <c r="B3005" s="172">
        <v>21425</v>
      </c>
      <c r="C3005" s="191" t="s">
        <v>3702</v>
      </c>
      <c r="D3005" s="324">
        <v>49000</v>
      </c>
      <c r="E3005" s="131"/>
      <c r="F3005" s="40"/>
      <c r="G3005" s="40"/>
      <c r="H3005" s="40"/>
      <c r="J3005" s="170"/>
      <c r="K3005" s="170"/>
      <c r="L3005" s="170"/>
      <c r="M3005" s="170"/>
      <c r="N3005" s="170"/>
      <c r="O3005" s="170"/>
      <c r="P3005" s="170"/>
      <c r="Q3005" s="170"/>
    </row>
    <row r="3006" spans="1:17" s="173" customFormat="1" ht="15.75" customHeight="1">
      <c r="A3006" s="168" t="s">
        <v>3703</v>
      </c>
      <c r="B3006" s="172">
        <v>21407</v>
      </c>
      <c r="C3006" s="191" t="s">
        <v>3704</v>
      </c>
      <c r="D3006" s="324">
        <v>37000</v>
      </c>
      <c r="E3006" s="131"/>
      <c r="F3006" s="40"/>
      <c r="G3006" s="40"/>
      <c r="H3006" s="40"/>
      <c r="J3006" s="170"/>
      <c r="K3006" s="170"/>
      <c r="L3006" s="170"/>
      <c r="M3006" s="170"/>
      <c r="N3006" s="170"/>
      <c r="O3006" s="170"/>
      <c r="P3006" s="170"/>
      <c r="Q3006" s="170"/>
    </row>
    <row r="3007" spans="1:17" s="173" customFormat="1" ht="15.75" customHeight="1">
      <c r="A3007" s="168" t="s">
        <v>3705</v>
      </c>
      <c r="B3007" s="172">
        <v>21434</v>
      </c>
      <c r="C3007" s="191" t="s">
        <v>3706</v>
      </c>
      <c r="D3007" s="324">
        <v>70000</v>
      </c>
      <c r="E3007" s="131"/>
      <c r="F3007" s="40"/>
      <c r="G3007" s="40"/>
      <c r="H3007" s="40"/>
      <c r="J3007" s="170"/>
      <c r="K3007" s="170"/>
      <c r="L3007" s="170"/>
      <c r="M3007" s="170"/>
      <c r="N3007" s="170"/>
      <c r="O3007" s="170"/>
      <c r="P3007" s="170"/>
      <c r="Q3007" s="170"/>
    </row>
    <row r="3008" spans="1:17" s="173" customFormat="1" ht="15.75" customHeight="1">
      <c r="A3008" s="168" t="s">
        <v>3707</v>
      </c>
      <c r="B3008" s="172">
        <v>21433</v>
      </c>
      <c r="C3008" s="191" t="s">
        <v>3708</v>
      </c>
      <c r="D3008" s="324">
        <v>99200</v>
      </c>
      <c r="E3008" s="131"/>
      <c r="F3008" s="40"/>
      <c r="G3008" s="40"/>
      <c r="H3008" s="40"/>
      <c r="J3008" s="170"/>
      <c r="K3008" s="170"/>
      <c r="L3008" s="170"/>
      <c r="M3008" s="170"/>
      <c r="N3008" s="170"/>
      <c r="O3008" s="170"/>
      <c r="P3008" s="170"/>
      <c r="Q3008" s="170"/>
    </row>
    <row r="3009" spans="1:17" s="173" customFormat="1" ht="15.75" customHeight="1">
      <c r="A3009" s="168" t="s">
        <v>3709</v>
      </c>
      <c r="B3009" s="172">
        <v>21432</v>
      </c>
      <c r="C3009" s="191" t="s">
        <v>3710</v>
      </c>
      <c r="D3009" s="324">
        <v>127800</v>
      </c>
      <c r="E3009" s="131"/>
      <c r="F3009" s="40"/>
      <c r="G3009" s="40"/>
      <c r="H3009" s="40"/>
      <c r="J3009" s="170"/>
      <c r="K3009" s="170"/>
      <c r="L3009" s="170"/>
      <c r="M3009" s="170"/>
      <c r="N3009" s="170"/>
      <c r="O3009" s="170"/>
      <c r="P3009" s="170"/>
      <c r="Q3009" s="170"/>
    </row>
    <row r="3010" spans="1:17" s="173" customFormat="1" ht="15.75" customHeight="1">
      <c r="A3010" s="168" t="s">
        <v>3711</v>
      </c>
      <c r="B3010" s="172">
        <v>20806</v>
      </c>
      <c r="C3010" s="191" t="s">
        <v>3712</v>
      </c>
      <c r="D3010" s="324">
        <v>43000</v>
      </c>
      <c r="E3010" s="131"/>
      <c r="F3010" s="40"/>
      <c r="G3010" s="40"/>
      <c r="H3010" s="40"/>
      <c r="J3010" s="170"/>
      <c r="K3010" s="170"/>
      <c r="L3010" s="170"/>
      <c r="M3010" s="170"/>
      <c r="N3010" s="170"/>
      <c r="O3010" s="170"/>
      <c r="P3010" s="170"/>
      <c r="Q3010" s="170"/>
    </row>
    <row r="3011" spans="1:17" s="173" customFormat="1" ht="15.75" customHeight="1">
      <c r="A3011" s="168" t="s">
        <v>3701</v>
      </c>
      <c r="B3011" s="172">
        <v>21411</v>
      </c>
      <c r="C3011" s="191" t="s">
        <v>3713</v>
      </c>
      <c r="D3011" s="324">
        <v>21300</v>
      </c>
      <c r="E3011" s="131"/>
      <c r="F3011" s="40"/>
      <c r="G3011" s="40"/>
      <c r="H3011" s="40"/>
      <c r="J3011" s="170"/>
      <c r="K3011" s="170"/>
      <c r="L3011" s="170"/>
      <c r="M3011" s="170"/>
      <c r="N3011" s="170"/>
      <c r="O3011" s="170"/>
      <c r="P3011" s="170"/>
      <c r="Q3011" s="170"/>
    </row>
    <row r="3012" spans="1:17" s="173" customFormat="1" ht="15.75" customHeight="1">
      <c r="A3012" s="168" t="s">
        <v>3701</v>
      </c>
      <c r="B3012" s="172">
        <v>21418</v>
      </c>
      <c r="C3012" s="191" t="s">
        <v>3714</v>
      </c>
      <c r="D3012" s="324">
        <v>48000</v>
      </c>
      <c r="E3012" s="131"/>
      <c r="F3012" s="40"/>
      <c r="G3012" s="40"/>
      <c r="H3012" s="40"/>
      <c r="J3012" s="170"/>
      <c r="K3012" s="170"/>
      <c r="L3012" s="170"/>
      <c r="M3012" s="170"/>
      <c r="N3012" s="170"/>
      <c r="O3012" s="170"/>
      <c r="P3012" s="170"/>
      <c r="Q3012" s="170"/>
    </row>
    <row r="3013" spans="1:17" s="173" customFormat="1" ht="15.75" customHeight="1">
      <c r="A3013" s="168" t="s">
        <v>3715</v>
      </c>
      <c r="B3013" s="172">
        <v>21401</v>
      </c>
      <c r="C3013" s="191" t="s">
        <v>3716</v>
      </c>
      <c r="D3013" s="324">
        <v>11000</v>
      </c>
      <c r="E3013" s="131"/>
      <c r="F3013" s="40"/>
      <c r="G3013" s="40"/>
      <c r="H3013" s="40"/>
      <c r="J3013" s="170"/>
      <c r="K3013" s="170"/>
      <c r="L3013" s="170"/>
      <c r="M3013" s="170"/>
      <c r="N3013" s="170"/>
      <c r="O3013" s="170"/>
      <c r="P3013" s="170"/>
      <c r="Q3013" s="170"/>
    </row>
    <row r="3014" spans="1:17" s="173" customFormat="1" ht="15.75" customHeight="1">
      <c r="A3014" s="168" t="s">
        <v>4744</v>
      </c>
      <c r="B3014" s="172">
        <v>21402</v>
      </c>
      <c r="C3014" s="191" t="s">
        <v>3717</v>
      </c>
      <c r="D3014" s="324">
        <v>10000</v>
      </c>
      <c r="E3014" s="131"/>
      <c r="F3014" s="40"/>
      <c r="G3014" s="40"/>
      <c r="H3014" s="40"/>
      <c r="J3014" s="170"/>
      <c r="K3014" s="170"/>
      <c r="L3014" s="170"/>
      <c r="M3014" s="170"/>
      <c r="N3014" s="170"/>
      <c r="O3014" s="170"/>
      <c r="P3014" s="170"/>
      <c r="Q3014" s="170"/>
    </row>
    <row r="3015" spans="1:17" s="173" customFormat="1" ht="15.75" customHeight="1">
      <c r="A3015" s="168" t="s">
        <v>4745</v>
      </c>
      <c r="B3015" s="172">
        <v>21409</v>
      </c>
      <c r="C3015" s="191" t="s">
        <v>3719</v>
      </c>
      <c r="D3015" s="324">
        <v>28500</v>
      </c>
      <c r="E3015" s="131"/>
      <c r="F3015" s="40"/>
      <c r="G3015" s="40"/>
      <c r="H3015" s="40"/>
      <c r="J3015" s="170"/>
      <c r="K3015" s="170"/>
      <c r="L3015" s="170"/>
      <c r="M3015" s="170"/>
      <c r="N3015" s="170"/>
      <c r="O3015" s="170"/>
      <c r="P3015" s="170"/>
      <c r="Q3015" s="170"/>
    </row>
    <row r="3016" spans="1:17" s="173" customFormat="1" ht="15.75" customHeight="1">
      <c r="A3016" s="168" t="s">
        <v>4746</v>
      </c>
      <c r="B3016" s="172">
        <v>21410</v>
      </c>
      <c r="C3016" s="191" t="s">
        <v>3720</v>
      </c>
      <c r="D3016" s="324">
        <v>25500</v>
      </c>
      <c r="E3016" s="131"/>
      <c r="F3016" s="40"/>
      <c r="G3016" s="40"/>
      <c r="H3016" s="40"/>
      <c r="J3016" s="170"/>
      <c r="K3016" s="170"/>
      <c r="L3016" s="170"/>
      <c r="M3016" s="170"/>
      <c r="N3016" s="170"/>
      <c r="O3016" s="170"/>
      <c r="P3016" s="170"/>
      <c r="Q3016" s="170"/>
    </row>
    <row r="3017" spans="1:17" s="173" customFormat="1" ht="15.75" customHeight="1">
      <c r="A3017" s="168" t="s">
        <v>4746</v>
      </c>
      <c r="B3017" s="172">
        <v>20422</v>
      </c>
      <c r="C3017" s="191" t="s">
        <v>3721</v>
      </c>
      <c r="D3017" s="324">
        <v>29600</v>
      </c>
      <c r="E3017" s="131"/>
      <c r="F3017" s="40"/>
      <c r="G3017" s="40"/>
      <c r="H3017" s="40"/>
      <c r="J3017" s="170"/>
      <c r="K3017" s="170"/>
      <c r="L3017" s="170"/>
      <c r="M3017" s="170"/>
      <c r="N3017" s="170"/>
      <c r="O3017" s="170"/>
      <c r="P3017" s="170"/>
      <c r="Q3017" s="170"/>
    </row>
    <row r="3018" spans="1:17" s="173" customFormat="1" ht="15.75" customHeight="1">
      <c r="A3018" s="168" t="s">
        <v>3722</v>
      </c>
      <c r="B3018" s="172">
        <v>20316</v>
      </c>
      <c r="C3018" s="191" t="s">
        <v>3723</v>
      </c>
      <c r="D3018" s="324">
        <v>23700</v>
      </c>
      <c r="E3018" s="131"/>
      <c r="F3018" s="40"/>
      <c r="G3018" s="40"/>
      <c r="H3018" s="40"/>
      <c r="J3018" s="170"/>
      <c r="K3018" s="170"/>
      <c r="L3018" s="170"/>
      <c r="M3018" s="170"/>
      <c r="N3018" s="170"/>
      <c r="O3018" s="170"/>
      <c r="P3018" s="170"/>
      <c r="Q3018" s="170"/>
    </row>
    <row r="3019" spans="1:17" s="173" customFormat="1" ht="15.75" customHeight="1">
      <c r="A3019" s="168" t="s">
        <v>3724</v>
      </c>
      <c r="B3019" s="172">
        <v>21441</v>
      </c>
      <c r="C3019" s="191" t="s">
        <v>3725</v>
      </c>
      <c r="D3019" s="324">
        <v>20000</v>
      </c>
      <c r="E3019" s="131"/>
      <c r="F3019" s="40"/>
      <c r="G3019" s="40"/>
      <c r="H3019" s="40"/>
      <c r="J3019" s="170"/>
      <c r="K3019" s="170"/>
      <c r="L3019" s="170"/>
      <c r="M3019" s="170"/>
      <c r="N3019" s="170"/>
      <c r="O3019" s="170"/>
      <c r="P3019" s="170"/>
      <c r="Q3019" s="170"/>
    </row>
    <row r="3020" spans="1:17" s="173" customFormat="1" ht="15.75" customHeight="1">
      <c r="A3020" s="168" t="s">
        <v>3726</v>
      </c>
      <c r="B3020" s="172">
        <v>21440</v>
      </c>
      <c r="C3020" s="191" t="s">
        <v>3727</v>
      </c>
      <c r="D3020" s="324">
        <v>21300</v>
      </c>
      <c r="E3020" s="131"/>
      <c r="F3020" s="40"/>
      <c r="G3020" s="40"/>
      <c r="H3020" s="40"/>
      <c r="J3020" s="170"/>
      <c r="K3020" s="170"/>
      <c r="L3020" s="170"/>
      <c r="M3020" s="170"/>
      <c r="N3020" s="170"/>
      <c r="O3020" s="170"/>
      <c r="P3020" s="170"/>
      <c r="Q3020" s="170"/>
    </row>
    <row r="3021" spans="1:17" s="173" customFormat="1" ht="15.75" customHeight="1">
      <c r="A3021" s="168" t="s">
        <v>3726</v>
      </c>
      <c r="B3021" s="172">
        <v>21002</v>
      </c>
      <c r="C3021" s="191" t="s">
        <v>3728</v>
      </c>
      <c r="D3021" s="324">
        <v>31200</v>
      </c>
      <c r="E3021" s="131"/>
      <c r="F3021" s="40"/>
      <c r="G3021" s="40"/>
      <c r="H3021" s="40"/>
      <c r="J3021" s="170"/>
      <c r="K3021" s="170"/>
      <c r="L3021" s="170"/>
      <c r="M3021" s="170"/>
      <c r="N3021" s="170"/>
      <c r="O3021" s="170"/>
      <c r="P3021" s="170"/>
      <c r="Q3021" s="170"/>
    </row>
    <row r="3022" spans="1:17" s="173" customFormat="1" ht="15.75" customHeight="1">
      <c r="A3022" s="168" t="s">
        <v>4689</v>
      </c>
      <c r="B3022" s="172">
        <v>20700</v>
      </c>
      <c r="C3022" s="135" t="s">
        <v>5884</v>
      </c>
      <c r="D3022" s="324">
        <v>23700</v>
      </c>
      <c r="E3022" s="131"/>
      <c r="F3022" s="40"/>
      <c r="G3022" s="40"/>
      <c r="H3022" s="40"/>
      <c r="J3022" s="170"/>
      <c r="K3022" s="170"/>
      <c r="L3022" s="170"/>
      <c r="M3022" s="170"/>
      <c r="N3022" s="170"/>
      <c r="O3022" s="170"/>
      <c r="P3022" s="170"/>
      <c r="Q3022" s="170"/>
    </row>
    <row r="3023" spans="1:17" s="173" customFormat="1" ht="15.75" customHeight="1">
      <c r="A3023" s="168" t="s">
        <v>4689</v>
      </c>
      <c r="B3023" s="172">
        <v>20701</v>
      </c>
      <c r="C3023" s="135" t="s">
        <v>5885</v>
      </c>
      <c r="D3023" s="324">
        <v>35500</v>
      </c>
      <c r="E3023" s="131"/>
      <c r="F3023" s="40"/>
      <c r="G3023" s="40"/>
      <c r="H3023" s="40"/>
      <c r="J3023" s="170"/>
      <c r="K3023" s="170"/>
      <c r="L3023" s="170"/>
      <c r="M3023" s="170"/>
      <c r="N3023" s="170"/>
      <c r="O3023" s="170"/>
      <c r="P3023" s="170"/>
      <c r="Q3023" s="170"/>
    </row>
    <row r="3024" spans="1:17" s="173" customFormat="1" ht="15.75" customHeight="1">
      <c r="A3024" s="168" t="s">
        <v>4747</v>
      </c>
      <c r="B3024" s="172">
        <v>20702</v>
      </c>
      <c r="C3024" s="191" t="s">
        <v>3729</v>
      </c>
      <c r="D3024" s="324">
        <v>49400</v>
      </c>
      <c r="E3024" s="131"/>
      <c r="F3024" s="40"/>
      <c r="G3024" s="40"/>
      <c r="H3024" s="40"/>
      <c r="J3024" s="170"/>
      <c r="K3024" s="170"/>
      <c r="L3024" s="170"/>
      <c r="M3024" s="170"/>
      <c r="N3024" s="170"/>
      <c r="O3024" s="170"/>
      <c r="P3024" s="170"/>
      <c r="Q3024" s="170"/>
    </row>
    <row r="3025" spans="1:17" s="173" customFormat="1" ht="15.75" customHeight="1">
      <c r="A3025" s="168" t="s">
        <v>4747</v>
      </c>
      <c r="B3025" s="172">
        <v>20703</v>
      </c>
      <c r="C3025" s="191" t="s">
        <v>3730</v>
      </c>
      <c r="D3025" s="324">
        <v>74000</v>
      </c>
      <c r="E3025" s="131"/>
      <c r="F3025" s="40"/>
      <c r="G3025" s="40"/>
      <c r="H3025" s="40"/>
      <c r="J3025" s="170"/>
      <c r="K3025" s="170"/>
      <c r="L3025" s="170"/>
      <c r="M3025" s="170"/>
      <c r="N3025" s="170"/>
      <c r="O3025" s="170"/>
      <c r="P3025" s="170"/>
      <c r="Q3025" s="170"/>
    </row>
    <row r="3026" spans="1:17" s="173" customFormat="1" ht="15.75" customHeight="1">
      <c r="A3026" s="168" t="s">
        <v>3731</v>
      </c>
      <c r="B3026" s="172">
        <v>21437</v>
      </c>
      <c r="C3026" s="191" t="s">
        <v>3732</v>
      </c>
      <c r="D3026" s="324">
        <v>56800</v>
      </c>
      <c r="E3026" s="131"/>
      <c r="F3026" s="40"/>
      <c r="G3026" s="40"/>
      <c r="H3026" s="40"/>
      <c r="J3026" s="170"/>
      <c r="K3026" s="170"/>
      <c r="L3026" s="170"/>
      <c r="M3026" s="170"/>
      <c r="N3026" s="170"/>
      <c r="O3026" s="170"/>
      <c r="P3026" s="170"/>
      <c r="Q3026" s="170"/>
    </row>
    <row r="3027" spans="1:17" s="173" customFormat="1" ht="15.75" customHeight="1">
      <c r="A3027" s="106" t="s">
        <v>6716</v>
      </c>
      <c r="B3027" s="80">
        <v>21446</v>
      </c>
      <c r="C3027" s="137" t="s">
        <v>6718</v>
      </c>
      <c r="D3027" s="324">
        <v>34200</v>
      </c>
      <c r="E3027" s="131"/>
      <c r="F3027" s="40"/>
      <c r="G3027" s="40"/>
      <c r="H3027" s="40"/>
      <c r="J3027" s="170"/>
      <c r="K3027" s="170"/>
      <c r="L3027" s="170"/>
      <c r="M3027" s="170"/>
      <c r="N3027" s="170"/>
      <c r="O3027" s="170"/>
      <c r="P3027" s="170"/>
      <c r="Q3027" s="170"/>
    </row>
    <row r="3028" spans="1:17" s="173" customFormat="1" ht="15.75" customHeight="1">
      <c r="A3028" s="111" t="s">
        <v>6830</v>
      </c>
      <c r="B3028" s="296">
        <v>21447</v>
      </c>
      <c r="C3028" s="273" t="s">
        <v>6831</v>
      </c>
      <c r="D3028" s="324">
        <v>23000</v>
      </c>
      <c r="E3028" s="131"/>
      <c r="F3028" s="40"/>
      <c r="G3028" s="40"/>
      <c r="H3028" s="40"/>
      <c r="J3028" s="170"/>
      <c r="K3028" s="170"/>
      <c r="L3028" s="170"/>
      <c r="M3028" s="170"/>
      <c r="N3028" s="170"/>
      <c r="O3028" s="170"/>
      <c r="P3028" s="170"/>
      <c r="Q3028" s="170"/>
    </row>
    <row r="3029" spans="1:17" s="173" customFormat="1" ht="15.75" customHeight="1">
      <c r="A3029" s="51" t="s">
        <v>3733</v>
      </c>
      <c r="B3029" s="169"/>
      <c r="C3029" s="193"/>
      <c r="D3029" s="324"/>
      <c r="E3029" s="131"/>
      <c r="F3029" s="40"/>
      <c r="G3029" s="40"/>
      <c r="H3029" s="40"/>
      <c r="J3029" s="170"/>
      <c r="K3029" s="170"/>
      <c r="L3029" s="170"/>
      <c r="M3029" s="170"/>
      <c r="N3029" s="170"/>
      <c r="O3029" s="170"/>
      <c r="P3029" s="170"/>
      <c r="Q3029" s="170"/>
    </row>
    <row r="3030" spans="1:17" s="173" customFormat="1" ht="15.75" customHeight="1">
      <c r="A3030" s="168" t="s">
        <v>3734</v>
      </c>
      <c r="B3030" s="172">
        <v>10417</v>
      </c>
      <c r="C3030" s="191" t="s">
        <v>3735</v>
      </c>
      <c r="D3030" s="324">
        <v>5100</v>
      </c>
      <c r="E3030" s="131"/>
      <c r="F3030" s="40"/>
      <c r="G3030" s="40"/>
      <c r="H3030" s="40"/>
      <c r="J3030" s="170"/>
      <c r="K3030" s="170"/>
      <c r="L3030" s="170"/>
      <c r="M3030" s="170"/>
      <c r="N3030" s="170"/>
      <c r="O3030" s="170"/>
      <c r="P3030" s="170"/>
      <c r="Q3030" s="170"/>
    </row>
    <row r="3031" spans="1:17" s="173" customFormat="1" ht="15.75" customHeight="1">
      <c r="A3031" s="168" t="s">
        <v>3736</v>
      </c>
      <c r="B3031" s="172">
        <v>20433</v>
      </c>
      <c r="C3031" s="191" t="s">
        <v>3737</v>
      </c>
      <c r="D3031" s="324">
        <v>55800</v>
      </c>
      <c r="E3031" s="131"/>
      <c r="F3031" s="40"/>
      <c r="G3031" s="40"/>
      <c r="H3031" s="40"/>
      <c r="J3031" s="170"/>
      <c r="K3031" s="170"/>
      <c r="L3031" s="170"/>
      <c r="M3031" s="170"/>
      <c r="N3031" s="170"/>
      <c r="O3031" s="170"/>
      <c r="P3031" s="170"/>
      <c r="Q3031" s="170"/>
    </row>
    <row r="3032" spans="1:17" s="173" customFormat="1" ht="15.75" customHeight="1">
      <c r="A3032" s="168" t="s">
        <v>4490</v>
      </c>
      <c r="B3032" s="175">
        <v>20442</v>
      </c>
      <c r="C3032" s="191" t="s">
        <v>4491</v>
      </c>
      <c r="D3032" s="324">
        <v>69000</v>
      </c>
      <c r="E3032" s="131"/>
      <c r="F3032" s="40"/>
      <c r="G3032" s="40"/>
      <c r="H3032" s="40"/>
      <c r="J3032" s="170"/>
      <c r="K3032" s="170"/>
      <c r="L3032" s="170"/>
      <c r="M3032" s="170"/>
      <c r="N3032" s="170"/>
      <c r="O3032" s="170"/>
      <c r="P3032" s="170"/>
      <c r="Q3032" s="170"/>
    </row>
    <row r="3033" spans="1:17" s="173" customFormat="1" ht="15.75" customHeight="1">
      <c r="A3033" s="168" t="s">
        <v>4748</v>
      </c>
      <c r="B3033" s="172">
        <v>21416</v>
      </c>
      <c r="C3033" s="191" t="s">
        <v>3738</v>
      </c>
      <c r="D3033" s="324">
        <v>55000</v>
      </c>
      <c r="E3033" s="131"/>
      <c r="F3033" s="40"/>
      <c r="G3033" s="40"/>
      <c r="H3033" s="40"/>
      <c r="J3033" s="170"/>
      <c r="K3033" s="170"/>
      <c r="L3033" s="170"/>
      <c r="M3033" s="170"/>
      <c r="N3033" s="170"/>
      <c r="O3033" s="170"/>
      <c r="P3033" s="170"/>
      <c r="Q3033" s="170"/>
    </row>
    <row r="3034" spans="1:17" s="173" customFormat="1" ht="15.75" customHeight="1">
      <c r="A3034" s="168" t="s">
        <v>6708</v>
      </c>
      <c r="B3034" s="175">
        <v>20443</v>
      </c>
      <c r="C3034" s="191" t="s">
        <v>6710</v>
      </c>
      <c r="D3034" s="324">
        <v>56000</v>
      </c>
      <c r="E3034" s="131"/>
      <c r="F3034" s="40"/>
      <c r="G3034" s="40"/>
      <c r="H3034" s="40"/>
      <c r="J3034" s="170"/>
      <c r="K3034" s="170"/>
      <c r="L3034" s="170"/>
      <c r="M3034" s="170"/>
      <c r="N3034" s="170"/>
      <c r="O3034" s="170"/>
      <c r="P3034" s="170"/>
      <c r="Q3034" s="170"/>
    </row>
    <row r="3035" spans="1:17" s="173" customFormat="1" ht="15.75" customHeight="1">
      <c r="A3035" s="111" t="s">
        <v>6956</v>
      </c>
      <c r="B3035" s="175">
        <v>20444</v>
      </c>
      <c r="C3035" s="273" t="s">
        <v>6955</v>
      </c>
      <c r="D3035" s="324">
        <v>53000</v>
      </c>
      <c r="E3035" s="131"/>
      <c r="F3035" s="40"/>
      <c r="G3035" s="40"/>
      <c r="H3035" s="40"/>
      <c r="J3035" s="170"/>
      <c r="K3035" s="170"/>
      <c r="L3035" s="170"/>
      <c r="M3035" s="170"/>
      <c r="N3035" s="170"/>
      <c r="O3035" s="170"/>
      <c r="P3035" s="170"/>
      <c r="Q3035" s="170"/>
    </row>
    <row r="3036" spans="1:17" s="173" customFormat="1" ht="15.75" customHeight="1">
      <c r="A3036" s="51" t="s">
        <v>3739</v>
      </c>
      <c r="B3036" s="169"/>
      <c r="C3036" s="193"/>
      <c r="D3036" s="324"/>
      <c r="E3036" s="131"/>
      <c r="F3036" s="40"/>
      <c r="G3036" s="40"/>
      <c r="H3036" s="40"/>
      <c r="J3036" s="170"/>
      <c r="K3036" s="170"/>
      <c r="L3036" s="170"/>
      <c r="M3036" s="170"/>
      <c r="N3036" s="170"/>
      <c r="O3036" s="170"/>
      <c r="P3036" s="170"/>
      <c r="Q3036" s="170"/>
    </row>
    <row r="3037" spans="1:17" s="173" customFormat="1" ht="15.75" customHeight="1">
      <c r="A3037" s="168" t="s">
        <v>3741</v>
      </c>
      <c r="B3037" s="172">
        <v>10029</v>
      </c>
      <c r="C3037" s="191" t="s">
        <v>3740</v>
      </c>
      <c r="D3037" s="324">
        <v>1800</v>
      </c>
      <c r="E3037" s="131"/>
      <c r="F3037" s="40"/>
      <c r="G3037" s="40"/>
      <c r="H3037" s="40"/>
      <c r="J3037" s="170"/>
      <c r="K3037" s="170"/>
      <c r="L3037" s="170"/>
      <c r="M3037" s="170"/>
      <c r="N3037" s="170"/>
      <c r="O3037" s="170"/>
      <c r="P3037" s="170"/>
      <c r="Q3037" s="170"/>
    </row>
    <row r="3038" spans="1:17" s="173" customFormat="1" ht="15.75" customHeight="1">
      <c r="A3038" s="168" t="s">
        <v>3741</v>
      </c>
      <c r="B3038" s="172">
        <v>21610</v>
      </c>
      <c r="C3038" s="191" t="s">
        <v>3742</v>
      </c>
      <c r="D3038" s="324">
        <v>8000</v>
      </c>
      <c r="E3038" s="131"/>
      <c r="F3038" s="40"/>
      <c r="G3038" s="40"/>
      <c r="H3038" s="40"/>
      <c r="J3038" s="170"/>
      <c r="K3038" s="170"/>
      <c r="L3038" s="170"/>
      <c r="M3038" s="170"/>
      <c r="N3038" s="170"/>
      <c r="O3038" s="170"/>
      <c r="P3038" s="170"/>
      <c r="Q3038" s="170"/>
    </row>
    <row r="3039" spans="1:17" s="173" customFormat="1" ht="15.75" customHeight="1">
      <c r="A3039" s="168" t="s">
        <v>3743</v>
      </c>
      <c r="B3039" s="172">
        <v>21611</v>
      </c>
      <c r="C3039" s="191" t="s">
        <v>3744</v>
      </c>
      <c r="D3039" s="324">
        <v>13500</v>
      </c>
      <c r="E3039" s="131"/>
      <c r="F3039" s="40"/>
      <c r="G3039" s="40"/>
      <c r="H3039" s="40"/>
      <c r="J3039" s="170"/>
      <c r="K3039" s="170"/>
      <c r="L3039" s="170"/>
      <c r="M3039" s="170"/>
      <c r="N3039" s="170"/>
      <c r="O3039" s="170"/>
      <c r="P3039" s="170"/>
      <c r="Q3039" s="170"/>
    </row>
    <row r="3040" spans="1:17" s="173" customFormat="1" ht="15.75" customHeight="1">
      <c r="A3040" s="168" t="s">
        <v>3573</v>
      </c>
      <c r="B3040" s="172">
        <v>21524</v>
      </c>
      <c r="C3040" s="191" t="s">
        <v>3745</v>
      </c>
      <c r="D3040" s="324">
        <v>27200</v>
      </c>
      <c r="E3040" s="131"/>
      <c r="F3040" s="40"/>
      <c r="G3040" s="40"/>
      <c r="H3040" s="40"/>
      <c r="J3040" s="170"/>
      <c r="K3040" s="170"/>
      <c r="L3040" s="170"/>
      <c r="M3040" s="170"/>
      <c r="N3040" s="170"/>
      <c r="O3040" s="170"/>
      <c r="P3040" s="170"/>
      <c r="Q3040" s="170"/>
    </row>
    <row r="3041" spans="1:17" s="173" customFormat="1" ht="15.75" customHeight="1">
      <c r="A3041" s="168" t="s">
        <v>3573</v>
      </c>
      <c r="B3041" s="172">
        <v>21547</v>
      </c>
      <c r="C3041" s="191" t="s">
        <v>4380</v>
      </c>
      <c r="D3041" s="324">
        <v>18000</v>
      </c>
      <c r="E3041" s="131"/>
      <c r="F3041" s="40"/>
      <c r="G3041" s="40"/>
      <c r="H3041" s="40"/>
      <c r="J3041" s="170"/>
      <c r="K3041" s="170"/>
      <c r="L3041" s="170"/>
      <c r="M3041" s="170"/>
      <c r="N3041" s="170"/>
      <c r="O3041" s="170"/>
      <c r="P3041" s="170"/>
      <c r="Q3041" s="170"/>
    </row>
    <row r="3042" spans="1:17" s="173" customFormat="1" ht="15.75" customHeight="1">
      <c r="A3042" s="168" t="s">
        <v>3573</v>
      </c>
      <c r="B3042" s="172">
        <v>21546</v>
      </c>
      <c r="C3042" s="191" t="s">
        <v>3746</v>
      </c>
      <c r="D3042" s="324">
        <v>54300</v>
      </c>
      <c r="E3042" s="131"/>
      <c r="F3042" s="40"/>
      <c r="G3042" s="40"/>
      <c r="H3042" s="40"/>
      <c r="J3042" s="170"/>
      <c r="K3042" s="170"/>
      <c r="L3042" s="170"/>
      <c r="M3042" s="170"/>
      <c r="N3042" s="170"/>
      <c r="O3042" s="170"/>
      <c r="P3042" s="170"/>
      <c r="Q3042" s="170"/>
    </row>
    <row r="3043" spans="1:17" s="173" customFormat="1" ht="15.75" customHeight="1">
      <c r="A3043" s="168" t="s">
        <v>3573</v>
      </c>
      <c r="B3043" s="172">
        <v>21615</v>
      </c>
      <c r="C3043" s="191" t="s">
        <v>3747</v>
      </c>
      <c r="D3043" s="324">
        <v>13500</v>
      </c>
      <c r="E3043" s="131"/>
      <c r="F3043" s="40"/>
      <c r="G3043" s="40"/>
      <c r="H3043" s="40"/>
      <c r="J3043" s="170"/>
      <c r="K3043" s="170"/>
      <c r="L3043" s="170"/>
      <c r="M3043" s="170"/>
      <c r="N3043" s="170"/>
      <c r="O3043" s="170"/>
      <c r="P3043" s="170"/>
      <c r="Q3043" s="170"/>
    </row>
    <row r="3044" spans="1:17" s="173" customFormat="1" ht="15.75" customHeight="1">
      <c r="A3044" s="168" t="s">
        <v>3748</v>
      </c>
      <c r="B3044" s="172">
        <v>21500</v>
      </c>
      <c r="C3044" s="191" t="s">
        <v>3749</v>
      </c>
      <c r="D3044" s="324">
        <v>23500</v>
      </c>
      <c r="E3044" s="131"/>
      <c r="F3044" s="40"/>
      <c r="G3044" s="40"/>
      <c r="H3044" s="40"/>
      <c r="J3044" s="170"/>
      <c r="K3044" s="170"/>
      <c r="L3044" s="170"/>
      <c r="M3044" s="170"/>
      <c r="N3044" s="170"/>
      <c r="O3044" s="170"/>
      <c r="P3044" s="170"/>
      <c r="Q3044" s="170"/>
    </row>
    <row r="3045" spans="1:17" s="173" customFormat="1" ht="15.75" customHeight="1">
      <c r="A3045" s="168" t="s">
        <v>3582</v>
      </c>
      <c r="B3045" s="172">
        <v>21507</v>
      </c>
      <c r="C3045" s="191" t="s">
        <v>3750</v>
      </c>
      <c r="D3045" s="324">
        <v>21500</v>
      </c>
      <c r="E3045" s="131"/>
      <c r="F3045" s="40"/>
      <c r="G3045" s="40"/>
      <c r="H3045" s="40"/>
      <c r="J3045" s="170"/>
      <c r="K3045" s="170"/>
      <c r="L3045" s="170"/>
      <c r="M3045" s="170"/>
      <c r="N3045" s="170"/>
      <c r="O3045" s="170"/>
      <c r="P3045" s="170"/>
      <c r="Q3045" s="170"/>
    </row>
    <row r="3046" spans="1:17" s="173" customFormat="1" ht="15.75" customHeight="1">
      <c r="A3046" s="168" t="s">
        <v>4381</v>
      </c>
      <c r="B3046" s="172">
        <v>21538</v>
      </c>
      <c r="C3046" s="191" t="s">
        <v>3751</v>
      </c>
      <c r="D3046" s="324">
        <v>34500</v>
      </c>
      <c r="E3046" s="131"/>
      <c r="F3046" s="40"/>
      <c r="G3046" s="40"/>
      <c r="H3046" s="40"/>
      <c r="J3046" s="170"/>
      <c r="K3046" s="170"/>
      <c r="L3046" s="170"/>
      <c r="M3046" s="170"/>
      <c r="N3046" s="170"/>
      <c r="O3046" s="170"/>
      <c r="P3046" s="170"/>
      <c r="Q3046" s="170"/>
    </row>
    <row r="3047" spans="1:17" s="173" customFormat="1" ht="15.75" customHeight="1">
      <c r="A3047" s="168" t="s">
        <v>3582</v>
      </c>
      <c r="B3047" s="172">
        <v>21505</v>
      </c>
      <c r="C3047" s="191" t="s">
        <v>3752</v>
      </c>
      <c r="D3047" s="324">
        <v>21500</v>
      </c>
      <c r="E3047" s="131"/>
      <c r="F3047" s="40"/>
      <c r="G3047" s="40"/>
      <c r="H3047" s="40"/>
      <c r="J3047" s="170"/>
      <c r="K3047" s="170"/>
      <c r="L3047" s="170"/>
      <c r="M3047" s="170"/>
      <c r="N3047" s="170"/>
      <c r="O3047" s="170"/>
      <c r="P3047" s="170"/>
      <c r="Q3047" s="170"/>
    </row>
    <row r="3048" spans="1:17" s="173" customFormat="1" ht="15.75" customHeight="1">
      <c r="A3048" s="168" t="s">
        <v>3582</v>
      </c>
      <c r="B3048" s="172">
        <v>13024</v>
      </c>
      <c r="C3048" s="191" t="s">
        <v>4485</v>
      </c>
      <c r="D3048" s="324">
        <v>16000</v>
      </c>
      <c r="E3048" s="131"/>
      <c r="F3048" s="40"/>
      <c r="G3048" s="40"/>
      <c r="H3048" s="40"/>
      <c r="J3048" s="170"/>
      <c r="K3048" s="170"/>
      <c r="L3048" s="170"/>
      <c r="M3048" s="170"/>
      <c r="N3048" s="170"/>
      <c r="O3048" s="170"/>
      <c r="P3048" s="170"/>
      <c r="Q3048" s="170"/>
    </row>
    <row r="3049" spans="1:17" s="173" customFormat="1" ht="15.75" customHeight="1">
      <c r="A3049" s="168" t="s">
        <v>3753</v>
      </c>
      <c r="B3049" s="172">
        <v>21515</v>
      </c>
      <c r="C3049" s="191" t="s">
        <v>3754</v>
      </c>
      <c r="D3049" s="324">
        <v>21500</v>
      </c>
      <c r="E3049" s="131"/>
      <c r="F3049" s="40"/>
      <c r="G3049" s="40"/>
      <c r="H3049" s="40"/>
      <c r="J3049" s="170"/>
      <c r="K3049" s="170"/>
      <c r="L3049" s="170"/>
      <c r="M3049" s="170"/>
      <c r="N3049" s="170"/>
      <c r="O3049" s="170"/>
      <c r="P3049" s="170"/>
      <c r="Q3049" s="170"/>
    </row>
    <row r="3050" spans="1:17" s="173" customFormat="1" ht="15.75" customHeight="1">
      <c r="A3050" s="168" t="s">
        <v>3582</v>
      </c>
      <c r="B3050" s="172">
        <v>21510</v>
      </c>
      <c r="C3050" s="191" t="s">
        <v>3755</v>
      </c>
      <c r="D3050" s="324">
        <v>21500</v>
      </c>
      <c r="E3050" s="131"/>
      <c r="F3050" s="40"/>
      <c r="G3050" s="40"/>
      <c r="H3050" s="40"/>
      <c r="J3050" s="170"/>
      <c r="K3050" s="170"/>
      <c r="L3050" s="170"/>
      <c r="M3050" s="170"/>
      <c r="N3050" s="170"/>
      <c r="O3050" s="170"/>
      <c r="P3050" s="170"/>
      <c r="Q3050" s="170"/>
    </row>
    <row r="3051" spans="1:17" s="173" customFormat="1" ht="15.75" customHeight="1">
      <c r="A3051" s="168" t="s">
        <v>3756</v>
      </c>
      <c r="B3051" s="172">
        <v>21443</v>
      </c>
      <c r="C3051" s="191" t="s">
        <v>3757</v>
      </c>
      <c r="D3051" s="324">
        <v>23500</v>
      </c>
      <c r="E3051" s="131"/>
      <c r="F3051" s="40"/>
      <c r="G3051" s="40"/>
      <c r="H3051" s="40"/>
      <c r="J3051" s="170"/>
      <c r="K3051" s="170"/>
      <c r="L3051" s="170"/>
      <c r="M3051" s="170"/>
      <c r="N3051" s="170"/>
      <c r="O3051" s="170"/>
      <c r="P3051" s="170"/>
      <c r="Q3051" s="170"/>
    </row>
    <row r="3052" spans="1:17" s="173" customFormat="1" ht="15.75" customHeight="1">
      <c r="A3052" s="168" t="s">
        <v>3756</v>
      </c>
      <c r="B3052" s="172">
        <v>21006</v>
      </c>
      <c r="C3052" s="191" t="s">
        <v>3758</v>
      </c>
      <c r="D3052" s="324">
        <v>35000</v>
      </c>
      <c r="E3052" s="131"/>
      <c r="F3052" s="40"/>
      <c r="G3052" s="40"/>
      <c r="H3052" s="40"/>
      <c r="J3052" s="170"/>
      <c r="K3052" s="170"/>
      <c r="L3052" s="170"/>
      <c r="M3052" s="170"/>
      <c r="N3052" s="170"/>
      <c r="O3052" s="170"/>
      <c r="P3052" s="170"/>
      <c r="Q3052" s="170"/>
    </row>
    <row r="3053" spans="1:17" s="173" customFormat="1" ht="15.75" customHeight="1">
      <c r="A3053" s="168" t="s">
        <v>3759</v>
      </c>
      <c r="B3053" s="172">
        <v>20311</v>
      </c>
      <c r="C3053" s="191" t="s">
        <v>3760</v>
      </c>
      <c r="D3053" s="324">
        <v>19900</v>
      </c>
      <c r="E3053" s="131"/>
      <c r="F3053" s="40"/>
      <c r="G3053" s="40"/>
      <c r="H3053" s="40"/>
      <c r="J3053" s="170"/>
      <c r="K3053" s="170"/>
      <c r="L3053" s="170"/>
      <c r="M3053" s="170"/>
      <c r="N3053" s="170"/>
      <c r="O3053" s="170"/>
      <c r="P3053" s="170"/>
      <c r="Q3053" s="170"/>
    </row>
    <row r="3054" spans="1:17" s="173" customFormat="1" ht="15.75" customHeight="1">
      <c r="A3054" s="168" t="s">
        <v>3582</v>
      </c>
      <c r="B3054" s="172">
        <v>21504</v>
      </c>
      <c r="C3054" s="191" t="s">
        <v>3761</v>
      </c>
      <c r="D3054" s="324">
        <v>21500</v>
      </c>
      <c r="E3054" s="131"/>
      <c r="F3054" s="40"/>
      <c r="G3054" s="40"/>
      <c r="H3054" s="40"/>
      <c r="J3054" s="170"/>
      <c r="K3054" s="170"/>
      <c r="L3054" s="170"/>
      <c r="M3054" s="170"/>
      <c r="N3054" s="170"/>
      <c r="O3054" s="170"/>
      <c r="P3054" s="170"/>
      <c r="Q3054" s="170"/>
    </row>
    <row r="3055" spans="1:17" s="173" customFormat="1" ht="15.75" customHeight="1">
      <c r="A3055" s="168" t="s">
        <v>3582</v>
      </c>
      <c r="B3055" s="172">
        <v>21503</v>
      </c>
      <c r="C3055" s="191" t="s">
        <v>3762</v>
      </c>
      <c r="D3055" s="324">
        <v>21500</v>
      </c>
      <c r="E3055" s="131"/>
      <c r="F3055" s="40"/>
      <c r="G3055" s="40"/>
      <c r="H3055" s="40"/>
      <c r="J3055" s="170"/>
      <c r="K3055" s="170"/>
      <c r="L3055" s="170"/>
      <c r="M3055" s="170"/>
      <c r="N3055" s="170"/>
      <c r="O3055" s="170"/>
      <c r="P3055" s="170"/>
      <c r="Q3055" s="170"/>
    </row>
    <row r="3056" spans="1:17" s="173" customFormat="1" ht="15.75" customHeight="1">
      <c r="A3056" s="168" t="s">
        <v>3763</v>
      </c>
      <c r="B3056" s="172">
        <v>21511</v>
      </c>
      <c r="C3056" s="191" t="s">
        <v>3764</v>
      </c>
      <c r="D3056" s="324">
        <v>21500</v>
      </c>
      <c r="E3056" s="131"/>
      <c r="F3056" s="40"/>
      <c r="G3056" s="40"/>
      <c r="H3056" s="40"/>
      <c r="J3056" s="170"/>
      <c r="K3056" s="170"/>
      <c r="L3056" s="170"/>
      <c r="M3056" s="170"/>
      <c r="N3056" s="170"/>
      <c r="O3056" s="170"/>
      <c r="P3056" s="170"/>
      <c r="Q3056" s="170"/>
    </row>
    <row r="3057" spans="1:27" s="173" customFormat="1" ht="15.75" customHeight="1">
      <c r="A3057" s="168" t="s">
        <v>3582</v>
      </c>
      <c r="B3057" s="172">
        <v>21442</v>
      </c>
      <c r="C3057" s="191" t="s">
        <v>3765</v>
      </c>
      <c r="D3057" s="324">
        <v>24000</v>
      </c>
      <c r="E3057" s="131"/>
      <c r="F3057" s="40"/>
      <c r="G3057" s="40"/>
      <c r="H3057" s="40"/>
      <c r="J3057" s="170"/>
      <c r="K3057" s="170"/>
      <c r="L3057" s="170"/>
      <c r="M3057" s="170"/>
      <c r="N3057" s="170"/>
      <c r="O3057" s="170"/>
      <c r="P3057" s="170"/>
      <c r="Q3057" s="170"/>
    </row>
    <row r="3058" spans="1:27" s="173" customFormat="1" ht="15.75" customHeight="1">
      <c r="A3058" s="168" t="s">
        <v>3582</v>
      </c>
      <c r="B3058" s="172">
        <v>21001</v>
      </c>
      <c r="C3058" s="191" t="s">
        <v>3766</v>
      </c>
      <c r="D3058" s="324">
        <v>45000</v>
      </c>
      <c r="E3058" s="131"/>
      <c r="F3058" s="40"/>
      <c r="G3058" s="40"/>
      <c r="H3058" s="40"/>
      <c r="J3058" s="170"/>
      <c r="K3058" s="170"/>
      <c r="L3058" s="170"/>
      <c r="M3058" s="170"/>
      <c r="N3058" s="170"/>
      <c r="O3058" s="170"/>
      <c r="P3058" s="170"/>
      <c r="Q3058" s="170"/>
    </row>
    <row r="3059" spans="1:27" s="173" customFormat="1" ht="15.75" customHeight="1">
      <c r="A3059" s="168" t="s">
        <v>3582</v>
      </c>
      <c r="B3059" s="172">
        <v>13018</v>
      </c>
      <c r="C3059" s="191" t="s">
        <v>6020</v>
      </c>
      <c r="D3059" s="324">
        <v>61000</v>
      </c>
      <c r="E3059" s="131"/>
      <c r="F3059" s="40"/>
      <c r="G3059" s="40"/>
      <c r="H3059" s="40"/>
      <c r="J3059" s="170"/>
      <c r="K3059" s="170"/>
      <c r="L3059" s="170"/>
      <c r="M3059" s="170"/>
      <c r="N3059" s="170"/>
      <c r="O3059" s="170"/>
      <c r="P3059" s="170"/>
      <c r="Q3059" s="170"/>
    </row>
    <row r="3060" spans="1:27" s="173" customFormat="1" ht="15.75" customHeight="1">
      <c r="A3060" s="168" t="s">
        <v>3582</v>
      </c>
      <c r="B3060" s="172">
        <v>13019</v>
      </c>
      <c r="C3060" s="191" t="s">
        <v>6021</v>
      </c>
      <c r="D3060" s="324">
        <v>92000</v>
      </c>
      <c r="E3060" s="131"/>
      <c r="F3060" s="40"/>
      <c r="G3060" s="40"/>
      <c r="H3060" s="40"/>
      <c r="J3060" s="170"/>
      <c r="K3060" s="170"/>
      <c r="L3060" s="170"/>
      <c r="M3060" s="170"/>
      <c r="N3060" s="170"/>
      <c r="O3060" s="170"/>
      <c r="P3060" s="170"/>
      <c r="Q3060" s="170"/>
    </row>
    <row r="3061" spans="1:27" s="173" customFormat="1" ht="15.75" customHeight="1">
      <c r="A3061" s="168" t="s">
        <v>3582</v>
      </c>
      <c r="B3061" s="172">
        <v>21444</v>
      </c>
      <c r="C3061" s="191" t="s">
        <v>3767</v>
      </c>
      <c r="D3061" s="324">
        <v>23500</v>
      </c>
      <c r="E3061" s="131"/>
      <c r="F3061" s="40"/>
      <c r="G3061" s="40"/>
      <c r="H3061" s="40"/>
      <c r="J3061" s="170"/>
      <c r="K3061" s="170"/>
      <c r="L3061" s="170"/>
      <c r="M3061" s="170"/>
      <c r="N3061" s="170"/>
      <c r="O3061" s="170"/>
      <c r="P3061" s="170"/>
      <c r="Q3061" s="170"/>
    </row>
    <row r="3062" spans="1:27" s="173" customFormat="1" ht="15.75" customHeight="1">
      <c r="A3062" s="168" t="s">
        <v>3582</v>
      </c>
      <c r="B3062" s="172">
        <v>13023</v>
      </c>
      <c r="C3062" s="191" t="s">
        <v>6022</v>
      </c>
      <c r="D3062" s="324">
        <v>16200</v>
      </c>
      <c r="E3062" s="131"/>
      <c r="F3062" s="40"/>
      <c r="G3062" s="40"/>
      <c r="H3062" s="40"/>
      <c r="J3062" s="170"/>
      <c r="K3062" s="170"/>
      <c r="L3062" s="170"/>
      <c r="M3062" s="170"/>
      <c r="N3062" s="170"/>
      <c r="O3062" s="170"/>
      <c r="P3062" s="170"/>
      <c r="Q3062" s="170"/>
    </row>
    <row r="3063" spans="1:27" s="173" customFormat="1" ht="15.75" customHeight="1">
      <c r="A3063" s="168" t="s">
        <v>3582</v>
      </c>
      <c r="B3063" s="172">
        <v>21514</v>
      </c>
      <c r="C3063" s="191" t="s">
        <v>3768</v>
      </c>
      <c r="D3063" s="324">
        <v>21500</v>
      </c>
      <c r="E3063" s="131"/>
      <c r="F3063" s="40"/>
      <c r="G3063" s="40"/>
      <c r="H3063" s="40"/>
      <c r="J3063" s="170"/>
      <c r="K3063" s="170"/>
      <c r="L3063" s="170"/>
      <c r="M3063" s="170"/>
      <c r="N3063" s="170"/>
      <c r="O3063" s="170"/>
      <c r="P3063" s="170"/>
      <c r="Q3063" s="170"/>
    </row>
    <row r="3064" spans="1:27" s="173" customFormat="1" ht="15.75" customHeight="1">
      <c r="A3064" s="168" t="s">
        <v>3582</v>
      </c>
      <c r="B3064" s="172">
        <v>21513</v>
      </c>
      <c r="C3064" s="191" t="s">
        <v>3769</v>
      </c>
      <c r="D3064" s="324">
        <v>21500</v>
      </c>
      <c r="E3064" s="131"/>
      <c r="F3064" s="40"/>
      <c r="G3064" s="40"/>
      <c r="H3064" s="40"/>
      <c r="J3064" s="170"/>
      <c r="K3064" s="170"/>
      <c r="L3064" s="170"/>
      <c r="M3064" s="170"/>
      <c r="N3064" s="170"/>
      <c r="O3064" s="170"/>
      <c r="P3064" s="170"/>
      <c r="Q3064" s="170"/>
    </row>
    <row r="3065" spans="1:27" s="176" customFormat="1" ht="15.75" customHeight="1">
      <c r="A3065" s="168" t="s">
        <v>3582</v>
      </c>
      <c r="B3065" s="172">
        <v>20310</v>
      </c>
      <c r="C3065" s="191" t="s">
        <v>3770</v>
      </c>
      <c r="D3065" s="324">
        <v>28500</v>
      </c>
      <c r="E3065" s="131"/>
      <c r="F3065" s="40"/>
      <c r="G3065" s="40"/>
      <c r="H3065" s="40"/>
      <c r="I3065" s="173"/>
      <c r="J3065" s="170"/>
      <c r="K3065" s="170"/>
      <c r="L3065" s="170"/>
      <c r="M3065" s="170"/>
      <c r="N3065" s="170"/>
      <c r="O3065" s="170"/>
      <c r="P3065" s="170"/>
      <c r="Q3065" s="170"/>
      <c r="R3065" s="173"/>
      <c r="S3065" s="173"/>
      <c r="T3065" s="173"/>
      <c r="U3065" s="173"/>
      <c r="V3065" s="173"/>
      <c r="W3065" s="173"/>
      <c r="X3065" s="173"/>
      <c r="Y3065" s="173"/>
      <c r="Z3065" s="173"/>
      <c r="AA3065" s="173"/>
    </row>
    <row r="3066" spans="1:27" s="173" customFormat="1" ht="15.75" customHeight="1">
      <c r="A3066" s="168" t="s">
        <v>3582</v>
      </c>
      <c r="B3066" s="172">
        <v>21501</v>
      </c>
      <c r="C3066" s="191" t="s">
        <v>3771</v>
      </c>
      <c r="D3066" s="324">
        <v>25000</v>
      </c>
      <c r="E3066" s="131"/>
      <c r="F3066" s="40"/>
      <c r="G3066" s="40"/>
      <c r="H3066" s="40"/>
      <c r="J3066" s="170"/>
      <c r="K3066" s="170"/>
      <c r="L3066" s="170"/>
      <c r="M3066" s="170"/>
      <c r="N3066" s="170"/>
      <c r="O3066" s="170"/>
      <c r="P3066" s="170"/>
      <c r="Q3066" s="170"/>
    </row>
    <row r="3067" spans="1:27" s="173" customFormat="1" ht="15.75" customHeight="1">
      <c r="A3067" s="168" t="s">
        <v>3582</v>
      </c>
      <c r="B3067" s="172">
        <v>21445</v>
      </c>
      <c r="C3067" s="191" t="s">
        <v>3772</v>
      </c>
      <c r="D3067" s="324">
        <v>31500</v>
      </c>
      <c r="E3067" s="131"/>
      <c r="F3067" s="40"/>
      <c r="G3067" s="40"/>
      <c r="H3067" s="40"/>
      <c r="J3067" s="170"/>
      <c r="K3067" s="170"/>
      <c r="L3067" s="170"/>
      <c r="M3067" s="170"/>
      <c r="N3067" s="170"/>
      <c r="O3067" s="170"/>
      <c r="P3067" s="170"/>
      <c r="Q3067" s="170"/>
      <c r="R3067" s="176"/>
      <c r="S3067" s="176"/>
      <c r="T3067" s="176"/>
      <c r="U3067" s="176"/>
      <c r="V3067" s="176"/>
      <c r="W3067" s="176"/>
      <c r="X3067" s="176"/>
      <c r="Y3067" s="176"/>
      <c r="Z3067" s="176"/>
      <c r="AA3067" s="176"/>
    </row>
    <row r="3068" spans="1:27" s="173" customFormat="1" ht="15.75" customHeight="1">
      <c r="A3068" s="168" t="s">
        <v>3582</v>
      </c>
      <c r="B3068" s="172">
        <v>21551</v>
      </c>
      <c r="C3068" s="191" t="s">
        <v>3773</v>
      </c>
      <c r="D3068" s="324">
        <v>26000</v>
      </c>
      <c r="E3068" s="131"/>
      <c r="F3068" s="40"/>
      <c r="G3068" s="40"/>
      <c r="H3068" s="40"/>
      <c r="J3068" s="170"/>
      <c r="K3068" s="170"/>
      <c r="L3068" s="170"/>
      <c r="M3068" s="170"/>
      <c r="N3068" s="170"/>
      <c r="O3068" s="170"/>
      <c r="P3068" s="170"/>
      <c r="Q3068" s="170"/>
    </row>
    <row r="3069" spans="1:27" s="173" customFormat="1" ht="15.75" customHeight="1">
      <c r="A3069" s="168" t="s">
        <v>3582</v>
      </c>
      <c r="B3069" s="172">
        <v>21549</v>
      </c>
      <c r="C3069" s="191" t="s">
        <v>3774</v>
      </c>
      <c r="D3069" s="324">
        <v>16500</v>
      </c>
      <c r="E3069" s="131"/>
      <c r="F3069" s="40"/>
      <c r="G3069" s="40"/>
      <c r="H3069" s="40"/>
      <c r="J3069" s="170"/>
      <c r="K3069" s="170"/>
      <c r="L3069" s="170"/>
      <c r="M3069" s="170"/>
      <c r="N3069" s="170"/>
      <c r="O3069" s="170"/>
      <c r="P3069" s="170"/>
      <c r="Q3069" s="170"/>
    </row>
    <row r="3070" spans="1:27" s="173" customFormat="1" ht="15.75" customHeight="1">
      <c r="A3070" s="168" t="s">
        <v>3582</v>
      </c>
      <c r="B3070" s="172">
        <v>21517</v>
      </c>
      <c r="C3070" s="191" t="s">
        <v>3775</v>
      </c>
      <c r="D3070" s="324">
        <v>18000</v>
      </c>
      <c r="E3070" s="131"/>
      <c r="F3070" s="40"/>
      <c r="G3070" s="40"/>
      <c r="H3070" s="40"/>
      <c r="J3070" s="170"/>
      <c r="K3070" s="170"/>
      <c r="L3070" s="170"/>
      <c r="M3070" s="170"/>
      <c r="N3070" s="170"/>
      <c r="O3070" s="170"/>
      <c r="P3070" s="170"/>
      <c r="Q3070" s="170"/>
    </row>
    <row r="3071" spans="1:27" s="173" customFormat="1" ht="15.75" customHeight="1">
      <c r="A3071" s="168" t="s">
        <v>3582</v>
      </c>
      <c r="B3071" s="172">
        <v>21516</v>
      </c>
      <c r="C3071" s="191" t="s">
        <v>3776</v>
      </c>
      <c r="D3071" s="324">
        <v>16500</v>
      </c>
      <c r="E3071" s="131"/>
      <c r="F3071" s="40"/>
      <c r="G3071" s="40"/>
      <c r="H3071" s="40"/>
      <c r="J3071" s="170"/>
      <c r="K3071" s="170"/>
      <c r="L3071" s="170"/>
      <c r="M3071" s="170"/>
      <c r="N3071" s="170"/>
      <c r="O3071" s="170"/>
      <c r="P3071" s="170"/>
      <c r="Q3071" s="170"/>
    </row>
    <row r="3072" spans="1:27" s="173" customFormat="1" ht="15.75" customHeight="1">
      <c r="A3072" s="168" t="s">
        <v>3368</v>
      </c>
      <c r="B3072" s="172">
        <v>13022</v>
      </c>
      <c r="C3072" s="191" t="s">
        <v>6023</v>
      </c>
      <c r="D3072" s="324">
        <v>37000</v>
      </c>
      <c r="E3072" s="131"/>
      <c r="F3072" s="40"/>
      <c r="G3072" s="40"/>
      <c r="H3072" s="40"/>
      <c r="J3072" s="170"/>
      <c r="K3072" s="170"/>
      <c r="L3072" s="170"/>
      <c r="M3072" s="170"/>
      <c r="N3072" s="170"/>
      <c r="O3072" s="170"/>
      <c r="P3072" s="170"/>
      <c r="Q3072" s="170"/>
    </row>
    <row r="3073" spans="1:17" s="173" customFormat="1" ht="15.75" customHeight="1">
      <c r="A3073" s="168" t="s">
        <v>3368</v>
      </c>
      <c r="B3073" s="172">
        <v>21415</v>
      </c>
      <c r="C3073" s="191" t="s">
        <v>3777</v>
      </c>
      <c r="D3073" s="324">
        <v>35500</v>
      </c>
      <c r="E3073" s="131"/>
      <c r="F3073" s="40"/>
      <c r="G3073" s="40"/>
      <c r="H3073" s="40"/>
      <c r="J3073" s="170"/>
      <c r="K3073" s="170"/>
      <c r="L3073" s="170"/>
      <c r="M3073" s="170"/>
      <c r="N3073" s="170"/>
      <c r="O3073" s="170"/>
      <c r="P3073" s="170"/>
      <c r="Q3073" s="170"/>
    </row>
    <row r="3074" spans="1:17" s="173" customFormat="1" ht="15.75" customHeight="1">
      <c r="A3074" s="168" t="s">
        <v>3836</v>
      </c>
      <c r="B3074" s="172">
        <v>21543</v>
      </c>
      <c r="C3074" s="191" t="s">
        <v>3778</v>
      </c>
      <c r="D3074" s="324">
        <v>40700</v>
      </c>
      <c r="E3074" s="131"/>
      <c r="F3074" s="40"/>
      <c r="G3074" s="40"/>
      <c r="H3074" s="40"/>
      <c r="J3074" s="170"/>
      <c r="K3074" s="170"/>
      <c r="L3074" s="170"/>
      <c r="M3074" s="170"/>
      <c r="N3074" s="170"/>
      <c r="O3074" s="170"/>
      <c r="P3074" s="170"/>
      <c r="Q3074" s="170"/>
    </row>
    <row r="3075" spans="1:17" s="173" customFormat="1" ht="15.75" customHeight="1">
      <c r="A3075" s="168" t="s">
        <v>4749</v>
      </c>
      <c r="B3075" s="172">
        <v>21617</v>
      </c>
      <c r="C3075" s="191" t="s">
        <v>3779</v>
      </c>
      <c r="D3075" s="324">
        <v>20500</v>
      </c>
      <c r="E3075" s="131"/>
      <c r="F3075" s="40"/>
      <c r="G3075" s="40"/>
      <c r="H3075" s="40"/>
      <c r="J3075" s="170"/>
      <c r="K3075" s="170"/>
      <c r="L3075" s="170"/>
      <c r="M3075" s="170"/>
      <c r="N3075" s="170"/>
      <c r="O3075" s="170"/>
      <c r="P3075" s="170"/>
      <c r="Q3075" s="170"/>
    </row>
    <row r="3076" spans="1:17" s="173" customFormat="1" ht="15.75" customHeight="1">
      <c r="A3076" s="168" t="s">
        <v>3780</v>
      </c>
      <c r="B3076" s="172">
        <v>21506</v>
      </c>
      <c r="C3076" s="191" t="s">
        <v>3781</v>
      </c>
      <c r="D3076" s="324">
        <v>9800</v>
      </c>
      <c r="E3076" s="131"/>
      <c r="F3076" s="40"/>
      <c r="G3076" s="40"/>
      <c r="H3076" s="40"/>
      <c r="J3076" s="170"/>
      <c r="K3076" s="170"/>
      <c r="L3076" s="170"/>
      <c r="M3076" s="170"/>
      <c r="N3076" s="170"/>
      <c r="O3076" s="170"/>
      <c r="P3076" s="170"/>
      <c r="Q3076" s="170"/>
    </row>
    <row r="3077" spans="1:17" s="173" customFormat="1" ht="15.75" customHeight="1">
      <c r="A3077" s="168" t="s">
        <v>3782</v>
      </c>
      <c r="B3077" s="172">
        <v>21502</v>
      </c>
      <c r="C3077" s="191" t="s">
        <v>3783</v>
      </c>
      <c r="D3077" s="324">
        <v>9800</v>
      </c>
      <c r="E3077" s="131"/>
      <c r="F3077" s="40"/>
      <c r="G3077" s="40"/>
      <c r="H3077" s="40"/>
      <c r="J3077" s="170"/>
      <c r="K3077" s="170"/>
      <c r="L3077" s="170"/>
      <c r="M3077" s="170"/>
      <c r="N3077" s="170"/>
      <c r="O3077" s="170"/>
      <c r="P3077" s="170"/>
      <c r="Q3077" s="170"/>
    </row>
    <row r="3078" spans="1:17" s="173" customFormat="1" ht="15.75" customHeight="1">
      <c r="A3078" s="168" t="s">
        <v>3802</v>
      </c>
      <c r="B3078" s="172">
        <v>21548</v>
      </c>
      <c r="C3078" s="191" t="s">
        <v>3784</v>
      </c>
      <c r="D3078" s="324">
        <v>13500</v>
      </c>
      <c r="E3078" s="131"/>
      <c r="F3078" s="40"/>
      <c r="G3078" s="40"/>
      <c r="H3078" s="40"/>
      <c r="J3078" s="170"/>
      <c r="K3078" s="170"/>
      <c r="L3078" s="170"/>
      <c r="M3078" s="170"/>
      <c r="N3078" s="170"/>
      <c r="O3078" s="170"/>
      <c r="P3078" s="170"/>
      <c r="Q3078" s="170"/>
    </row>
    <row r="3079" spans="1:17" s="173" customFormat="1" ht="15.75" customHeight="1">
      <c r="A3079" s="168" t="s">
        <v>3785</v>
      </c>
      <c r="B3079" s="172">
        <v>21616</v>
      </c>
      <c r="C3079" s="191" t="s">
        <v>3786</v>
      </c>
      <c r="D3079" s="324">
        <v>30500</v>
      </c>
      <c r="E3079" s="131"/>
      <c r="F3079" s="40"/>
      <c r="G3079" s="40"/>
      <c r="H3079" s="40"/>
      <c r="J3079" s="170"/>
      <c r="K3079" s="170"/>
      <c r="L3079" s="170"/>
      <c r="M3079" s="170"/>
      <c r="N3079" s="170"/>
      <c r="O3079" s="170"/>
      <c r="P3079" s="170"/>
      <c r="Q3079" s="170"/>
    </row>
    <row r="3080" spans="1:17" s="173" customFormat="1" ht="15.75" customHeight="1">
      <c r="A3080" s="168" t="s">
        <v>3787</v>
      </c>
      <c r="B3080" s="172">
        <v>21534</v>
      </c>
      <c r="C3080" s="191" t="s">
        <v>3788</v>
      </c>
      <c r="D3080" s="324">
        <v>27200</v>
      </c>
      <c r="E3080" s="131"/>
      <c r="F3080" s="40"/>
      <c r="G3080" s="40"/>
      <c r="H3080" s="40"/>
      <c r="J3080" s="170"/>
      <c r="K3080" s="170"/>
      <c r="L3080" s="170"/>
      <c r="M3080" s="170"/>
      <c r="N3080" s="170"/>
      <c r="O3080" s="170"/>
      <c r="P3080" s="170"/>
      <c r="Q3080" s="170"/>
    </row>
    <row r="3081" spans="1:17" s="173" customFormat="1" ht="15.75" customHeight="1">
      <c r="A3081" s="168" t="s">
        <v>3789</v>
      </c>
      <c r="B3081" s="172">
        <v>21519</v>
      </c>
      <c r="C3081" s="191" t="s">
        <v>3790</v>
      </c>
      <c r="D3081" s="324">
        <v>27200</v>
      </c>
      <c r="E3081" s="131"/>
      <c r="F3081" s="40"/>
      <c r="G3081" s="40"/>
      <c r="H3081" s="40"/>
      <c r="J3081" s="170"/>
      <c r="K3081" s="170"/>
      <c r="L3081" s="170"/>
      <c r="M3081" s="170"/>
      <c r="N3081" s="170"/>
      <c r="O3081" s="170"/>
      <c r="P3081" s="170"/>
      <c r="Q3081" s="170"/>
    </row>
    <row r="3082" spans="1:17" s="173" customFormat="1" ht="15.75" customHeight="1">
      <c r="A3082" s="168" t="s">
        <v>3791</v>
      </c>
      <c r="B3082" s="172">
        <v>21010</v>
      </c>
      <c r="C3082" s="191" t="s">
        <v>3792</v>
      </c>
      <c r="D3082" s="324">
        <v>51000</v>
      </c>
      <c r="E3082" s="131"/>
      <c r="F3082" s="40"/>
      <c r="G3082" s="40"/>
      <c r="H3082" s="40"/>
      <c r="J3082" s="170"/>
      <c r="K3082" s="170"/>
      <c r="L3082" s="170"/>
      <c r="M3082" s="170"/>
      <c r="N3082" s="170"/>
      <c r="O3082" s="170"/>
      <c r="P3082" s="170"/>
      <c r="Q3082" s="170"/>
    </row>
    <row r="3083" spans="1:17" s="173" customFormat="1" ht="15.75" customHeight="1">
      <c r="A3083" s="168" t="s">
        <v>3793</v>
      </c>
      <c r="B3083" s="172">
        <v>21530</v>
      </c>
      <c r="C3083" s="191" t="s">
        <v>3794</v>
      </c>
      <c r="D3083" s="324">
        <v>27200</v>
      </c>
      <c r="E3083" s="131"/>
      <c r="F3083" s="40"/>
      <c r="G3083" s="40"/>
      <c r="H3083" s="40"/>
      <c r="J3083" s="170"/>
      <c r="K3083" s="170"/>
      <c r="L3083" s="170"/>
      <c r="M3083" s="170"/>
      <c r="N3083" s="170"/>
      <c r="O3083" s="170"/>
      <c r="P3083" s="170"/>
      <c r="Q3083" s="170"/>
    </row>
    <row r="3084" spans="1:17" s="173" customFormat="1" ht="15.75" customHeight="1">
      <c r="A3084" s="168" t="s">
        <v>3795</v>
      </c>
      <c r="B3084" s="172">
        <v>21527</v>
      </c>
      <c r="C3084" s="191" t="s">
        <v>3796</v>
      </c>
      <c r="D3084" s="324">
        <v>27200</v>
      </c>
      <c r="E3084" s="131"/>
      <c r="F3084" s="40"/>
      <c r="G3084" s="40"/>
      <c r="H3084" s="40"/>
      <c r="J3084" s="170"/>
      <c r="K3084" s="170"/>
      <c r="L3084" s="170"/>
      <c r="M3084" s="170"/>
      <c r="N3084" s="170"/>
      <c r="O3084" s="170"/>
      <c r="P3084" s="170"/>
      <c r="Q3084" s="170"/>
    </row>
    <row r="3085" spans="1:17" s="173" customFormat="1" ht="15.75" customHeight="1">
      <c r="A3085" s="168" t="s">
        <v>3797</v>
      </c>
      <c r="B3085" s="172">
        <v>21520</v>
      </c>
      <c r="C3085" s="191" t="s">
        <v>3798</v>
      </c>
      <c r="D3085" s="324">
        <v>27200</v>
      </c>
      <c r="E3085" s="131"/>
      <c r="F3085" s="40"/>
      <c r="G3085" s="40"/>
      <c r="H3085" s="40"/>
      <c r="J3085" s="170"/>
      <c r="K3085" s="170"/>
      <c r="L3085" s="170"/>
      <c r="M3085" s="170"/>
      <c r="N3085" s="170"/>
      <c r="O3085" s="170"/>
      <c r="P3085" s="170"/>
      <c r="Q3085" s="170"/>
    </row>
    <row r="3086" spans="1:17" s="173" customFormat="1" ht="15.75" customHeight="1">
      <c r="A3086" s="168" t="s">
        <v>3799</v>
      </c>
      <c r="B3086" s="172">
        <v>21529</v>
      </c>
      <c r="C3086" s="191" t="s">
        <v>3800</v>
      </c>
      <c r="D3086" s="324">
        <v>27200</v>
      </c>
      <c r="E3086" s="131"/>
      <c r="F3086" s="40"/>
      <c r="G3086" s="40"/>
      <c r="H3086" s="40"/>
      <c r="J3086" s="170"/>
      <c r="K3086" s="170"/>
      <c r="L3086" s="170"/>
      <c r="M3086" s="170"/>
      <c r="N3086" s="170"/>
      <c r="O3086" s="170"/>
      <c r="P3086" s="170"/>
      <c r="Q3086" s="170"/>
    </row>
    <row r="3087" spans="1:17" s="173" customFormat="1" ht="15.75" customHeight="1">
      <c r="A3087" s="168" t="s">
        <v>3573</v>
      </c>
      <c r="B3087" s="172">
        <v>21533</v>
      </c>
      <c r="C3087" s="191" t="s">
        <v>3801</v>
      </c>
      <c r="D3087" s="324">
        <v>27200</v>
      </c>
      <c r="E3087" s="131"/>
      <c r="F3087" s="40"/>
      <c r="G3087" s="40"/>
      <c r="H3087" s="40"/>
      <c r="J3087" s="170"/>
      <c r="K3087" s="170"/>
      <c r="L3087" s="170"/>
      <c r="M3087" s="170"/>
      <c r="N3087" s="170"/>
      <c r="O3087" s="170"/>
      <c r="P3087" s="170"/>
      <c r="Q3087" s="170"/>
    </row>
    <row r="3088" spans="1:17" s="173" customFormat="1" ht="15.75" customHeight="1">
      <c r="A3088" s="168" t="s">
        <v>3802</v>
      </c>
      <c r="B3088" s="172">
        <v>21521</v>
      </c>
      <c r="C3088" s="191" t="s">
        <v>3803</v>
      </c>
      <c r="D3088" s="324">
        <v>27200</v>
      </c>
      <c r="E3088" s="131"/>
      <c r="F3088" s="40"/>
      <c r="G3088" s="40"/>
      <c r="H3088" s="40"/>
      <c r="J3088" s="170"/>
      <c r="K3088" s="170"/>
      <c r="L3088" s="170"/>
      <c r="M3088" s="170"/>
      <c r="N3088" s="170"/>
      <c r="O3088" s="170"/>
      <c r="P3088" s="170"/>
      <c r="Q3088" s="170"/>
    </row>
    <row r="3089" spans="1:17" s="173" customFormat="1" ht="15.75" customHeight="1">
      <c r="A3089" s="168" t="s">
        <v>4750</v>
      </c>
      <c r="B3089" s="172">
        <v>21550</v>
      </c>
      <c r="C3089" s="191" t="s">
        <v>3804</v>
      </c>
      <c r="D3089" s="324">
        <v>16500</v>
      </c>
      <c r="E3089" s="131"/>
      <c r="F3089" s="40"/>
      <c r="G3089" s="40"/>
      <c r="H3089" s="40"/>
      <c r="J3089" s="170"/>
      <c r="K3089" s="170"/>
      <c r="L3089" s="170"/>
      <c r="M3089" s="170"/>
      <c r="N3089" s="170"/>
      <c r="O3089" s="170"/>
      <c r="P3089" s="170"/>
      <c r="Q3089" s="170"/>
    </row>
    <row r="3090" spans="1:17" s="173" customFormat="1" ht="15.75" customHeight="1">
      <c r="A3090" s="168" t="s">
        <v>4750</v>
      </c>
      <c r="B3090" s="172">
        <v>21607</v>
      </c>
      <c r="C3090" s="191" t="s">
        <v>3805</v>
      </c>
      <c r="D3090" s="324">
        <v>20000</v>
      </c>
      <c r="E3090" s="131"/>
      <c r="F3090" s="40"/>
      <c r="G3090" s="40"/>
      <c r="H3090" s="40"/>
      <c r="J3090" s="170"/>
      <c r="K3090" s="170"/>
      <c r="L3090" s="170"/>
      <c r="M3090" s="170"/>
      <c r="N3090" s="170"/>
      <c r="O3090" s="170"/>
      <c r="P3090" s="170"/>
      <c r="Q3090" s="170"/>
    </row>
    <row r="3091" spans="1:17" s="173" customFormat="1" ht="15.75" customHeight="1">
      <c r="A3091" s="168" t="s">
        <v>4750</v>
      </c>
      <c r="B3091" s="172">
        <v>21532</v>
      </c>
      <c r="C3091" s="191" t="s">
        <v>3806</v>
      </c>
      <c r="D3091" s="324">
        <v>27200</v>
      </c>
      <c r="E3091" s="131"/>
      <c r="F3091" s="40"/>
      <c r="G3091" s="40"/>
      <c r="H3091" s="40"/>
      <c r="J3091" s="170"/>
      <c r="K3091" s="170"/>
      <c r="L3091" s="170"/>
      <c r="M3091" s="170"/>
      <c r="N3091" s="170"/>
      <c r="O3091" s="170"/>
      <c r="P3091" s="170"/>
      <c r="Q3091" s="170"/>
    </row>
    <row r="3092" spans="1:17" s="173" customFormat="1" ht="15.75" customHeight="1">
      <c r="A3092" s="168" t="s">
        <v>4750</v>
      </c>
      <c r="B3092" s="172">
        <v>21545</v>
      </c>
      <c r="C3092" s="191" t="s">
        <v>3807</v>
      </c>
      <c r="D3092" s="324">
        <v>40700</v>
      </c>
      <c r="E3092" s="131"/>
      <c r="F3092" s="40"/>
      <c r="G3092" s="40"/>
      <c r="H3092" s="40"/>
      <c r="J3092" s="170"/>
      <c r="K3092" s="170"/>
      <c r="L3092" s="170"/>
      <c r="M3092" s="170"/>
      <c r="N3092" s="170"/>
      <c r="O3092" s="170"/>
      <c r="P3092" s="170"/>
      <c r="Q3092" s="170"/>
    </row>
    <row r="3093" spans="1:17" s="173" customFormat="1" ht="15.75" customHeight="1">
      <c r="A3093" s="168" t="s">
        <v>3808</v>
      </c>
      <c r="B3093" s="172">
        <v>21536</v>
      </c>
      <c r="C3093" s="191" t="s">
        <v>3809</v>
      </c>
      <c r="D3093" s="324">
        <v>27200</v>
      </c>
      <c r="E3093" s="131"/>
      <c r="F3093" s="40"/>
      <c r="G3093" s="40"/>
      <c r="H3093" s="40"/>
      <c r="J3093" s="170"/>
      <c r="K3093" s="170"/>
      <c r="L3093" s="170"/>
      <c r="M3093" s="170"/>
      <c r="N3093" s="170"/>
      <c r="O3093" s="170"/>
      <c r="P3093" s="170"/>
      <c r="Q3093" s="170"/>
    </row>
    <row r="3094" spans="1:17" s="173" customFormat="1" ht="15.75" customHeight="1">
      <c r="A3094" s="168" t="s">
        <v>3810</v>
      </c>
      <c r="B3094" s="172">
        <v>21528</v>
      </c>
      <c r="C3094" s="191" t="s">
        <v>3811</v>
      </c>
      <c r="D3094" s="324">
        <v>27200</v>
      </c>
      <c r="E3094" s="131"/>
      <c r="F3094" s="40"/>
      <c r="G3094" s="40"/>
      <c r="H3094" s="40"/>
      <c r="J3094" s="170"/>
      <c r="K3094" s="170"/>
      <c r="L3094" s="170"/>
      <c r="M3094" s="170"/>
      <c r="N3094" s="170"/>
      <c r="O3094" s="170"/>
      <c r="P3094" s="170"/>
      <c r="Q3094" s="170"/>
    </row>
    <row r="3095" spans="1:17" s="173" customFormat="1" ht="15.75" customHeight="1">
      <c r="A3095" s="168" t="s">
        <v>3573</v>
      </c>
      <c r="B3095" s="172">
        <v>21009</v>
      </c>
      <c r="C3095" s="191" t="s">
        <v>3812</v>
      </c>
      <c r="D3095" s="324">
        <v>51000</v>
      </c>
      <c r="E3095" s="131"/>
      <c r="F3095" s="40"/>
      <c r="G3095" s="40"/>
      <c r="H3095" s="40"/>
      <c r="J3095" s="170"/>
      <c r="K3095" s="170"/>
      <c r="L3095" s="170"/>
      <c r="M3095" s="170"/>
      <c r="N3095" s="170"/>
      <c r="O3095" s="170"/>
      <c r="P3095" s="170"/>
      <c r="Q3095" s="170"/>
    </row>
    <row r="3096" spans="1:17" s="173" customFormat="1" ht="15.75" customHeight="1">
      <c r="A3096" s="168" t="s">
        <v>3813</v>
      </c>
      <c r="B3096" s="172">
        <v>21539</v>
      </c>
      <c r="C3096" s="191" t="s">
        <v>3814</v>
      </c>
      <c r="D3096" s="324">
        <v>40700</v>
      </c>
      <c r="E3096" s="131"/>
      <c r="F3096" s="40"/>
      <c r="G3096" s="40"/>
      <c r="H3096" s="40"/>
      <c r="J3096" s="170"/>
      <c r="K3096" s="170"/>
      <c r="L3096" s="170"/>
      <c r="M3096" s="170"/>
      <c r="N3096" s="170"/>
      <c r="O3096" s="170"/>
      <c r="P3096" s="170"/>
      <c r="Q3096" s="170"/>
    </row>
    <row r="3097" spans="1:17" s="173" customFormat="1" ht="15.75" customHeight="1">
      <c r="A3097" s="168" t="s">
        <v>3813</v>
      </c>
      <c r="B3097" s="172">
        <v>21531</v>
      </c>
      <c r="C3097" s="191" t="s">
        <v>3815</v>
      </c>
      <c r="D3097" s="324">
        <v>27200</v>
      </c>
      <c r="E3097" s="131"/>
      <c r="F3097" s="40"/>
      <c r="G3097" s="40"/>
      <c r="H3097" s="40"/>
      <c r="J3097" s="170"/>
      <c r="K3097" s="170"/>
      <c r="L3097" s="170"/>
      <c r="M3097" s="170"/>
      <c r="N3097" s="170"/>
      <c r="O3097" s="170"/>
      <c r="P3097" s="170"/>
      <c r="Q3097" s="170"/>
    </row>
    <row r="3098" spans="1:17" s="173" customFormat="1" ht="15.75" customHeight="1">
      <c r="A3098" s="168" t="s">
        <v>3813</v>
      </c>
      <c r="B3098" s="172">
        <v>21613</v>
      </c>
      <c r="C3098" s="191" t="s">
        <v>3816</v>
      </c>
      <c r="D3098" s="324">
        <v>21000</v>
      </c>
      <c r="E3098" s="131"/>
      <c r="F3098" s="40"/>
      <c r="G3098" s="40"/>
      <c r="H3098" s="40"/>
      <c r="J3098" s="170"/>
      <c r="K3098" s="170"/>
      <c r="L3098" s="170"/>
      <c r="M3098" s="170"/>
      <c r="N3098" s="170"/>
      <c r="O3098" s="170"/>
      <c r="P3098" s="170"/>
      <c r="Q3098" s="170"/>
    </row>
    <row r="3099" spans="1:17" s="173" customFormat="1" ht="15.75" customHeight="1">
      <c r="A3099" s="168" t="s">
        <v>3573</v>
      </c>
      <c r="B3099" s="172">
        <v>21518</v>
      </c>
      <c r="C3099" s="191" t="s">
        <v>3817</v>
      </c>
      <c r="D3099" s="324">
        <v>27200</v>
      </c>
      <c r="E3099" s="131"/>
      <c r="F3099" s="40"/>
      <c r="G3099" s="40"/>
      <c r="H3099" s="40"/>
      <c r="J3099" s="170"/>
      <c r="K3099" s="170"/>
      <c r="L3099" s="170"/>
      <c r="M3099" s="170"/>
      <c r="N3099" s="170"/>
      <c r="O3099" s="170"/>
      <c r="P3099" s="170"/>
      <c r="Q3099" s="170"/>
    </row>
    <row r="3100" spans="1:17" s="173" customFormat="1" ht="15.75" customHeight="1">
      <c r="A3100" s="168" t="s">
        <v>3573</v>
      </c>
      <c r="B3100" s="172">
        <v>21537</v>
      </c>
      <c r="C3100" s="191" t="s">
        <v>3818</v>
      </c>
      <c r="D3100" s="324">
        <v>34500</v>
      </c>
      <c r="E3100" s="131"/>
      <c r="F3100" s="40"/>
      <c r="G3100" s="40"/>
      <c r="H3100" s="40"/>
      <c r="J3100" s="170"/>
      <c r="K3100" s="170"/>
      <c r="L3100" s="170"/>
      <c r="M3100" s="170"/>
      <c r="N3100" s="170"/>
      <c r="O3100" s="170"/>
      <c r="P3100" s="170"/>
      <c r="Q3100" s="170"/>
    </row>
    <row r="3101" spans="1:17" s="173" customFormat="1" ht="15.75" customHeight="1">
      <c r="A3101" s="168" t="s">
        <v>3573</v>
      </c>
      <c r="B3101" s="172">
        <v>21541</v>
      </c>
      <c r="C3101" s="191" t="s">
        <v>3819</v>
      </c>
      <c r="D3101" s="324">
        <v>40700</v>
      </c>
      <c r="E3101" s="131"/>
      <c r="F3101" s="40"/>
      <c r="G3101" s="40"/>
      <c r="H3101" s="40"/>
      <c r="J3101" s="170"/>
      <c r="K3101" s="170"/>
      <c r="L3101" s="170"/>
      <c r="M3101" s="170"/>
      <c r="N3101" s="170"/>
      <c r="O3101" s="170"/>
      <c r="P3101" s="170"/>
      <c r="Q3101" s="170"/>
    </row>
    <row r="3102" spans="1:17" s="173" customFormat="1" ht="15.75" customHeight="1">
      <c r="A3102" s="168" t="s">
        <v>3573</v>
      </c>
      <c r="B3102" s="172">
        <v>21542</v>
      </c>
      <c r="C3102" s="191" t="s">
        <v>3820</v>
      </c>
      <c r="D3102" s="324">
        <v>40700</v>
      </c>
      <c r="E3102" s="131"/>
      <c r="F3102" s="40"/>
      <c r="G3102" s="40"/>
      <c r="H3102" s="40"/>
      <c r="J3102" s="170"/>
      <c r="K3102" s="170"/>
      <c r="L3102" s="170"/>
      <c r="M3102" s="170"/>
      <c r="N3102" s="170"/>
      <c r="O3102" s="170"/>
      <c r="P3102" s="170"/>
      <c r="Q3102" s="170"/>
    </row>
    <row r="3103" spans="1:17" s="173" customFormat="1" ht="15.75" customHeight="1">
      <c r="A3103" s="168" t="s">
        <v>3573</v>
      </c>
      <c r="B3103" s="172">
        <v>21540</v>
      </c>
      <c r="C3103" s="191" t="s">
        <v>3821</v>
      </c>
      <c r="D3103" s="324">
        <v>40700</v>
      </c>
      <c r="E3103" s="131"/>
      <c r="F3103" s="40"/>
      <c r="G3103" s="40"/>
      <c r="H3103" s="40"/>
      <c r="J3103" s="170"/>
      <c r="K3103" s="170"/>
      <c r="L3103" s="170"/>
      <c r="M3103" s="170"/>
      <c r="N3103" s="170"/>
      <c r="O3103" s="170"/>
      <c r="P3103" s="170"/>
      <c r="Q3103" s="170"/>
    </row>
    <row r="3104" spans="1:17" s="173" customFormat="1" ht="15.75" customHeight="1">
      <c r="A3104" s="168" t="s">
        <v>4751</v>
      </c>
      <c r="B3104" s="172">
        <v>21606</v>
      </c>
      <c r="C3104" s="191" t="s">
        <v>3822</v>
      </c>
      <c r="D3104" s="324">
        <v>12500</v>
      </c>
      <c r="E3104" s="131"/>
      <c r="F3104" s="40"/>
      <c r="G3104" s="40"/>
      <c r="H3104" s="40"/>
      <c r="J3104" s="170"/>
      <c r="K3104" s="170"/>
      <c r="L3104" s="170"/>
      <c r="M3104" s="170"/>
      <c r="N3104" s="170"/>
      <c r="O3104" s="170"/>
      <c r="P3104" s="170"/>
      <c r="Q3104" s="170"/>
    </row>
    <row r="3105" spans="1:27" s="173" customFormat="1" ht="15.75" customHeight="1">
      <c r="A3105" s="168" t="s">
        <v>3573</v>
      </c>
      <c r="B3105" s="172">
        <v>21612</v>
      </c>
      <c r="C3105" s="191" t="s">
        <v>3823</v>
      </c>
      <c r="D3105" s="324">
        <v>8500</v>
      </c>
      <c r="E3105" s="131"/>
      <c r="F3105" s="40"/>
      <c r="G3105" s="40"/>
      <c r="H3105" s="40"/>
      <c r="J3105" s="170"/>
      <c r="K3105" s="170"/>
      <c r="L3105" s="170"/>
      <c r="M3105" s="170"/>
      <c r="N3105" s="170"/>
      <c r="O3105" s="170"/>
      <c r="P3105" s="170"/>
      <c r="Q3105" s="170"/>
    </row>
    <row r="3106" spans="1:27" s="173" customFormat="1" ht="15.75" customHeight="1">
      <c r="A3106" s="168" t="s">
        <v>4752</v>
      </c>
      <c r="B3106" s="172">
        <v>21508</v>
      </c>
      <c r="C3106" s="191" t="s">
        <v>3824</v>
      </c>
      <c r="D3106" s="324">
        <v>16500</v>
      </c>
      <c r="E3106" s="131"/>
      <c r="F3106" s="40"/>
      <c r="G3106" s="40"/>
      <c r="H3106" s="40"/>
      <c r="J3106" s="170"/>
      <c r="K3106" s="170"/>
      <c r="L3106" s="170"/>
      <c r="M3106" s="170"/>
      <c r="N3106" s="170"/>
      <c r="O3106" s="170"/>
      <c r="P3106" s="170"/>
      <c r="Q3106" s="170"/>
    </row>
    <row r="3107" spans="1:27" s="173" customFormat="1" ht="15.75" customHeight="1">
      <c r="A3107" s="168" t="s">
        <v>3825</v>
      </c>
      <c r="B3107" s="172">
        <v>21608</v>
      </c>
      <c r="C3107" s="191" t="s">
        <v>3826</v>
      </c>
      <c r="D3107" s="324">
        <v>20000</v>
      </c>
      <c r="E3107" s="131"/>
      <c r="F3107" s="40"/>
      <c r="G3107" s="40"/>
      <c r="H3107" s="40"/>
      <c r="J3107" s="170"/>
      <c r="K3107" s="170"/>
      <c r="L3107" s="170"/>
      <c r="M3107" s="170"/>
      <c r="N3107" s="170"/>
      <c r="O3107" s="170"/>
      <c r="P3107" s="170"/>
      <c r="Q3107" s="170"/>
    </row>
    <row r="3108" spans="1:27" s="173" customFormat="1" ht="15.75" customHeight="1">
      <c r="A3108" s="168" t="s">
        <v>3827</v>
      </c>
      <c r="B3108" s="172">
        <v>21609</v>
      </c>
      <c r="C3108" s="191" t="s">
        <v>3828</v>
      </c>
      <c r="D3108" s="324">
        <v>20000</v>
      </c>
      <c r="E3108" s="131"/>
      <c r="F3108" s="40"/>
      <c r="G3108" s="40"/>
      <c r="H3108" s="40"/>
      <c r="J3108" s="170"/>
      <c r="K3108" s="170"/>
      <c r="L3108" s="170"/>
      <c r="M3108" s="170"/>
      <c r="N3108" s="170"/>
      <c r="O3108" s="170"/>
      <c r="P3108" s="170"/>
      <c r="Q3108" s="170"/>
    </row>
    <row r="3109" spans="1:27" s="173" customFormat="1" ht="15.75" customHeight="1">
      <c r="A3109" s="168" t="s">
        <v>3573</v>
      </c>
      <c r="B3109" s="172">
        <v>21605</v>
      </c>
      <c r="C3109" s="191" t="s">
        <v>3829</v>
      </c>
      <c r="D3109" s="324">
        <v>20000</v>
      </c>
      <c r="E3109" s="131"/>
      <c r="F3109" s="40"/>
      <c r="G3109" s="40"/>
      <c r="H3109" s="40"/>
      <c r="J3109" s="170"/>
      <c r="K3109" s="170"/>
      <c r="L3109" s="170"/>
      <c r="M3109" s="170"/>
      <c r="N3109" s="170"/>
      <c r="O3109" s="170"/>
      <c r="P3109" s="170"/>
      <c r="Q3109" s="170"/>
    </row>
    <row r="3110" spans="1:27" s="176" customFormat="1" ht="15.75" customHeight="1">
      <c r="A3110" s="168" t="s">
        <v>3573</v>
      </c>
      <c r="B3110" s="172">
        <v>21603</v>
      </c>
      <c r="C3110" s="191" t="s">
        <v>3830</v>
      </c>
      <c r="D3110" s="324">
        <v>18000</v>
      </c>
      <c r="E3110" s="131"/>
      <c r="F3110" s="40"/>
      <c r="G3110" s="40"/>
      <c r="H3110" s="40"/>
      <c r="I3110" s="173"/>
      <c r="J3110" s="170"/>
      <c r="K3110" s="170"/>
      <c r="L3110" s="170"/>
      <c r="M3110" s="170"/>
      <c r="N3110" s="170"/>
      <c r="O3110" s="170"/>
      <c r="P3110" s="170"/>
      <c r="Q3110" s="170"/>
      <c r="R3110" s="173"/>
      <c r="S3110" s="173"/>
      <c r="T3110" s="173"/>
      <c r="U3110" s="173"/>
      <c r="V3110" s="173"/>
      <c r="W3110" s="173"/>
      <c r="X3110" s="173"/>
      <c r="Y3110" s="173"/>
      <c r="Z3110" s="173"/>
      <c r="AA3110" s="173"/>
    </row>
    <row r="3111" spans="1:27" s="173" customFormat="1" ht="15.75" customHeight="1">
      <c r="A3111" s="168" t="s">
        <v>3573</v>
      </c>
      <c r="B3111" s="172">
        <v>21604</v>
      </c>
      <c r="C3111" s="191" t="s">
        <v>3831</v>
      </c>
      <c r="D3111" s="324">
        <v>22500</v>
      </c>
      <c r="E3111" s="131"/>
      <c r="F3111" s="40"/>
      <c r="G3111" s="40"/>
      <c r="H3111" s="40"/>
      <c r="J3111" s="170"/>
      <c r="K3111" s="170"/>
      <c r="L3111" s="170"/>
      <c r="M3111" s="170"/>
      <c r="N3111" s="170"/>
      <c r="O3111" s="170"/>
      <c r="P3111" s="170"/>
      <c r="Q3111" s="170"/>
    </row>
    <row r="3112" spans="1:27" s="173" customFormat="1" ht="15.75" customHeight="1">
      <c r="A3112" s="168" t="s">
        <v>3582</v>
      </c>
      <c r="B3112" s="172">
        <v>20308</v>
      </c>
      <c r="C3112" s="191" t="s">
        <v>3832</v>
      </c>
      <c r="D3112" s="324">
        <v>49300</v>
      </c>
      <c r="E3112" s="131"/>
      <c r="F3112" s="40"/>
      <c r="G3112" s="40"/>
      <c r="H3112" s="40"/>
      <c r="J3112" s="170"/>
      <c r="K3112" s="170"/>
      <c r="L3112" s="170"/>
      <c r="M3112" s="170"/>
      <c r="N3112" s="170"/>
      <c r="O3112" s="170"/>
      <c r="P3112" s="170"/>
      <c r="Q3112" s="170"/>
      <c r="R3112" s="176"/>
      <c r="S3112" s="176"/>
      <c r="T3112" s="176"/>
      <c r="U3112" s="176"/>
      <c r="V3112" s="176"/>
      <c r="W3112" s="176"/>
      <c r="X3112" s="176"/>
      <c r="Y3112" s="176"/>
      <c r="Z3112" s="176"/>
      <c r="AA3112" s="176"/>
    </row>
    <row r="3113" spans="1:27" s="173" customFormat="1" ht="15.75" customHeight="1">
      <c r="A3113" s="168" t="s">
        <v>3573</v>
      </c>
      <c r="B3113" s="172">
        <v>21525</v>
      </c>
      <c r="C3113" s="191" t="s">
        <v>3833</v>
      </c>
      <c r="D3113" s="324">
        <v>27200</v>
      </c>
      <c r="E3113" s="131"/>
      <c r="F3113" s="40"/>
      <c r="G3113" s="40"/>
      <c r="H3113" s="40"/>
      <c r="J3113" s="170"/>
      <c r="K3113" s="170"/>
      <c r="L3113" s="170"/>
      <c r="M3113" s="170"/>
      <c r="N3113" s="170"/>
      <c r="O3113" s="170"/>
      <c r="P3113" s="170"/>
      <c r="Q3113" s="170"/>
    </row>
    <row r="3114" spans="1:27" s="173" customFormat="1" ht="15.75" customHeight="1">
      <c r="A3114" s="168" t="s">
        <v>3573</v>
      </c>
      <c r="B3114" s="172">
        <v>21523</v>
      </c>
      <c r="C3114" s="191" t="s">
        <v>3834</v>
      </c>
      <c r="D3114" s="324">
        <v>27200</v>
      </c>
      <c r="E3114" s="131"/>
      <c r="F3114" s="40"/>
      <c r="G3114" s="40"/>
      <c r="H3114" s="40"/>
      <c r="J3114" s="170"/>
      <c r="K3114" s="170"/>
      <c r="L3114" s="170"/>
      <c r="M3114" s="170"/>
      <c r="N3114" s="170"/>
      <c r="O3114" s="170"/>
      <c r="P3114" s="170"/>
      <c r="Q3114" s="170"/>
    </row>
    <row r="3115" spans="1:27" s="173" customFormat="1" ht="15.75" customHeight="1">
      <c r="A3115" s="168" t="s">
        <v>3573</v>
      </c>
      <c r="B3115" s="172">
        <v>21522</v>
      </c>
      <c r="C3115" s="191" t="s">
        <v>3835</v>
      </c>
      <c r="D3115" s="324">
        <v>27200</v>
      </c>
      <c r="E3115" s="131"/>
      <c r="F3115" s="40"/>
      <c r="G3115" s="40"/>
      <c r="H3115" s="40"/>
      <c r="J3115" s="170"/>
      <c r="K3115" s="170"/>
      <c r="L3115" s="170"/>
      <c r="M3115" s="170"/>
      <c r="N3115" s="170"/>
      <c r="O3115" s="170"/>
      <c r="P3115" s="170"/>
      <c r="Q3115" s="170"/>
    </row>
    <row r="3116" spans="1:27" s="173" customFormat="1" ht="15.75" customHeight="1">
      <c r="A3116" s="168" t="s">
        <v>3836</v>
      </c>
      <c r="B3116" s="172">
        <v>21535</v>
      </c>
      <c r="C3116" s="191" t="s">
        <v>3837</v>
      </c>
      <c r="D3116" s="324">
        <v>27200</v>
      </c>
      <c r="E3116" s="131"/>
      <c r="F3116" s="40"/>
      <c r="G3116" s="40"/>
      <c r="H3116" s="40"/>
      <c r="J3116" s="170"/>
      <c r="K3116" s="170"/>
      <c r="L3116" s="170"/>
      <c r="M3116" s="170"/>
      <c r="N3116" s="170"/>
      <c r="O3116" s="170"/>
      <c r="P3116" s="170"/>
      <c r="Q3116" s="170"/>
    </row>
    <row r="3117" spans="1:27" s="173" customFormat="1" ht="15.75" customHeight="1">
      <c r="A3117" s="168" t="s">
        <v>3836</v>
      </c>
      <c r="B3117" s="172">
        <v>21526</v>
      </c>
      <c r="C3117" s="191" t="s">
        <v>3838</v>
      </c>
      <c r="D3117" s="324">
        <v>27200</v>
      </c>
      <c r="E3117" s="131"/>
      <c r="F3117" s="40"/>
      <c r="G3117" s="40"/>
      <c r="H3117" s="40"/>
      <c r="J3117" s="170"/>
      <c r="K3117" s="170"/>
      <c r="L3117" s="170"/>
      <c r="M3117" s="170"/>
      <c r="N3117" s="170"/>
      <c r="O3117" s="170"/>
      <c r="P3117" s="170"/>
      <c r="Q3117" s="170"/>
    </row>
    <row r="3118" spans="1:27" s="173" customFormat="1" ht="15.75" customHeight="1">
      <c r="A3118" s="168" t="s">
        <v>3839</v>
      </c>
      <c r="B3118" s="172">
        <v>21544</v>
      </c>
      <c r="C3118" s="191" t="s">
        <v>3840</v>
      </c>
      <c r="D3118" s="324">
        <v>40700</v>
      </c>
      <c r="E3118" s="131"/>
      <c r="F3118" s="40"/>
      <c r="G3118" s="40"/>
      <c r="H3118" s="40"/>
      <c r="J3118" s="170"/>
      <c r="K3118" s="170"/>
      <c r="L3118" s="170"/>
      <c r="M3118" s="170"/>
      <c r="N3118" s="170"/>
      <c r="O3118" s="170"/>
      <c r="P3118" s="170"/>
      <c r="Q3118" s="170"/>
    </row>
    <row r="3119" spans="1:27" s="173" customFormat="1" ht="15.75" customHeight="1">
      <c r="A3119" s="51" t="s">
        <v>3841</v>
      </c>
      <c r="B3119" s="169"/>
      <c r="C3119" s="193"/>
      <c r="D3119" s="319"/>
      <c r="E3119" s="131"/>
      <c r="F3119" s="40"/>
      <c r="G3119" s="40"/>
      <c r="H3119" s="40"/>
      <c r="J3119" s="170"/>
      <c r="K3119" s="170"/>
      <c r="L3119" s="170"/>
      <c r="M3119" s="170"/>
      <c r="N3119" s="170"/>
      <c r="O3119" s="170"/>
      <c r="P3119" s="170"/>
      <c r="Q3119" s="170"/>
    </row>
    <row r="3120" spans="1:27" s="173" customFormat="1" ht="15.75" customHeight="1">
      <c r="A3120" s="168" t="s">
        <v>3842</v>
      </c>
      <c r="B3120" s="172">
        <v>10334</v>
      </c>
      <c r="C3120" s="191" t="s">
        <v>3843</v>
      </c>
      <c r="D3120" s="324">
        <v>8000</v>
      </c>
      <c r="E3120" s="131"/>
      <c r="F3120" s="40"/>
      <c r="G3120" s="40"/>
      <c r="H3120" s="40"/>
      <c r="J3120" s="170"/>
      <c r="K3120" s="170"/>
      <c r="L3120" s="170"/>
      <c r="M3120" s="170"/>
      <c r="N3120" s="170"/>
      <c r="O3120" s="170"/>
      <c r="P3120" s="170"/>
      <c r="Q3120" s="170"/>
    </row>
    <row r="3121" spans="1:17" s="173" customFormat="1" ht="15.75" customHeight="1">
      <c r="A3121" s="168" t="s">
        <v>3845</v>
      </c>
      <c r="B3121" s="172">
        <v>10028</v>
      </c>
      <c r="C3121" s="191" t="s">
        <v>6122</v>
      </c>
      <c r="D3121" s="324">
        <v>5800</v>
      </c>
      <c r="E3121" s="131"/>
      <c r="F3121" s="40"/>
      <c r="G3121" s="40"/>
      <c r="H3121" s="40"/>
      <c r="J3121" s="170"/>
      <c r="K3121" s="170"/>
      <c r="L3121" s="170"/>
      <c r="M3121" s="170"/>
      <c r="N3121" s="170"/>
      <c r="O3121" s="170"/>
      <c r="P3121" s="170"/>
      <c r="Q3121" s="170"/>
    </row>
    <row r="3122" spans="1:17" s="173" customFormat="1" ht="15.75" customHeight="1">
      <c r="A3122" s="168" t="s">
        <v>3847</v>
      </c>
      <c r="B3122" s="172">
        <v>21943</v>
      </c>
      <c r="C3122" s="191" t="s">
        <v>3848</v>
      </c>
      <c r="D3122" s="324">
        <v>14700</v>
      </c>
      <c r="E3122" s="131"/>
      <c r="F3122" s="40"/>
      <c r="G3122" s="40"/>
      <c r="H3122" s="40"/>
      <c r="J3122" s="170"/>
      <c r="K3122" s="170"/>
      <c r="L3122" s="170"/>
      <c r="M3122" s="170"/>
      <c r="N3122" s="170"/>
      <c r="O3122" s="170"/>
      <c r="P3122" s="170"/>
      <c r="Q3122" s="170"/>
    </row>
    <row r="3123" spans="1:17" s="173" customFormat="1" ht="15">
      <c r="A3123" s="168" t="s">
        <v>3849</v>
      </c>
      <c r="B3123" s="172">
        <v>21944</v>
      </c>
      <c r="C3123" s="191" t="s">
        <v>3850</v>
      </c>
      <c r="D3123" s="324">
        <v>17400</v>
      </c>
      <c r="E3123" s="131"/>
      <c r="F3123" s="40"/>
      <c r="G3123" s="40"/>
      <c r="H3123" s="40"/>
      <c r="J3123" s="170"/>
      <c r="K3123" s="170"/>
      <c r="L3123" s="170"/>
      <c r="M3123" s="170"/>
      <c r="N3123" s="170"/>
      <c r="O3123" s="170"/>
      <c r="P3123" s="170"/>
      <c r="Q3123" s="170"/>
    </row>
    <row r="3124" spans="1:17" s="173" customFormat="1" ht="15.75" customHeight="1">
      <c r="A3124" s="168" t="s">
        <v>2261</v>
      </c>
      <c r="B3124" s="172">
        <v>21947</v>
      </c>
      <c r="C3124" s="191" t="s">
        <v>3851</v>
      </c>
      <c r="D3124" s="324">
        <v>20000</v>
      </c>
      <c r="E3124" s="131"/>
      <c r="F3124" s="40"/>
      <c r="G3124" s="40"/>
      <c r="H3124" s="40"/>
      <c r="J3124" s="170"/>
      <c r="K3124" s="170"/>
      <c r="L3124" s="170"/>
      <c r="M3124" s="170"/>
      <c r="N3124" s="170"/>
      <c r="O3124" s="170"/>
      <c r="P3124" s="170"/>
      <c r="Q3124" s="170"/>
    </row>
    <row r="3125" spans="1:17" s="173" customFormat="1" ht="15.75" customHeight="1">
      <c r="A3125" s="168" t="s">
        <v>3852</v>
      </c>
      <c r="B3125" s="172">
        <v>10306</v>
      </c>
      <c r="C3125" s="191" t="s">
        <v>6123</v>
      </c>
      <c r="D3125" s="324">
        <v>6800</v>
      </c>
      <c r="E3125" s="131"/>
      <c r="F3125" s="40"/>
      <c r="G3125" s="40"/>
      <c r="H3125" s="40"/>
      <c r="J3125" s="170"/>
      <c r="K3125" s="170"/>
      <c r="L3125" s="170"/>
      <c r="M3125" s="170"/>
      <c r="N3125" s="170"/>
      <c r="O3125" s="170"/>
      <c r="P3125" s="170"/>
      <c r="Q3125" s="170"/>
    </row>
    <row r="3126" spans="1:17" s="173" customFormat="1" ht="15.75" customHeight="1">
      <c r="A3126" s="168" t="s">
        <v>3856</v>
      </c>
      <c r="B3126" s="172">
        <v>21948</v>
      </c>
      <c r="C3126" s="191" t="s">
        <v>3857</v>
      </c>
      <c r="D3126" s="324">
        <v>10400</v>
      </c>
      <c r="E3126" s="131"/>
      <c r="F3126" s="40"/>
      <c r="G3126" s="40"/>
      <c r="H3126" s="40"/>
      <c r="J3126" s="170"/>
      <c r="K3126" s="170"/>
      <c r="L3126" s="170"/>
      <c r="M3126" s="170"/>
      <c r="N3126" s="170"/>
      <c r="O3126" s="170"/>
      <c r="P3126" s="170"/>
      <c r="Q3126" s="170"/>
    </row>
    <row r="3127" spans="1:17" s="173" customFormat="1" ht="15.75" customHeight="1">
      <c r="A3127" s="168" t="s">
        <v>3858</v>
      </c>
      <c r="B3127" s="172">
        <v>21949</v>
      </c>
      <c r="C3127" s="191" t="s">
        <v>3859</v>
      </c>
      <c r="D3127" s="324">
        <v>24000</v>
      </c>
      <c r="E3127" s="131"/>
      <c r="F3127" s="40"/>
      <c r="G3127" s="40"/>
      <c r="H3127" s="40"/>
      <c r="J3127" s="170"/>
      <c r="K3127" s="170"/>
      <c r="L3127" s="170"/>
      <c r="M3127" s="170"/>
      <c r="N3127" s="170"/>
      <c r="O3127" s="170"/>
      <c r="P3127" s="170"/>
      <c r="Q3127" s="170"/>
    </row>
    <row r="3128" spans="1:17" s="173" customFormat="1" ht="15.75" customHeight="1">
      <c r="A3128" s="168" t="s">
        <v>2233</v>
      </c>
      <c r="B3128" s="172">
        <v>21908</v>
      </c>
      <c r="C3128" s="191" t="s">
        <v>3861</v>
      </c>
      <c r="D3128" s="324">
        <v>12100</v>
      </c>
      <c r="E3128" s="131"/>
      <c r="F3128" s="40"/>
      <c r="G3128" s="40"/>
      <c r="H3128" s="40"/>
      <c r="J3128" s="170"/>
      <c r="K3128" s="170"/>
      <c r="L3128" s="170"/>
      <c r="M3128" s="170"/>
      <c r="N3128" s="170"/>
      <c r="O3128" s="170"/>
      <c r="P3128" s="170"/>
      <c r="Q3128" s="170"/>
    </row>
    <row r="3129" spans="1:17" s="173" customFormat="1" ht="15.75" customHeight="1">
      <c r="A3129" s="168" t="s">
        <v>3862</v>
      </c>
      <c r="B3129" s="172">
        <v>21912</v>
      </c>
      <c r="C3129" s="191" t="s">
        <v>3863</v>
      </c>
      <c r="D3129" s="324">
        <v>11900</v>
      </c>
      <c r="E3129" s="131"/>
      <c r="F3129" s="40"/>
      <c r="G3129" s="40"/>
      <c r="H3129" s="40"/>
      <c r="J3129" s="170"/>
      <c r="K3129" s="170"/>
      <c r="L3129" s="170"/>
      <c r="M3129" s="170"/>
      <c r="N3129" s="170"/>
      <c r="O3129" s="170"/>
      <c r="P3129" s="170"/>
      <c r="Q3129" s="170"/>
    </row>
    <row r="3130" spans="1:17" s="173" customFormat="1" ht="15.75" customHeight="1">
      <c r="A3130" s="168" t="s">
        <v>4753</v>
      </c>
      <c r="B3130" s="172">
        <v>21930</v>
      </c>
      <c r="C3130" s="191" t="s">
        <v>3866</v>
      </c>
      <c r="D3130" s="324">
        <v>25500</v>
      </c>
      <c r="E3130" s="131"/>
      <c r="F3130" s="40"/>
      <c r="G3130" s="40"/>
      <c r="H3130" s="40"/>
      <c r="J3130" s="170"/>
      <c r="K3130" s="170"/>
      <c r="L3130" s="170"/>
      <c r="M3130" s="170"/>
      <c r="N3130" s="170"/>
      <c r="O3130" s="170"/>
      <c r="P3130" s="170"/>
      <c r="Q3130" s="170"/>
    </row>
    <row r="3131" spans="1:17" s="173" customFormat="1" ht="15.75" customHeight="1">
      <c r="A3131" s="168" t="s">
        <v>4753</v>
      </c>
      <c r="B3131" s="172">
        <v>21931</v>
      </c>
      <c r="C3131" s="191" t="s">
        <v>3867</v>
      </c>
      <c r="D3131" s="324">
        <v>25500</v>
      </c>
      <c r="E3131" s="131"/>
      <c r="F3131" s="40"/>
      <c r="G3131" s="40"/>
      <c r="H3131" s="40"/>
      <c r="J3131" s="170"/>
      <c r="K3131" s="170"/>
      <c r="L3131" s="170"/>
      <c r="M3131" s="170"/>
      <c r="N3131" s="170"/>
      <c r="O3131" s="170"/>
      <c r="P3131" s="170"/>
      <c r="Q3131" s="170"/>
    </row>
    <row r="3132" spans="1:17" s="173" customFormat="1" ht="15.75" customHeight="1">
      <c r="A3132" s="168" t="s">
        <v>3868</v>
      </c>
      <c r="B3132" s="172">
        <v>21900</v>
      </c>
      <c r="C3132" s="191" t="s">
        <v>3869</v>
      </c>
      <c r="D3132" s="324">
        <v>13000</v>
      </c>
      <c r="E3132" s="131"/>
      <c r="F3132" s="40"/>
      <c r="G3132" s="40"/>
      <c r="H3132" s="40"/>
      <c r="J3132" s="170"/>
      <c r="K3132" s="170"/>
      <c r="L3132" s="170"/>
      <c r="M3132" s="170"/>
      <c r="N3132" s="170"/>
      <c r="O3132" s="170"/>
      <c r="P3132" s="170"/>
      <c r="Q3132" s="170"/>
    </row>
    <row r="3133" spans="1:17" s="173" customFormat="1" ht="15.75" customHeight="1">
      <c r="A3133" s="168" t="s">
        <v>3870</v>
      </c>
      <c r="B3133" s="172">
        <v>21901</v>
      </c>
      <c r="C3133" s="191" t="s">
        <v>3871</v>
      </c>
      <c r="D3133" s="324">
        <v>17000</v>
      </c>
      <c r="E3133" s="131"/>
      <c r="F3133" s="40"/>
      <c r="G3133" s="40"/>
      <c r="H3133" s="40"/>
      <c r="J3133" s="170"/>
      <c r="K3133" s="170"/>
      <c r="L3133" s="170"/>
      <c r="M3133" s="170"/>
      <c r="N3133" s="170"/>
      <c r="O3133" s="170"/>
      <c r="P3133" s="170"/>
      <c r="Q3133" s="170"/>
    </row>
    <row r="3134" spans="1:17" s="173" customFormat="1" ht="15.75" customHeight="1">
      <c r="A3134" s="168" t="s">
        <v>3872</v>
      </c>
      <c r="B3134" s="172">
        <v>21932</v>
      </c>
      <c r="C3134" s="191" t="s">
        <v>3873</v>
      </c>
      <c r="D3134" s="324">
        <v>25000</v>
      </c>
      <c r="E3134" s="131"/>
      <c r="F3134" s="40"/>
      <c r="G3134" s="40"/>
      <c r="H3134" s="40"/>
      <c r="J3134" s="170"/>
      <c r="K3134" s="170"/>
      <c r="L3134" s="170"/>
      <c r="M3134" s="170"/>
      <c r="N3134" s="170"/>
      <c r="O3134" s="170"/>
      <c r="P3134" s="170"/>
      <c r="Q3134" s="170"/>
    </row>
    <row r="3135" spans="1:17" s="173" customFormat="1" ht="15.75" customHeight="1">
      <c r="A3135" s="168" t="s">
        <v>3875</v>
      </c>
      <c r="B3135" s="172">
        <v>21003</v>
      </c>
      <c r="C3135" s="191" t="s">
        <v>3876</v>
      </c>
      <c r="D3135" s="324">
        <v>46000</v>
      </c>
      <c r="E3135" s="131"/>
      <c r="F3135" s="40"/>
      <c r="G3135" s="40"/>
      <c r="H3135" s="40"/>
      <c r="J3135" s="170"/>
      <c r="K3135" s="170"/>
      <c r="L3135" s="170"/>
      <c r="M3135" s="170"/>
      <c r="N3135" s="170"/>
      <c r="O3135" s="170"/>
      <c r="P3135" s="170"/>
      <c r="Q3135" s="170"/>
    </row>
    <row r="3136" spans="1:17" s="173" customFormat="1" ht="15.75" customHeight="1">
      <c r="A3136" s="168" t="s">
        <v>3878</v>
      </c>
      <c r="B3136" s="172">
        <v>21414</v>
      </c>
      <c r="C3136" s="191" t="s">
        <v>3877</v>
      </c>
      <c r="D3136" s="324">
        <v>31100</v>
      </c>
      <c r="E3136" s="131"/>
      <c r="F3136" s="40"/>
      <c r="G3136" s="40"/>
      <c r="H3136" s="40"/>
      <c r="J3136" s="170"/>
      <c r="K3136" s="170"/>
      <c r="L3136" s="170"/>
      <c r="M3136" s="170"/>
      <c r="N3136" s="170"/>
      <c r="O3136" s="170"/>
      <c r="P3136" s="170"/>
      <c r="Q3136" s="170"/>
    </row>
    <row r="3137" spans="1:27" s="173" customFormat="1" ht="15.75" customHeight="1">
      <c r="A3137" s="168" t="s">
        <v>4755</v>
      </c>
      <c r="B3137" s="172">
        <v>21934</v>
      </c>
      <c r="C3137" s="191" t="s">
        <v>3885</v>
      </c>
      <c r="D3137" s="324">
        <v>27000</v>
      </c>
      <c r="E3137" s="131"/>
      <c r="F3137" s="40"/>
      <c r="G3137" s="40"/>
      <c r="H3137" s="40"/>
      <c r="J3137" s="170"/>
      <c r="K3137" s="170"/>
      <c r="L3137" s="170"/>
      <c r="M3137" s="170"/>
      <c r="N3137" s="170"/>
      <c r="O3137" s="170"/>
      <c r="P3137" s="170"/>
      <c r="Q3137" s="170"/>
    </row>
    <row r="3138" spans="1:27" s="173" customFormat="1" ht="15.75" customHeight="1">
      <c r="A3138" s="168" t="s">
        <v>3886</v>
      </c>
      <c r="B3138" s="172">
        <v>21902</v>
      </c>
      <c r="C3138" s="191" t="s">
        <v>3887</v>
      </c>
      <c r="D3138" s="324">
        <v>18800</v>
      </c>
      <c r="E3138" s="131"/>
      <c r="F3138" s="40"/>
      <c r="G3138" s="40"/>
      <c r="H3138" s="40"/>
      <c r="J3138" s="170"/>
      <c r="K3138" s="170"/>
      <c r="L3138" s="170"/>
      <c r="M3138" s="170"/>
      <c r="N3138" s="170"/>
      <c r="O3138" s="170"/>
      <c r="P3138" s="170"/>
      <c r="Q3138" s="170"/>
    </row>
    <row r="3139" spans="1:27" s="173" customFormat="1" ht="15.75" customHeight="1">
      <c r="A3139" s="168" t="s">
        <v>2233</v>
      </c>
      <c r="B3139" s="172">
        <v>21950</v>
      </c>
      <c r="C3139" s="191" t="s">
        <v>3888</v>
      </c>
      <c r="D3139" s="324">
        <v>21800</v>
      </c>
      <c r="E3139" s="131"/>
      <c r="F3139" s="40"/>
      <c r="G3139" s="40"/>
      <c r="H3139" s="40"/>
      <c r="J3139" s="170"/>
      <c r="K3139" s="170"/>
      <c r="L3139" s="170"/>
      <c r="M3139" s="170"/>
      <c r="N3139" s="170"/>
      <c r="O3139" s="170"/>
      <c r="P3139" s="170"/>
      <c r="Q3139" s="170"/>
    </row>
    <row r="3140" spans="1:27" s="173" customFormat="1" ht="15.75" customHeight="1">
      <c r="A3140" s="168" t="s">
        <v>2233</v>
      </c>
      <c r="B3140" s="172">
        <v>21916</v>
      </c>
      <c r="C3140" s="191" t="s">
        <v>3889</v>
      </c>
      <c r="D3140" s="324">
        <v>39000</v>
      </c>
      <c r="E3140" s="131"/>
      <c r="F3140" s="40"/>
      <c r="G3140" s="40"/>
      <c r="H3140" s="40"/>
      <c r="J3140" s="170"/>
      <c r="K3140" s="170"/>
      <c r="L3140" s="170"/>
      <c r="M3140" s="170"/>
      <c r="N3140" s="170"/>
      <c r="O3140" s="170"/>
      <c r="P3140" s="170"/>
      <c r="Q3140" s="170"/>
    </row>
    <row r="3141" spans="1:27" s="173" customFormat="1" ht="15.75" customHeight="1">
      <c r="A3141" s="168" t="s">
        <v>2233</v>
      </c>
      <c r="B3141" s="172">
        <v>21919</v>
      </c>
      <c r="C3141" s="191" t="s">
        <v>3890</v>
      </c>
      <c r="D3141" s="324">
        <v>25500</v>
      </c>
      <c r="E3141" s="131"/>
      <c r="F3141" s="40"/>
      <c r="G3141" s="40"/>
      <c r="H3141" s="40"/>
      <c r="J3141" s="170"/>
      <c r="K3141" s="170"/>
      <c r="L3141" s="170"/>
      <c r="M3141" s="170"/>
      <c r="N3141" s="170"/>
      <c r="O3141" s="170"/>
      <c r="P3141" s="170"/>
      <c r="Q3141" s="170"/>
    </row>
    <row r="3142" spans="1:27" s="176" customFormat="1" ht="15.75" customHeight="1">
      <c r="A3142" s="168" t="s">
        <v>3893</v>
      </c>
      <c r="B3142" s="172">
        <v>21946</v>
      </c>
      <c r="C3142" s="191" t="s">
        <v>6675</v>
      </c>
      <c r="D3142" s="324">
        <v>75500</v>
      </c>
      <c r="E3142" s="131"/>
      <c r="F3142" s="40"/>
      <c r="G3142" s="40"/>
      <c r="H3142" s="40"/>
      <c r="I3142" s="173"/>
      <c r="J3142" s="170"/>
      <c r="K3142" s="170"/>
      <c r="L3142" s="170"/>
      <c r="M3142" s="170"/>
      <c r="N3142" s="170"/>
      <c r="O3142" s="170"/>
      <c r="P3142" s="170"/>
      <c r="Q3142" s="170"/>
      <c r="R3142" s="173"/>
      <c r="S3142" s="173"/>
      <c r="T3142" s="173"/>
      <c r="U3142" s="173"/>
      <c r="V3142" s="173"/>
      <c r="W3142" s="173"/>
      <c r="X3142" s="173"/>
      <c r="Y3142" s="173"/>
      <c r="Z3142" s="173"/>
      <c r="AA3142" s="173"/>
    </row>
    <row r="3143" spans="1:27" s="173" customFormat="1" ht="15.75" customHeight="1">
      <c r="A3143" s="168" t="s">
        <v>3895</v>
      </c>
      <c r="B3143" s="172">
        <v>21933</v>
      </c>
      <c r="C3143" s="191" t="s">
        <v>3896</v>
      </c>
      <c r="D3143" s="324">
        <v>43000</v>
      </c>
      <c r="E3143" s="131"/>
      <c r="F3143" s="40"/>
      <c r="G3143" s="40"/>
      <c r="H3143" s="40"/>
      <c r="J3143" s="170"/>
      <c r="K3143" s="170"/>
      <c r="L3143" s="170"/>
      <c r="M3143" s="170"/>
      <c r="N3143" s="170"/>
      <c r="O3143" s="170"/>
      <c r="P3143" s="170"/>
      <c r="Q3143" s="170"/>
    </row>
    <row r="3144" spans="1:27" s="173" customFormat="1" ht="15.75" customHeight="1">
      <c r="A3144" s="168" t="s">
        <v>3897</v>
      </c>
      <c r="B3144" s="172">
        <v>21925</v>
      </c>
      <c r="C3144" s="191" t="s">
        <v>3898</v>
      </c>
      <c r="D3144" s="324">
        <v>48000</v>
      </c>
      <c r="E3144" s="131"/>
      <c r="F3144" s="40"/>
      <c r="G3144" s="40"/>
      <c r="H3144" s="40"/>
      <c r="J3144" s="170"/>
      <c r="K3144" s="170"/>
      <c r="L3144" s="170"/>
      <c r="M3144" s="170"/>
      <c r="N3144" s="170"/>
      <c r="O3144" s="170"/>
      <c r="P3144" s="170"/>
      <c r="Q3144" s="170"/>
      <c r="R3144" s="176"/>
      <c r="S3144" s="176"/>
      <c r="T3144" s="176"/>
      <c r="U3144" s="176"/>
      <c r="V3144" s="176"/>
      <c r="W3144" s="176"/>
      <c r="X3144" s="176"/>
      <c r="Y3144" s="176"/>
      <c r="Z3144" s="176"/>
      <c r="AA3144" s="176"/>
    </row>
    <row r="3145" spans="1:27" s="173" customFormat="1" ht="15.75" customHeight="1">
      <c r="A3145" s="168" t="s">
        <v>3899</v>
      </c>
      <c r="B3145" s="172">
        <v>21926</v>
      </c>
      <c r="C3145" s="191" t="s">
        <v>3900</v>
      </c>
      <c r="D3145" s="324">
        <v>45900</v>
      </c>
      <c r="E3145" s="131"/>
      <c r="F3145" s="40"/>
      <c r="G3145" s="40"/>
      <c r="H3145" s="40"/>
      <c r="J3145" s="170"/>
      <c r="K3145" s="170"/>
      <c r="L3145" s="170"/>
      <c r="M3145" s="170"/>
      <c r="N3145" s="170"/>
      <c r="O3145" s="170"/>
      <c r="P3145" s="170"/>
      <c r="Q3145" s="170"/>
    </row>
    <row r="3146" spans="1:27" s="173" customFormat="1" ht="15.75" customHeight="1">
      <c r="A3146" s="168" t="s">
        <v>3901</v>
      </c>
      <c r="B3146" s="172">
        <v>21922</v>
      </c>
      <c r="C3146" s="191" t="s">
        <v>3902</v>
      </c>
      <c r="D3146" s="324">
        <v>48700</v>
      </c>
      <c r="E3146" s="131"/>
      <c r="F3146" s="40"/>
      <c r="G3146" s="40"/>
      <c r="H3146" s="40"/>
      <c r="J3146" s="170"/>
      <c r="K3146" s="170"/>
      <c r="L3146" s="170"/>
      <c r="M3146" s="170"/>
      <c r="N3146" s="170"/>
      <c r="O3146" s="170"/>
      <c r="P3146" s="170"/>
      <c r="Q3146" s="170"/>
    </row>
    <row r="3147" spans="1:27" s="173" customFormat="1" ht="15.75" customHeight="1">
      <c r="A3147" s="168" t="s">
        <v>3903</v>
      </c>
      <c r="B3147" s="172">
        <v>21920</v>
      </c>
      <c r="C3147" s="191" t="s">
        <v>3904</v>
      </c>
      <c r="D3147" s="324">
        <v>50200</v>
      </c>
      <c r="E3147" s="131"/>
      <c r="F3147" s="40"/>
      <c r="G3147" s="40"/>
      <c r="H3147" s="40"/>
      <c r="J3147" s="170"/>
      <c r="K3147" s="170"/>
      <c r="L3147" s="170"/>
      <c r="M3147" s="170"/>
      <c r="N3147" s="170"/>
      <c r="O3147" s="170"/>
      <c r="P3147" s="170"/>
      <c r="Q3147" s="170"/>
    </row>
    <row r="3148" spans="1:27" s="173" customFormat="1" ht="15.75" customHeight="1">
      <c r="A3148" s="168" t="s">
        <v>3906</v>
      </c>
      <c r="B3148" s="172">
        <v>21938</v>
      </c>
      <c r="C3148" s="191" t="s">
        <v>3907</v>
      </c>
      <c r="D3148" s="324">
        <v>75400</v>
      </c>
      <c r="E3148" s="131"/>
      <c r="F3148" s="40"/>
      <c r="G3148" s="40"/>
      <c r="H3148" s="40"/>
      <c r="J3148" s="170"/>
      <c r="K3148" s="170"/>
      <c r="L3148" s="170"/>
      <c r="M3148" s="170"/>
      <c r="N3148" s="170"/>
      <c r="O3148" s="170"/>
      <c r="P3148" s="170"/>
      <c r="Q3148" s="170"/>
    </row>
    <row r="3149" spans="1:27" s="173" customFormat="1" ht="15.75" customHeight="1">
      <c r="A3149" s="168" t="s">
        <v>3908</v>
      </c>
      <c r="B3149" s="172">
        <v>21921</v>
      </c>
      <c r="C3149" s="191" t="s">
        <v>3909</v>
      </c>
      <c r="D3149" s="324">
        <v>51300</v>
      </c>
      <c r="E3149" s="131"/>
      <c r="F3149" s="40"/>
      <c r="G3149" s="40"/>
      <c r="H3149" s="40"/>
      <c r="J3149" s="170"/>
      <c r="K3149" s="170"/>
      <c r="L3149" s="170"/>
      <c r="M3149" s="170"/>
      <c r="N3149" s="170"/>
      <c r="O3149" s="170"/>
      <c r="P3149" s="170"/>
      <c r="Q3149" s="170"/>
    </row>
    <row r="3150" spans="1:27" s="173" customFormat="1" ht="15.75" customHeight="1">
      <c r="A3150" s="168" t="s">
        <v>3910</v>
      </c>
      <c r="B3150" s="172">
        <v>21945</v>
      </c>
      <c r="C3150" s="191" t="s">
        <v>3911</v>
      </c>
      <c r="D3150" s="324">
        <v>54700</v>
      </c>
      <c r="E3150" s="131"/>
      <c r="F3150" s="40"/>
      <c r="G3150" s="40"/>
      <c r="H3150" s="40"/>
      <c r="J3150" s="170"/>
      <c r="K3150" s="170"/>
      <c r="L3150" s="170"/>
      <c r="M3150" s="170"/>
      <c r="N3150" s="170"/>
      <c r="O3150" s="170"/>
      <c r="P3150" s="170"/>
      <c r="Q3150" s="170"/>
    </row>
    <row r="3151" spans="1:27" s="173" customFormat="1" ht="15.75" customHeight="1">
      <c r="A3151" s="168" t="s">
        <v>3912</v>
      </c>
      <c r="B3151" s="172">
        <v>21923</v>
      </c>
      <c r="C3151" s="191" t="s">
        <v>3913</v>
      </c>
      <c r="D3151" s="324">
        <v>58500</v>
      </c>
      <c r="E3151" s="131"/>
      <c r="F3151" s="40"/>
      <c r="G3151" s="40"/>
      <c r="H3151" s="40"/>
      <c r="J3151" s="170"/>
      <c r="K3151" s="170"/>
      <c r="L3151" s="170"/>
      <c r="M3151" s="170"/>
      <c r="N3151" s="170"/>
      <c r="O3151" s="170"/>
      <c r="P3151" s="170"/>
      <c r="Q3151" s="170"/>
    </row>
    <row r="3152" spans="1:27" s="173" customFormat="1" ht="15.75" customHeight="1">
      <c r="A3152" s="168" t="s">
        <v>3917</v>
      </c>
      <c r="B3152" s="172">
        <v>21942</v>
      </c>
      <c r="C3152" s="191" t="s">
        <v>3918</v>
      </c>
      <c r="D3152" s="324">
        <v>47500</v>
      </c>
      <c r="E3152" s="131"/>
      <c r="F3152" s="40"/>
      <c r="G3152" s="40"/>
      <c r="H3152" s="40"/>
      <c r="J3152" s="170"/>
      <c r="K3152" s="170"/>
      <c r="L3152" s="170"/>
      <c r="M3152" s="170"/>
      <c r="N3152" s="170"/>
      <c r="O3152" s="170"/>
      <c r="P3152" s="170"/>
      <c r="Q3152" s="170"/>
    </row>
    <row r="3153" spans="1:17" s="173" customFormat="1" ht="15.75" customHeight="1">
      <c r="A3153" s="168" t="s">
        <v>3915</v>
      </c>
      <c r="B3153" s="172">
        <v>21928</v>
      </c>
      <c r="C3153" s="191" t="s">
        <v>3921</v>
      </c>
      <c r="D3153" s="324">
        <v>55700</v>
      </c>
      <c r="E3153" s="131"/>
      <c r="F3153" s="40"/>
      <c r="G3153" s="40"/>
      <c r="H3153" s="40"/>
      <c r="J3153" s="170"/>
      <c r="K3153" s="170"/>
      <c r="L3153" s="170"/>
      <c r="M3153" s="170"/>
      <c r="N3153" s="170"/>
      <c r="O3153" s="170"/>
      <c r="P3153" s="170"/>
      <c r="Q3153" s="170"/>
    </row>
    <row r="3154" spans="1:17" s="173" customFormat="1" ht="15.75" customHeight="1">
      <c r="A3154" s="168" t="s">
        <v>3897</v>
      </c>
      <c r="B3154" s="172">
        <v>21936</v>
      </c>
      <c r="C3154" s="191" t="s">
        <v>3922</v>
      </c>
      <c r="D3154" s="324">
        <v>46800</v>
      </c>
      <c r="E3154" s="131"/>
      <c r="F3154" s="40"/>
      <c r="G3154" s="40"/>
      <c r="H3154" s="40"/>
      <c r="J3154" s="170"/>
      <c r="K3154" s="170"/>
      <c r="L3154" s="170"/>
      <c r="M3154" s="170"/>
      <c r="N3154" s="170"/>
      <c r="O3154" s="170"/>
      <c r="P3154" s="170"/>
      <c r="Q3154" s="170"/>
    </row>
    <row r="3155" spans="1:17" s="173" customFormat="1" ht="15.75" customHeight="1">
      <c r="A3155" s="168" t="s">
        <v>3897</v>
      </c>
      <c r="B3155" s="172">
        <v>21937</v>
      </c>
      <c r="C3155" s="191" t="s">
        <v>3923</v>
      </c>
      <c r="D3155" s="324">
        <v>47500</v>
      </c>
      <c r="E3155" s="131"/>
      <c r="F3155" s="40"/>
      <c r="G3155" s="40"/>
      <c r="H3155" s="40"/>
      <c r="J3155" s="170"/>
      <c r="K3155" s="170"/>
      <c r="L3155" s="170"/>
      <c r="M3155" s="170"/>
      <c r="N3155" s="170"/>
      <c r="O3155" s="170"/>
      <c r="P3155" s="170"/>
      <c r="Q3155" s="170"/>
    </row>
    <row r="3156" spans="1:17" s="173" customFormat="1" ht="15.75" customHeight="1">
      <c r="A3156" s="168" t="s">
        <v>4756</v>
      </c>
      <c r="B3156" s="172">
        <v>21910</v>
      </c>
      <c r="C3156" s="191" t="s">
        <v>3928</v>
      </c>
      <c r="D3156" s="324">
        <v>13400</v>
      </c>
      <c r="E3156" s="131"/>
      <c r="F3156" s="40"/>
      <c r="G3156" s="40"/>
      <c r="H3156" s="40"/>
      <c r="J3156" s="170"/>
      <c r="K3156" s="170"/>
      <c r="L3156" s="170"/>
      <c r="M3156" s="170"/>
      <c r="N3156" s="170"/>
      <c r="O3156" s="170"/>
      <c r="P3156" s="170"/>
      <c r="Q3156" s="170"/>
    </row>
    <row r="3157" spans="1:17" s="173" customFormat="1" ht="15.75" customHeight="1">
      <c r="A3157" s="168" t="s">
        <v>3931</v>
      </c>
      <c r="B3157" s="172">
        <v>21913</v>
      </c>
      <c r="C3157" s="191" t="s">
        <v>3932</v>
      </c>
      <c r="D3157" s="324">
        <v>36500</v>
      </c>
      <c r="E3157" s="131"/>
      <c r="F3157" s="40"/>
      <c r="G3157" s="40"/>
      <c r="H3157" s="40"/>
      <c r="J3157" s="170"/>
      <c r="K3157" s="170"/>
      <c r="L3157" s="170"/>
      <c r="M3157" s="170"/>
      <c r="N3157" s="170"/>
      <c r="O3157" s="170"/>
      <c r="P3157" s="170"/>
      <c r="Q3157" s="170"/>
    </row>
    <row r="3158" spans="1:17" s="173" customFormat="1" ht="15.75" customHeight="1">
      <c r="A3158" s="168" t="s">
        <v>3933</v>
      </c>
      <c r="B3158" s="172">
        <v>21918</v>
      </c>
      <c r="C3158" s="191" t="s">
        <v>3934</v>
      </c>
      <c r="D3158" s="324">
        <v>46100</v>
      </c>
      <c r="E3158" s="131"/>
      <c r="F3158" s="40"/>
      <c r="G3158" s="40"/>
      <c r="H3158" s="40"/>
      <c r="J3158" s="170"/>
      <c r="K3158" s="170"/>
      <c r="L3158" s="170"/>
      <c r="M3158" s="170"/>
      <c r="N3158" s="170"/>
      <c r="O3158" s="170"/>
      <c r="P3158" s="170"/>
      <c r="Q3158" s="170"/>
    </row>
    <row r="3159" spans="1:17" s="173" customFormat="1" ht="15.75" customHeight="1">
      <c r="A3159" s="186" t="s">
        <v>6711</v>
      </c>
      <c r="B3159" s="194">
        <v>21952</v>
      </c>
      <c r="C3159" s="191" t="s">
        <v>6674</v>
      </c>
      <c r="D3159" s="324">
        <v>44000</v>
      </c>
      <c r="E3159" s="131"/>
      <c r="F3159" s="40"/>
      <c r="G3159" s="40"/>
      <c r="H3159" s="40"/>
      <c r="J3159" s="170"/>
      <c r="K3159" s="170"/>
      <c r="L3159" s="170"/>
      <c r="M3159" s="170"/>
      <c r="N3159" s="170"/>
      <c r="O3159" s="170"/>
      <c r="P3159" s="170"/>
      <c r="Q3159" s="170"/>
    </row>
    <row r="3160" spans="1:17" s="173" customFormat="1" ht="15.75" customHeight="1">
      <c r="A3160" s="186" t="s">
        <v>6883</v>
      </c>
      <c r="B3160" s="311">
        <v>21953</v>
      </c>
      <c r="C3160" s="191" t="s">
        <v>6881</v>
      </c>
      <c r="D3160" s="324">
        <v>14000</v>
      </c>
      <c r="E3160" s="131"/>
      <c r="F3160" s="40"/>
      <c r="G3160" s="40"/>
      <c r="H3160" s="40"/>
      <c r="J3160" s="170"/>
      <c r="K3160" s="170"/>
      <c r="L3160" s="170"/>
      <c r="M3160" s="170"/>
      <c r="N3160" s="170"/>
      <c r="O3160" s="170"/>
      <c r="P3160" s="170"/>
      <c r="Q3160" s="170"/>
    </row>
    <row r="3161" spans="1:17" s="173" customFormat="1" ht="15.75" customHeight="1">
      <c r="A3161" s="186" t="s">
        <v>6884</v>
      </c>
      <c r="B3161" s="311">
        <v>21954</v>
      </c>
      <c r="C3161" s="191" t="s">
        <v>6882</v>
      </c>
      <c r="D3161" s="324">
        <v>15500</v>
      </c>
      <c r="E3161" s="131"/>
      <c r="F3161" s="40"/>
      <c r="G3161" s="40"/>
      <c r="H3161" s="40"/>
      <c r="J3161" s="170"/>
      <c r="K3161" s="170"/>
      <c r="L3161" s="170"/>
      <c r="M3161" s="170"/>
      <c r="N3161" s="170"/>
      <c r="O3161" s="170"/>
      <c r="P3161" s="170"/>
      <c r="Q3161" s="170"/>
    </row>
    <row r="3162" spans="1:17" s="173" customFormat="1" ht="15.75" customHeight="1">
      <c r="A3162" s="186" t="s">
        <v>6884</v>
      </c>
      <c r="B3162" s="311">
        <v>21955</v>
      </c>
      <c r="C3162" s="191" t="s">
        <v>7153</v>
      </c>
      <c r="D3162" s="324">
        <v>14000</v>
      </c>
      <c r="E3162" s="131"/>
      <c r="F3162" s="40"/>
      <c r="G3162" s="40"/>
      <c r="H3162" s="40"/>
      <c r="J3162" s="170"/>
      <c r="K3162" s="170"/>
      <c r="L3162" s="170"/>
      <c r="M3162" s="170"/>
      <c r="N3162" s="170"/>
      <c r="O3162" s="170"/>
      <c r="P3162" s="170"/>
      <c r="Q3162" s="170"/>
    </row>
    <row r="3163" spans="1:17" s="173" customFormat="1" ht="15.75" customHeight="1">
      <c r="A3163" s="186" t="s">
        <v>7178</v>
      </c>
      <c r="B3163" s="311">
        <v>21957</v>
      </c>
      <c r="C3163" s="191" t="s">
        <v>7179</v>
      </c>
      <c r="D3163" s="324">
        <v>125000</v>
      </c>
      <c r="E3163" s="131"/>
      <c r="F3163" s="40"/>
      <c r="G3163" s="40"/>
      <c r="H3163" s="40"/>
      <c r="J3163" s="170"/>
      <c r="K3163" s="170"/>
      <c r="L3163" s="170"/>
      <c r="M3163" s="170"/>
      <c r="N3163" s="170"/>
      <c r="O3163" s="170"/>
      <c r="P3163" s="170"/>
      <c r="Q3163" s="170"/>
    </row>
    <row r="3164" spans="1:17" s="173" customFormat="1" ht="15.75" customHeight="1">
      <c r="A3164" s="186" t="s">
        <v>3891</v>
      </c>
      <c r="B3164" s="311">
        <v>21958</v>
      </c>
      <c r="C3164" s="191" t="s">
        <v>7180</v>
      </c>
      <c r="D3164" s="324">
        <v>150000</v>
      </c>
      <c r="E3164" s="131"/>
      <c r="F3164" s="40"/>
      <c r="G3164" s="40"/>
      <c r="H3164" s="40"/>
      <c r="J3164" s="170"/>
      <c r="K3164" s="170"/>
      <c r="L3164" s="170"/>
      <c r="M3164" s="170"/>
      <c r="N3164" s="170"/>
      <c r="O3164" s="170"/>
      <c r="P3164" s="170"/>
      <c r="Q3164" s="170"/>
    </row>
    <row r="3165" spans="1:17" s="173" customFormat="1" ht="15.75" customHeight="1">
      <c r="A3165" s="186" t="s">
        <v>3891</v>
      </c>
      <c r="B3165" s="311">
        <v>21959</v>
      </c>
      <c r="C3165" s="191" t="s">
        <v>7181</v>
      </c>
      <c r="D3165" s="324">
        <v>140000</v>
      </c>
      <c r="E3165" s="131"/>
      <c r="F3165" s="40"/>
      <c r="G3165" s="40"/>
      <c r="H3165" s="40"/>
      <c r="J3165" s="170"/>
      <c r="K3165" s="170"/>
      <c r="L3165" s="170"/>
      <c r="M3165" s="170"/>
      <c r="N3165" s="170"/>
      <c r="O3165" s="170"/>
      <c r="P3165" s="170"/>
      <c r="Q3165" s="170"/>
    </row>
    <row r="3166" spans="1:17" s="173" customFormat="1" ht="15.75" customHeight="1">
      <c r="A3166" s="51" t="s">
        <v>3937</v>
      </c>
      <c r="B3166" s="169"/>
      <c r="C3166" s="193"/>
      <c r="D3166" s="319"/>
      <c r="E3166" s="131"/>
      <c r="F3166" s="40"/>
      <c r="G3166" s="40"/>
      <c r="H3166" s="40"/>
      <c r="J3166" s="170"/>
      <c r="K3166" s="170"/>
      <c r="L3166" s="170"/>
      <c r="M3166" s="170"/>
      <c r="N3166" s="170"/>
      <c r="O3166" s="170"/>
      <c r="P3166" s="170"/>
      <c r="Q3166" s="170"/>
    </row>
    <row r="3167" spans="1:17" s="173" customFormat="1" ht="15.75" customHeight="1">
      <c r="A3167" s="168" t="s">
        <v>7051</v>
      </c>
      <c r="B3167" s="172">
        <v>21801</v>
      </c>
      <c r="C3167" s="191" t="s">
        <v>3939</v>
      </c>
      <c r="D3167" s="324">
        <v>115000</v>
      </c>
      <c r="E3167" s="131"/>
      <c r="F3167" s="40"/>
      <c r="G3167" s="40"/>
      <c r="H3167" s="40"/>
      <c r="J3167" s="170"/>
      <c r="K3167" s="170"/>
      <c r="L3167" s="170"/>
      <c r="M3167" s="170"/>
      <c r="N3167" s="170"/>
      <c r="O3167" s="170"/>
      <c r="P3167" s="170"/>
      <c r="Q3167" s="170"/>
    </row>
    <row r="3168" spans="1:17" s="173" customFormat="1" ht="15.75" customHeight="1">
      <c r="A3168" s="168" t="s">
        <v>3940</v>
      </c>
      <c r="B3168" s="172">
        <v>21800</v>
      </c>
      <c r="C3168" s="191" t="s">
        <v>3941</v>
      </c>
      <c r="D3168" s="324">
        <v>106500</v>
      </c>
      <c r="E3168" s="131"/>
      <c r="F3168" s="40"/>
      <c r="G3168" s="40"/>
      <c r="H3168" s="40"/>
      <c r="J3168" s="170"/>
      <c r="K3168" s="170"/>
      <c r="L3168" s="170"/>
      <c r="M3168" s="170"/>
      <c r="N3168" s="170"/>
      <c r="O3168" s="170"/>
      <c r="P3168" s="170"/>
      <c r="Q3168" s="170"/>
    </row>
    <row r="3169" spans="1:17" s="173" customFormat="1" ht="15.75" customHeight="1">
      <c r="A3169" s="168" t="s">
        <v>3940</v>
      </c>
      <c r="B3169" s="172">
        <v>21803</v>
      </c>
      <c r="C3169" s="191" t="s">
        <v>3942</v>
      </c>
      <c r="D3169" s="324">
        <v>106500</v>
      </c>
      <c r="E3169" s="131"/>
      <c r="F3169" s="40"/>
      <c r="G3169" s="40"/>
      <c r="H3169" s="40"/>
      <c r="J3169" s="170"/>
      <c r="K3169" s="170"/>
      <c r="L3169" s="170"/>
      <c r="M3169" s="170"/>
      <c r="N3169" s="170"/>
      <c r="O3169" s="170"/>
      <c r="P3169" s="170"/>
      <c r="Q3169" s="170"/>
    </row>
    <row r="3170" spans="1:17" s="173" customFormat="1" ht="15.75" customHeight="1">
      <c r="A3170" s="168" t="s">
        <v>3943</v>
      </c>
      <c r="B3170" s="172">
        <v>21802</v>
      </c>
      <c r="C3170" s="191" t="s">
        <v>3944</v>
      </c>
      <c r="D3170" s="324">
        <v>106500</v>
      </c>
      <c r="E3170" s="131"/>
      <c r="F3170" s="40"/>
      <c r="G3170" s="40"/>
      <c r="H3170" s="40"/>
      <c r="J3170" s="170"/>
      <c r="K3170" s="170"/>
      <c r="L3170" s="170"/>
      <c r="M3170" s="170"/>
      <c r="N3170" s="170"/>
      <c r="O3170" s="170"/>
      <c r="P3170" s="170"/>
      <c r="Q3170" s="170"/>
    </row>
    <row r="3171" spans="1:17" s="173" customFormat="1" ht="15.75" customHeight="1">
      <c r="A3171" s="168" t="s">
        <v>3938</v>
      </c>
      <c r="B3171" s="172">
        <v>21851</v>
      </c>
      <c r="C3171" s="191" t="s">
        <v>3945</v>
      </c>
      <c r="D3171" s="324">
        <v>27000</v>
      </c>
      <c r="E3171" s="131"/>
      <c r="F3171" s="40"/>
      <c r="G3171" s="40"/>
      <c r="H3171" s="40"/>
      <c r="J3171" s="170"/>
      <c r="K3171" s="170"/>
      <c r="L3171" s="170"/>
      <c r="M3171" s="170"/>
      <c r="N3171" s="170"/>
      <c r="O3171" s="170"/>
      <c r="P3171" s="170"/>
      <c r="Q3171" s="170"/>
    </row>
    <row r="3172" spans="1:17" s="173" customFormat="1" ht="15.75" customHeight="1">
      <c r="A3172" s="168" t="s">
        <v>3938</v>
      </c>
      <c r="B3172" s="172">
        <v>21704</v>
      </c>
      <c r="C3172" s="191" t="s">
        <v>3946</v>
      </c>
      <c r="D3172" s="324">
        <v>31000</v>
      </c>
      <c r="E3172" s="131"/>
      <c r="F3172" s="40"/>
      <c r="G3172" s="40"/>
      <c r="H3172" s="40"/>
      <c r="J3172" s="170"/>
      <c r="K3172" s="170"/>
      <c r="L3172" s="170"/>
      <c r="M3172" s="170"/>
      <c r="N3172" s="170"/>
      <c r="O3172" s="170"/>
      <c r="P3172" s="170"/>
      <c r="Q3172" s="170"/>
    </row>
    <row r="3173" spans="1:17" s="173" customFormat="1" ht="15.75" customHeight="1">
      <c r="A3173" s="168" t="s">
        <v>3938</v>
      </c>
      <c r="B3173" s="172">
        <v>21705</v>
      </c>
      <c r="C3173" s="191" t="s">
        <v>3947</v>
      </c>
      <c r="D3173" s="324">
        <v>40000</v>
      </c>
      <c r="E3173" s="131"/>
      <c r="F3173" s="40"/>
      <c r="G3173" s="40"/>
      <c r="H3173" s="40"/>
      <c r="J3173" s="170"/>
      <c r="K3173" s="170"/>
      <c r="L3173" s="170"/>
      <c r="M3173" s="170"/>
      <c r="N3173" s="170"/>
      <c r="O3173" s="170"/>
      <c r="P3173" s="170"/>
      <c r="Q3173" s="170"/>
    </row>
    <row r="3174" spans="1:17" s="173" customFormat="1" ht="15.75" customHeight="1">
      <c r="A3174" s="168" t="s">
        <v>3938</v>
      </c>
      <c r="B3174" s="172">
        <v>21706</v>
      </c>
      <c r="C3174" s="191" t="s">
        <v>3948</v>
      </c>
      <c r="D3174" s="324">
        <v>40000</v>
      </c>
      <c r="E3174" s="131"/>
      <c r="F3174" s="40"/>
      <c r="G3174" s="40"/>
      <c r="H3174" s="40"/>
      <c r="J3174" s="170"/>
      <c r="K3174" s="170"/>
      <c r="L3174" s="170"/>
      <c r="M3174" s="170"/>
      <c r="N3174" s="170"/>
      <c r="O3174" s="170"/>
      <c r="P3174" s="170"/>
      <c r="Q3174" s="170"/>
    </row>
    <row r="3175" spans="1:17" s="173" customFormat="1" ht="15.75" customHeight="1">
      <c r="A3175" s="168" t="s">
        <v>3938</v>
      </c>
      <c r="B3175" s="172">
        <v>21707</v>
      </c>
      <c r="C3175" s="191" t="s">
        <v>3949</v>
      </c>
      <c r="D3175" s="324">
        <v>40500</v>
      </c>
      <c r="E3175" s="131"/>
      <c r="F3175" s="40"/>
      <c r="G3175" s="40"/>
      <c r="H3175" s="40"/>
      <c r="J3175" s="170"/>
      <c r="K3175" s="170"/>
      <c r="L3175" s="170"/>
      <c r="M3175" s="170"/>
      <c r="N3175" s="170"/>
      <c r="O3175" s="170"/>
      <c r="P3175" s="170"/>
      <c r="Q3175" s="170"/>
    </row>
    <row r="3176" spans="1:17" s="173" customFormat="1" ht="15.75" customHeight="1">
      <c r="A3176" s="168" t="s">
        <v>3950</v>
      </c>
      <c r="B3176" s="172">
        <v>20416</v>
      </c>
      <c r="C3176" s="191" t="s">
        <v>3951</v>
      </c>
      <c r="D3176" s="324">
        <v>58000</v>
      </c>
      <c r="E3176" s="131"/>
      <c r="F3176" s="40"/>
      <c r="G3176" s="40"/>
      <c r="H3176" s="40"/>
      <c r="J3176" s="170"/>
      <c r="K3176" s="170"/>
      <c r="L3176" s="170"/>
      <c r="M3176" s="170"/>
      <c r="N3176" s="170"/>
      <c r="O3176" s="170"/>
      <c r="P3176" s="170"/>
      <c r="Q3176" s="170"/>
    </row>
    <row r="3177" spans="1:17" s="173" customFormat="1" ht="15.75" customHeight="1">
      <c r="A3177" s="168" t="s">
        <v>3952</v>
      </c>
      <c r="B3177" s="172">
        <v>20530</v>
      </c>
      <c r="C3177" s="191" t="s">
        <v>3953</v>
      </c>
      <c r="D3177" s="324">
        <v>110000</v>
      </c>
      <c r="E3177" s="131"/>
      <c r="F3177" s="40"/>
      <c r="G3177" s="40"/>
      <c r="H3177" s="40"/>
      <c r="J3177" s="170"/>
      <c r="K3177" s="170"/>
      <c r="L3177" s="170"/>
      <c r="M3177" s="170"/>
      <c r="N3177" s="170"/>
      <c r="O3177" s="170"/>
      <c r="P3177" s="170"/>
      <c r="Q3177" s="170"/>
    </row>
    <row r="3178" spans="1:17" s="173" customFormat="1" ht="15.75" customHeight="1">
      <c r="A3178" s="168" t="s">
        <v>3952</v>
      </c>
      <c r="B3178" s="172">
        <v>20531</v>
      </c>
      <c r="C3178" s="191" t="s">
        <v>3954</v>
      </c>
      <c r="D3178" s="324">
        <v>134000</v>
      </c>
      <c r="E3178" s="131"/>
      <c r="F3178" s="40"/>
      <c r="G3178" s="40"/>
      <c r="H3178" s="40"/>
      <c r="J3178" s="170"/>
      <c r="K3178" s="170"/>
      <c r="L3178" s="170"/>
      <c r="M3178" s="170"/>
      <c r="N3178" s="170"/>
      <c r="O3178" s="170"/>
      <c r="P3178" s="170"/>
      <c r="Q3178" s="170"/>
    </row>
    <row r="3179" spans="1:17" s="173" customFormat="1" ht="15.75" customHeight="1">
      <c r="A3179" s="168" t="s">
        <v>3938</v>
      </c>
      <c r="B3179" s="172">
        <v>21700</v>
      </c>
      <c r="C3179" s="191" t="s">
        <v>3955</v>
      </c>
      <c r="D3179" s="324">
        <v>113000</v>
      </c>
      <c r="E3179" s="131"/>
      <c r="F3179" s="40"/>
      <c r="G3179" s="40"/>
      <c r="H3179" s="40"/>
      <c r="J3179" s="170"/>
      <c r="K3179" s="170"/>
      <c r="L3179" s="170"/>
      <c r="M3179" s="170"/>
      <c r="N3179" s="170"/>
      <c r="O3179" s="170"/>
      <c r="P3179" s="170"/>
      <c r="Q3179" s="170"/>
    </row>
    <row r="3180" spans="1:17" s="173" customFormat="1" ht="15.75" customHeight="1">
      <c r="A3180" s="168" t="s">
        <v>3938</v>
      </c>
      <c r="B3180" s="172">
        <v>21703</v>
      </c>
      <c r="C3180" s="191" t="s">
        <v>3956</v>
      </c>
      <c r="D3180" s="324">
        <v>156000</v>
      </c>
      <c r="E3180" s="131"/>
      <c r="F3180" s="40"/>
      <c r="G3180" s="40"/>
      <c r="H3180" s="40"/>
      <c r="J3180" s="170"/>
      <c r="K3180" s="170"/>
      <c r="L3180" s="170"/>
      <c r="M3180" s="170"/>
      <c r="N3180" s="170"/>
      <c r="O3180" s="170"/>
      <c r="P3180" s="170"/>
      <c r="Q3180" s="170"/>
    </row>
    <row r="3181" spans="1:17" s="173" customFormat="1" ht="15.75" customHeight="1">
      <c r="A3181" s="168" t="s">
        <v>3938</v>
      </c>
      <c r="B3181" s="172">
        <v>21701</v>
      </c>
      <c r="C3181" s="191" t="s">
        <v>3957</v>
      </c>
      <c r="D3181" s="324">
        <v>161000</v>
      </c>
      <c r="E3181" s="131"/>
      <c r="F3181" s="40"/>
      <c r="G3181" s="40"/>
      <c r="H3181" s="40"/>
      <c r="J3181" s="170"/>
      <c r="K3181" s="170"/>
      <c r="L3181" s="170"/>
      <c r="M3181" s="170"/>
      <c r="N3181" s="170"/>
      <c r="O3181" s="170"/>
      <c r="P3181" s="170"/>
      <c r="Q3181" s="170"/>
    </row>
    <row r="3182" spans="1:17" s="173" customFormat="1" ht="15.75" customHeight="1">
      <c r="A3182" s="168" t="s">
        <v>3958</v>
      </c>
      <c r="B3182" s="172">
        <v>21808</v>
      </c>
      <c r="C3182" s="191" t="s">
        <v>3959</v>
      </c>
      <c r="D3182" s="324">
        <v>168300</v>
      </c>
      <c r="E3182" s="131"/>
      <c r="F3182" s="40"/>
      <c r="G3182" s="40"/>
      <c r="H3182" s="40"/>
      <c r="J3182" s="170"/>
      <c r="K3182" s="170"/>
      <c r="L3182" s="170"/>
      <c r="M3182" s="170"/>
      <c r="N3182" s="170"/>
      <c r="O3182" s="170"/>
      <c r="P3182" s="170"/>
      <c r="Q3182" s="170"/>
    </row>
    <row r="3183" spans="1:17" s="173" customFormat="1" ht="15.75" customHeight="1">
      <c r="A3183" s="168" t="s">
        <v>3960</v>
      </c>
      <c r="B3183" s="172">
        <v>21702</v>
      </c>
      <c r="C3183" s="191" t="s">
        <v>3961</v>
      </c>
      <c r="D3183" s="324">
        <v>92000</v>
      </c>
      <c r="E3183" s="131"/>
      <c r="F3183" s="40"/>
      <c r="G3183" s="40"/>
      <c r="H3183" s="40"/>
      <c r="J3183" s="170"/>
      <c r="K3183" s="170"/>
      <c r="L3183" s="170"/>
      <c r="M3183" s="170"/>
      <c r="N3183" s="170"/>
      <c r="O3183" s="170"/>
      <c r="P3183" s="170"/>
      <c r="Q3183" s="170"/>
    </row>
    <row r="3184" spans="1:17" s="173" customFormat="1" ht="15.75" customHeight="1">
      <c r="A3184" s="168" t="s">
        <v>3938</v>
      </c>
      <c r="B3184" s="172">
        <v>21850</v>
      </c>
      <c r="C3184" s="191" t="s">
        <v>3962</v>
      </c>
      <c r="D3184" s="324">
        <v>35000</v>
      </c>
      <c r="E3184" s="131"/>
      <c r="F3184" s="40"/>
      <c r="G3184" s="40"/>
      <c r="H3184" s="40"/>
      <c r="J3184" s="170"/>
      <c r="K3184" s="170"/>
      <c r="L3184" s="170"/>
      <c r="M3184" s="170"/>
      <c r="N3184" s="170"/>
      <c r="O3184" s="170"/>
      <c r="P3184" s="170"/>
      <c r="Q3184" s="170"/>
    </row>
    <row r="3185" spans="1:27" s="176" customFormat="1" ht="15.75" customHeight="1">
      <c r="A3185" s="168" t="s">
        <v>3938</v>
      </c>
      <c r="B3185" s="172">
        <v>21755</v>
      </c>
      <c r="C3185" s="191" t="s">
        <v>3963</v>
      </c>
      <c r="D3185" s="324">
        <v>112000</v>
      </c>
      <c r="E3185" s="131"/>
      <c r="F3185" s="40"/>
      <c r="G3185" s="40"/>
      <c r="H3185" s="40"/>
      <c r="I3185" s="173"/>
      <c r="J3185" s="170"/>
      <c r="K3185" s="170"/>
      <c r="L3185" s="170"/>
      <c r="M3185" s="170"/>
      <c r="N3185" s="170"/>
      <c r="O3185" s="170"/>
      <c r="P3185" s="170"/>
      <c r="Q3185" s="170"/>
      <c r="R3185" s="173"/>
      <c r="S3185" s="173"/>
      <c r="T3185" s="173"/>
      <c r="U3185" s="173"/>
      <c r="V3185" s="173"/>
      <c r="W3185" s="173"/>
      <c r="X3185" s="173"/>
      <c r="Y3185" s="173"/>
      <c r="Z3185" s="173"/>
      <c r="AA3185" s="173"/>
    </row>
    <row r="3186" spans="1:27" s="173" customFormat="1" ht="15.75" customHeight="1">
      <c r="A3186" s="168" t="s">
        <v>3938</v>
      </c>
      <c r="B3186" s="172">
        <v>21751</v>
      </c>
      <c r="C3186" s="191" t="s">
        <v>3964</v>
      </c>
      <c r="D3186" s="324">
        <v>191000</v>
      </c>
      <c r="E3186" s="131"/>
      <c r="F3186" s="40"/>
      <c r="G3186" s="40"/>
      <c r="H3186" s="40"/>
      <c r="J3186" s="170"/>
      <c r="K3186" s="170"/>
      <c r="L3186" s="170"/>
      <c r="M3186" s="170"/>
      <c r="N3186" s="170"/>
      <c r="O3186" s="170"/>
      <c r="P3186" s="170"/>
      <c r="Q3186" s="170"/>
    </row>
    <row r="3187" spans="1:27" s="173" customFormat="1" ht="15.75" customHeight="1">
      <c r="A3187" s="168" t="s">
        <v>3938</v>
      </c>
      <c r="B3187" s="172">
        <v>21750</v>
      </c>
      <c r="C3187" s="191" t="s">
        <v>3965</v>
      </c>
      <c r="D3187" s="324">
        <v>234000</v>
      </c>
      <c r="E3187" s="131"/>
      <c r="F3187" s="40"/>
      <c r="G3187" s="40"/>
      <c r="H3187" s="40"/>
      <c r="J3187" s="170"/>
      <c r="K3187" s="170"/>
      <c r="L3187" s="170"/>
      <c r="M3187" s="170"/>
      <c r="N3187" s="170"/>
      <c r="O3187" s="170"/>
      <c r="P3187" s="170"/>
      <c r="Q3187" s="170"/>
      <c r="R3187" s="176"/>
      <c r="S3187" s="176"/>
      <c r="T3187" s="176"/>
      <c r="U3187" s="176"/>
      <c r="V3187" s="176"/>
      <c r="W3187" s="176"/>
      <c r="X3187" s="176"/>
      <c r="Y3187" s="176"/>
      <c r="Z3187" s="176"/>
      <c r="AA3187" s="176"/>
    </row>
    <row r="3188" spans="1:27" s="173" customFormat="1" ht="15.75" customHeight="1">
      <c r="A3188" s="168" t="s">
        <v>3966</v>
      </c>
      <c r="B3188" s="172">
        <v>21752</v>
      </c>
      <c r="C3188" s="191" t="s">
        <v>3967</v>
      </c>
      <c r="D3188" s="324">
        <v>204000</v>
      </c>
      <c r="E3188" s="131"/>
      <c r="F3188" s="40"/>
      <c r="G3188" s="40"/>
      <c r="H3188" s="40"/>
      <c r="J3188" s="170"/>
      <c r="K3188" s="170"/>
      <c r="L3188" s="170"/>
      <c r="M3188" s="170"/>
      <c r="N3188" s="170"/>
      <c r="O3188" s="170"/>
      <c r="P3188" s="170"/>
      <c r="Q3188" s="170"/>
    </row>
    <row r="3189" spans="1:27" s="173" customFormat="1" ht="15.75" customHeight="1">
      <c r="A3189" s="168" t="s">
        <v>3968</v>
      </c>
      <c r="B3189" s="172">
        <v>21753</v>
      </c>
      <c r="C3189" s="191" t="s">
        <v>3969</v>
      </c>
      <c r="D3189" s="324">
        <v>156500</v>
      </c>
      <c r="E3189" s="131"/>
      <c r="F3189" s="40"/>
      <c r="G3189" s="40"/>
      <c r="H3189" s="40"/>
      <c r="J3189" s="170"/>
      <c r="K3189" s="170"/>
      <c r="L3189" s="170"/>
      <c r="M3189" s="170"/>
      <c r="N3189" s="170"/>
      <c r="O3189" s="170"/>
      <c r="P3189" s="170"/>
      <c r="Q3189" s="170"/>
    </row>
    <row r="3190" spans="1:27" s="173" customFormat="1" ht="15.75" customHeight="1">
      <c r="A3190" s="168" t="s">
        <v>3970</v>
      </c>
      <c r="B3190" s="172">
        <v>21754</v>
      </c>
      <c r="C3190" s="191" t="s">
        <v>3971</v>
      </c>
      <c r="D3190" s="324">
        <v>131000</v>
      </c>
      <c r="E3190" s="131"/>
      <c r="F3190" s="40"/>
      <c r="G3190" s="40"/>
      <c r="H3190" s="40"/>
      <c r="J3190" s="170"/>
      <c r="K3190" s="170"/>
      <c r="L3190" s="170"/>
      <c r="M3190" s="170"/>
      <c r="N3190" s="170"/>
      <c r="O3190" s="170"/>
      <c r="P3190" s="170"/>
      <c r="Q3190" s="170"/>
    </row>
    <row r="3191" spans="1:27" s="173" customFormat="1" ht="15.75" customHeight="1">
      <c r="A3191" s="168" t="s">
        <v>3938</v>
      </c>
      <c r="B3191" s="172">
        <v>21807</v>
      </c>
      <c r="C3191" s="191" t="s">
        <v>3972</v>
      </c>
      <c r="D3191" s="324">
        <v>123500</v>
      </c>
      <c r="E3191" s="131"/>
      <c r="F3191" s="40"/>
      <c r="G3191" s="40"/>
      <c r="H3191" s="40"/>
      <c r="J3191" s="170"/>
      <c r="K3191" s="170"/>
      <c r="L3191" s="170"/>
      <c r="M3191" s="170"/>
      <c r="N3191" s="170"/>
      <c r="O3191" s="170"/>
      <c r="P3191" s="170"/>
      <c r="Q3191" s="170"/>
    </row>
    <row r="3192" spans="1:27" s="173" customFormat="1" ht="15.75" customHeight="1">
      <c r="A3192" s="168" t="s">
        <v>3938</v>
      </c>
      <c r="B3192" s="172">
        <v>21806</v>
      </c>
      <c r="C3192" s="191" t="s">
        <v>3973</v>
      </c>
      <c r="D3192" s="324">
        <v>122500</v>
      </c>
      <c r="E3192" s="131"/>
      <c r="F3192" s="40"/>
      <c r="G3192" s="40"/>
      <c r="H3192" s="40"/>
      <c r="J3192" s="170"/>
      <c r="K3192" s="170"/>
      <c r="L3192" s="170"/>
      <c r="M3192" s="170"/>
      <c r="N3192" s="170"/>
      <c r="O3192" s="170"/>
      <c r="P3192" s="170"/>
      <c r="Q3192" s="170"/>
    </row>
    <row r="3193" spans="1:27" s="173" customFormat="1" ht="15.75" customHeight="1">
      <c r="A3193" s="168" t="s">
        <v>3974</v>
      </c>
      <c r="B3193" s="172">
        <v>20426</v>
      </c>
      <c r="C3193" s="191" t="s">
        <v>3975</v>
      </c>
      <c r="D3193" s="324">
        <v>51000</v>
      </c>
      <c r="E3193" s="131"/>
      <c r="F3193" s="40"/>
      <c r="G3193" s="40"/>
      <c r="H3193" s="40"/>
      <c r="J3193" s="170"/>
      <c r="K3193" s="170"/>
      <c r="L3193" s="170"/>
      <c r="M3193" s="170"/>
      <c r="N3193" s="170"/>
      <c r="O3193" s="170"/>
      <c r="P3193" s="170"/>
      <c r="Q3193" s="170"/>
    </row>
    <row r="3194" spans="1:27" s="173" customFormat="1" ht="15.75" customHeight="1">
      <c r="A3194" s="168" t="s">
        <v>3938</v>
      </c>
      <c r="B3194" s="172">
        <v>21805</v>
      </c>
      <c r="C3194" s="191" t="s">
        <v>3976</v>
      </c>
      <c r="D3194" s="324">
        <v>128900</v>
      </c>
      <c r="E3194" s="131"/>
      <c r="F3194" s="40"/>
      <c r="G3194" s="40"/>
      <c r="H3194" s="40"/>
      <c r="J3194" s="170"/>
      <c r="K3194" s="170"/>
      <c r="L3194" s="170"/>
      <c r="M3194" s="170"/>
      <c r="N3194" s="170"/>
      <c r="O3194" s="170"/>
      <c r="P3194" s="170"/>
      <c r="Q3194" s="170"/>
    </row>
    <row r="3195" spans="1:27" s="173" customFormat="1" ht="15.75" customHeight="1">
      <c r="A3195" s="168" t="s">
        <v>3938</v>
      </c>
      <c r="B3195" s="172">
        <v>21804</v>
      </c>
      <c r="C3195" s="191" t="s">
        <v>3977</v>
      </c>
      <c r="D3195" s="324">
        <v>128900</v>
      </c>
      <c r="E3195" s="131"/>
      <c r="F3195" s="40"/>
      <c r="G3195" s="40"/>
      <c r="H3195" s="40"/>
      <c r="J3195" s="170"/>
      <c r="K3195" s="170"/>
      <c r="L3195" s="170"/>
      <c r="M3195" s="170"/>
      <c r="N3195" s="170"/>
      <c r="O3195" s="170"/>
      <c r="P3195" s="170"/>
      <c r="Q3195" s="170"/>
    </row>
    <row r="3196" spans="1:27" s="173" customFormat="1" ht="15.75" customHeight="1">
      <c r="A3196" s="51" t="s">
        <v>3978</v>
      </c>
      <c r="B3196" s="169"/>
      <c r="C3196" s="193"/>
      <c r="D3196" s="324"/>
      <c r="E3196" s="131"/>
      <c r="F3196" s="40"/>
      <c r="G3196" s="40"/>
      <c r="H3196" s="40"/>
      <c r="J3196" s="170"/>
      <c r="K3196" s="170"/>
      <c r="L3196" s="170"/>
      <c r="M3196" s="170"/>
      <c r="N3196" s="170"/>
      <c r="O3196" s="170"/>
      <c r="P3196" s="170"/>
      <c r="Q3196" s="170"/>
    </row>
    <row r="3197" spans="1:27" s="173" customFormat="1" ht="15.75" customHeight="1">
      <c r="A3197" s="168" t="s">
        <v>3979</v>
      </c>
      <c r="B3197" s="172">
        <v>21306</v>
      </c>
      <c r="C3197" s="191" t="s">
        <v>3980</v>
      </c>
      <c r="D3197" s="324">
        <v>7500</v>
      </c>
      <c r="E3197" s="131"/>
      <c r="F3197" s="40"/>
      <c r="G3197" s="40"/>
      <c r="H3197" s="40"/>
      <c r="J3197" s="170"/>
      <c r="K3197" s="170"/>
      <c r="L3197" s="170"/>
      <c r="M3197" s="170"/>
      <c r="N3197" s="170"/>
      <c r="O3197" s="170"/>
      <c r="P3197" s="170"/>
      <c r="Q3197" s="170"/>
    </row>
    <row r="3198" spans="1:27" s="173" customFormat="1" ht="15.75" customHeight="1">
      <c r="A3198" s="168" t="s">
        <v>3981</v>
      </c>
      <c r="B3198" s="172">
        <v>21300</v>
      </c>
      <c r="C3198" s="191" t="s">
        <v>3982</v>
      </c>
      <c r="D3198" s="324">
        <v>16000</v>
      </c>
      <c r="E3198" s="131"/>
      <c r="F3198" s="40"/>
      <c r="G3198" s="40"/>
      <c r="H3198" s="40"/>
      <c r="J3198" s="170"/>
      <c r="K3198" s="170"/>
      <c r="L3198" s="170"/>
      <c r="M3198" s="170"/>
      <c r="N3198" s="170"/>
      <c r="O3198" s="170"/>
      <c r="P3198" s="170"/>
      <c r="Q3198" s="170"/>
    </row>
    <row r="3199" spans="1:27" s="173" customFormat="1" ht="15.75" customHeight="1">
      <c r="A3199" s="168" t="s">
        <v>5102</v>
      </c>
      <c r="B3199" s="172">
        <v>21301</v>
      </c>
      <c r="C3199" s="191" t="s">
        <v>3983</v>
      </c>
      <c r="D3199" s="324">
        <v>21000</v>
      </c>
      <c r="E3199" s="131"/>
      <c r="F3199" s="40"/>
      <c r="G3199" s="40"/>
      <c r="H3199" s="40"/>
      <c r="J3199" s="170"/>
      <c r="K3199" s="170"/>
      <c r="L3199" s="170"/>
      <c r="M3199" s="170"/>
      <c r="N3199" s="170"/>
      <c r="O3199" s="170"/>
      <c r="P3199" s="170"/>
      <c r="Q3199" s="170"/>
    </row>
    <row r="3200" spans="1:27" s="173" customFormat="1" ht="15.75" customHeight="1">
      <c r="A3200" s="168" t="s">
        <v>3985</v>
      </c>
      <c r="B3200" s="172">
        <v>21325</v>
      </c>
      <c r="C3200" s="191" t="s">
        <v>3984</v>
      </c>
      <c r="D3200" s="324">
        <v>9000</v>
      </c>
      <c r="E3200" s="131"/>
      <c r="F3200" s="40"/>
      <c r="G3200" s="40"/>
      <c r="H3200" s="40"/>
      <c r="J3200" s="170"/>
      <c r="K3200" s="170"/>
      <c r="L3200" s="170"/>
      <c r="M3200" s="170"/>
      <c r="N3200" s="170"/>
      <c r="O3200" s="170"/>
      <c r="P3200" s="170"/>
      <c r="Q3200" s="170"/>
    </row>
    <row r="3201" spans="1:27" s="173" customFormat="1" ht="15.75" customHeight="1">
      <c r="A3201" s="168" t="s">
        <v>3985</v>
      </c>
      <c r="B3201" s="172">
        <v>21326</v>
      </c>
      <c r="C3201" s="191" t="s">
        <v>3986</v>
      </c>
      <c r="D3201" s="324">
        <v>25000</v>
      </c>
      <c r="E3201" s="131"/>
      <c r="F3201" s="40"/>
      <c r="G3201" s="40"/>
      <c r="H3201" s="40"/>
      <c r="J3201" s="170"/>
      <c r="K3201" s="170"/>
      <c r="L3201" s="170"/>
      <c r="M3201" s="170"/>
      <c r="N3201" s="170"/>
      <c r="O3201" s="170"/>
      <c r="P3201" s="170"/>
      <c r="Q3201" s="170"/>
    </row>
    <row r="3202" spans="1:27" s="173" customFormat="1" ht="15.75" customHeight="1">
      <c r="A3202" s="171" t="s">
        <v>5071</v>
      </c>
      <c r="B3202" s="175">
        <v>21304</v>
      </c>
      <c r="C3202" s="191" t="s">
        <v>5072</v>
      </c>
      <c r="D3202" s="324">
        <v>5900</v>
      </c>
      <c r="E3202" s="131"/>
      <c r="F3202" s="40"/>
      <c r="G3202" s="40"/>
      <c r="H3202" s="40"/>
      <c r="J3202" s="170"/>
      <c r="K3202" s="170"/>
      <c r="L3202" s="170"/>
      <c r="M3202" s="170"/>
      <c r="N3202" s="170"/>
      <c r="O3202" s="170"/>
      <c r="P3202" s="170"/>
      <c r="Q3202" s="170"/>
    </row>
    <row r="3203" spans="1:27" s="173" customFormat="1" ht="15.75" customHeight="1">
      <c r="A3203" s="168" t="s">
        <v>5103</v>
      </c>
      <c r="B3203" s="172">
        <v>21307</v>
      </c>
      <c r="C3203" s="191" t="s">
        <v>3987</v>
      </c>
      <c r="D3203" s="324">
        <v>8500</v>
      </c>
      <c r="E3203" s="131"/>
      <c r="F3203" s="40"/>
      <c r="G3203" s="40"/>
      <c r="H3203" s="40"/>
      <c r="J3203" s="170"/>
      <c r="K3203" s="170"/>
      <c r="L3203" s="170"/>
      <c r="M3203" s="170"/>
      <c r="N3203" s="170"/>
      <c r="O3203" s="170"/>
      <c r="P3203" s="170"/>
      <c r="Q3203" s="170"/>
    </row>
    <row r="3204" spans="1:27" s="173" customFormat="1" ht="15.75" customHeight="1">
      <c r="A3204" s="168" t="s">
        <v>2414</v>
      </c>
      <c r="B3204" s="172">
        <v>21305</v>
      </c>
      <c r="C3204" s="191" t="s">
        <v>3988</v>
      </c>
      <c r="D3204" s="324">
        <v>11500</v>
      </c>
      <c r="E3204" s="131"/>
      <c r="F3204" s="40"/>
      <c r="G3204" s="40"/>
      <c r="H3204" s="40"/>
      <c r="J3204" s="170"/>
      <c r="K3204" s="170"/>
      <c r="L3204" s="170"/>
      <c r="M3204" s="170"/>
      <c r="N3204" s="170"/>
      <c r="O3204" s="170"/>
      <c r="P3204" s="170"/>
      <c r="Q3204" s="170"/>
    </row>
    <row r="3205" spans="1:27" s="173" customFormat="1" ht="15.75" customHeight="1">
      <c r="A3205" s="168" t="s">
        <v>2414</v>
      </c>
      <c r="B3205" s="172">
        <v>21312</v>
      </c>
      <c r="C3205" s="191" t="s">
        <v>3989</v>
      </c>
      <c r="D3205" s="324">
        <v>19000</v>
      </c>
      <c r="E3205" s="131"/>
      <c r="F3205" s="40"/>
      <c r="G3205" s="40"/>
      <c r="H3205" s="40"/>
      <c r="J3205" s="170"/>
      <c r="K3205" s="170"/>
      <c r="L3205" s="170"/>
      <c r="M3205" s="170"/>
      <c r="N3205" s="170"/>
      <c r="O3205" s="170"/>
      <c r="P3205" s="170"/>
      <c r="Q3205" s="170"/>
    </row>
    <row r="3206" spans="1:27" s="173" customFormat="1" ht="15.75" customHeight="1">
      <c r="A3206" s="168" t="s">
        <v>3990</v>
      </c>
      <c r="B3206" s="172">
        <v>21308</v>
      </c>
      <c r="C3206" s="191" t="s">
        <v>3991</v>
      </c>
      <c r="D3206" s="324">
        <v>12600</v>
      </c>
      <c r="E3206" s="131"/>
      <c r="F3206" s="40"/>
      <c r="G3206" s="40"/>
      <c r="H3206" s="40"/>
      <c r="J3206" s="170"/>
      <c r="K3206" s="170"/>
      <c r="L3206" s="170"/>
      <c r="M3206" s="170"/>
      <c r="N3206" s="170"/>
      <c r="O3206" s="170"/>
      <c r="P3206" s="170"/>
      <c r="Q3206" s="170"/>
    </row>
    <row r="3207" spans="1:27" s="173" customFormat="1" ht="15.75" customHeight="1">
      <c r="A3207" s="168" t="s">
        <v>3992</v>
      </c>
      <c r="B3207" s="172">
        <v>21328</v>
      </c>
      <c r="C3207" s="191" t="s">
        <v>3993</v>
      </c>
      <c r="D3207" s="324">
        <v>18400</v>
      </c>
      <c r="E3207" s="131"/>
      <c r="F3207" s="40"/>
      <c r="G3207" s="40"/>
      <c r="H3207" s="40"/>
      <c r="J3207" s="170"/>
      <c r="K3207" s="170"/>
      <c r="L3207" s="170"/>
      <c r="M3207" s="170"/>
      <c r="N3207" s="170"/>
      <c r="O3207" s="170"/>
      <c r="P3207" s="170"/>
      <c r="Q3207" s="170"/>
    </row>
    <row r="3208" spans="1:27" s="173" customFormat="1" ht="15.75" customHeight="1">
      <c r="A3208" s="168" t="s">
        <v>3994</v>
      </c>
      <c r="B3208" s="172">
        <v>21327</v>
      </c>
      <c r="C3208" s="191" t="s">
        <v>3995</v>
      </c>
      <c r="D3208" s="324">
        <v>25000</v>
      </c>
      <c r="E3208" s="131"/>
      <c r="F3208" s="40"/>
      <c r="G3208" s="40"/>
      <c r="H3208" s="40"/>
      <c r="J3208" s="170"/>
      <c r="K3208" s="170"/>
      <c r="L3208" s="170"/>
      <c r="M3208" s="170"/>
      <c r="N3208" s="170"/>
      <c r="O3208" s="170"/>
      <c r="P3208" s="170"/>
      <c r="Q3208" s="170"/>
    </row>
    <row r="3209" spans="1:27" s="173" customFormat="1" ht="15.75" customHeight="1">
      <c r="A3209" s="168" t="s">
        <v>3996</v>
      </c>
      <c r="B3209" s="172">
        <v>21309</v>
      </c>
      <c r="C3209" s="191" t="s">
        <v>3997</v>
      </c>
      <c r="D3209" s="324">
        <v>59500</v>
      </c>
      <c r="E3209" s="131"/>
      <c r="F3209" s="40"/>
      <c r="G3209" s="40"/>
      <c r="H3209" s="40"/>
      <c r="J3209" s="170"/>
      <c r="K3209" s="170"/>
      <c r="L3209" s="170"/>
      <c r="M3209" s="170"/>
      <c r="N3209" s="170"/>
      <c r="O3209" s="170"/>
      <c r="P3209" s="170"/>
      <c r="Q3209" s="170"/>
    </row>
    <row r="3210" spans="1:27" s="173" customFormat="1" ht="15.75" customHeight="1">
      <c r="A3210" s="168" t="s">
        <v>4757</v>
      </c>
      <c r="B3210" s="172">
        <v>21321</v>
      </c>
      <c r="C3210" s="191" t="s">
        <v>3998</v>
      </c>
      <c r="D3210" s="324">
        <v>25000</v>
      </c>
      <c r="E3210" s="131"/>
      <c r="F3210" s="40"/>
      <c r="G3210" s="40"/>
      <c r="H3210" s="40"/>
      <c r="J3210" s="170"/>
      <c r="K3210" s="170"/>
      <c r="L3210" s="170"/>
      <c r="M3210" s="170"/>
      <c r="N3210" s="170"/>
      <c r="O3210" s="170"/>
      <c r="P3210" s="170"/>
      <c r="Q3210" s="170"/>
    </row>
    <row r="3211" spans="1:27" s="173" customFormat="1" ht="15.75" customHeight="1">
      <c r="A3211" s="168" t="s">
        <v>5104</v>
      </c>
      <c r="B3211" s="172">
        <v>21322</v>
      </c>
      <c r="C3211" s="191" t="s">
        <v>3999</v>
      </c>
      <c r="D3211" s="324">
        <v>36600</v>
      </c>
      <c r="E3211" s="131"/>
      <c r="F3211" s="40"/>
      <c r="G3211" s="40"/>
      <c r="H3211" s="40"/>
      <c r="J3211" s="170"/>
      <c r="K3211" s="170"/>
      <c r="L3211" s="170"/>
      <c r="M3211" s="170"/>
      <c r="N3211" s="170"/>
      <c r="O3211" s="170"/>
      <c r="P3211" s="170"/>
      <c r="Q3211" s="170"/>
    </row>
    <row r="3212" spans="1:27" s="173" customFormat="1" ht="15.75" customHeight="1">
      <c r="A3212" s="168" t="s">
        <v>2414</v>
      </c>
      <c r="B3212" s="172">
        <v>21332</v>
      </c>
      <c r="C3212" s="191" t="s">
        <v>4000</v>
      </c>
      <c r="D3212" s="324">
        <v>56900</v>
      </c>
      <c r="E3212" s="131"/>
      <c r="F3212" s="40"/>
      <c r="G3212" s="40"/>
      <c r="H3212" s="40"/>
      <c r="J3212" s="170"/>
      <c r="K3212" s="170"/>
      <c r="L3212" s="170"/>
      <c r="M3212" s="170"/>
      <c r="N3212" s="170"/>
      <c r="O3212" s="170"/>
      <c r="P3212" s="170"/>
      <c r="Q3212" s="170"/>
    </row>
    <row r="3213" spans="1:27" s="173" customFormat="1" ht="15.75" customHeight="1">
      <c r="A3213" s="168" t="s">
        <v>4001</v>
      </c>
      <c r="B3213" s="172">
        <v>21315</v>
      </c>
      <c r="C3213" s="191" t="s">
        <v>4002</v>
      </c>
      <c r="D3213" s="324">
        <v>25000</v>
      </c>
      <c r="E3213" s="131"/>
      <c r="F3213" s="40"/>
      <c r="G3213" s="40"/>
      <c r="H3213" s="40"/>
      <c r="J3213" s="170"/>
      <c r="K3213" s="170"/>
      <c r="L3213" s="170"/>
      <c r="M3213" s="170"/>
      <c r="N3213" s="170"/>
      <c r="O3213" s="170"/>
      <c r="P3213" s="170"/>
      <c r="Q3213" s="170"/>
    </row>
    <row r="3214" spans="1:27" s="173" customFormat="1" ht="15.75" customHeight="1">
      <c r="A3214" s="168" t="s">
        <v>2414</v>
      </c>
      <c r="B3214" s="172">
        <v>21319</v>
      </c>
      <c r="C3214" s="191" t="s">
        <v>4003</v>
      </c>
      <c r="D3214" s="324">
        <v>15000</v>
      </c>
      <c r="E3214" s="131"/>
      <c r="F3214" s="40"/>
      <c r="G3214" s="40"/>
      <c r="H3214" s="40"/>
      <c r="J3214" s="170"/>
      <c r="K3214" s="170"/>
      <c r="L3214" s="170"/>
      <c r="M3214" s="170"/>
      <c r="N3214" s="170"/>
      <c r="O3214" s="170"/>
      <c r="P3214" s="170"/>
      <c r="Q3214" s="170"/>
    </row>
    <row r="3215" spans="1:27" s="173" customFormat="1" ht="15.75" customHeight="1">
      <c r="A3215" s="168" t="s">
        <v>2414</v>
      </c>
      <c r="B3215" s="172">
        <v>21316</v>
      </c>
      <c r="C3215" s="191" t="s">
        <v>4004</v>
      </c>
      <c r="D3215" s="324">
        <v>37600</v>
      </c>
      <c r="E3215" s="131"/>
      <c r="F3215" s="40"/>
      <c r="G3215" s="40"/>
      <c r="H3215" s="40"/>
      <c r="J3215" s="170"/>
      <c r="K3215" s="170"/>
      <c r="L3215" s="170"/>
      <c r="M3215" s="170"/>
      <c r="N3215" s="170"/>
      <c r="O3215" s="170"/>
      <c r="P3215" s="170"/>
      <c r="Q3215" s="170"/>
    </row>
    <row r="3216" spans="1:27" s="176" customFormat="1" ht="15.75" customHeight="1">
      <c r="A3216" s="168" t="s">
        <v>4758</v>
      </c>
      <c r="B3216" s="172">
        <v>21313</v>
      </c>
      <c r="C3216" s="191" t="s">
        <v>4005</v>
      </c>
      <c r="D3216" s="324">
        <v>25000</v>
      </c>
      <c r="E3216" s="131"/>
      <c r="F3216" s="40"/>
      <c r="G3216" s="40"/>
      <c r="H3216" s="40"/>
      <c r="I3216" s="173"/>
      <c r="J3216" s="170"/>
      <c r="K3216" s="170"/>
      <c r="L3216" s="170"/>
      <c r="M3216" s="170"/>
      <c r="N3216" s="170"/>
      <c r="O3216" s="170"/>
      <c r="P3216" s="170"/>
      <c r="Q3216" s="170"/>
      <c r="R3216" s="173"/>
      <c r="S3216" s="173"/>
      <c r="T3216" s="173"/>
      <c r="U3216" s="173"/>
      <c r="V3216" s="173"/>
      <c r="W3216" s="173"/>
      <c r="X3216" s="173"/>
      <c r="Y3216" s="173"/>
      <c r="Z3216" s="173"/>
      <c r="AA3216" s="173"/>
    </row>
    <row r="3217" spans="1:27" s="173" customFormat="1" ht="15.75" customHeight="1">
      <c r="A3217" s="168" t="s">
        <v>5106</v>
      </c>
      <c r="B3217" s="172">
        <v>21329</v>
      </c>
      <c r="C3217" s="191" t="s">
        <v>4006</v>
      </c>
      <c r="D3217" s="324">
        <v>12600</v>
      </c>
      <c r="E3217" s="131"/>
      <c r="F3217" s="40"/>
      <c r="G3217" s="40"/>
      <c r="H3217" s="40"/>
      <c r="J3217" s="170"/>
      <c r="K3217" s="170"/>
      <c r="L3217" s="170"/>
      <c r="M3217" s="170"/>
      <c r="N3217" s="170"/>
      <c r="O3217" s="170"/>
      <c r="P3217" s="170"/>
      <c r="Q3217" s="170"/>
    </row>
    <row r="3218" spans="1:27" s="173" customFormat="1" ht="15.75" customHeight="1">
      <c r="A3218" s="168" t="s">
        <v>2414</v>
      </c>
      <c r="B3218" s="172">
        <v>21334</v>
      </c>
      <c r="C3218" s="191" t="s">
        <v>4007</v>
      </c>
      <c r="D3218" s="324">
        <v>25000</v>
      </c>
      <c r="E3218" s="131"/>
      <c r="F3218" s="40"/>
      <c r="G3218" s="40"/>
      <c r="H3218" s="40"/>
      <c r="J3218" s="170"/>
      <c r="K3218" s="170"/>
      <c r="L3218" s="170"/>
      <c r="M3218" s="170"/>
      <c r="N3218" s="170"/>
      <c r="O3218" s="170"/>
      <c r="P3218" s="170"/>
      <c r="Q3218" s="170"/>
      <c r="R3218" s="176"/>
      <c r="S3218" s="176"/>
      <c r="T3218" s="176"/>
      <c r="U3218" s="176"/>
      <c r="V3218" s="176"/>
      <c r="W3218" s="176"/>
      <c r="X3218" s="176"/>
      <c r="Y3218" s="176"/>
      <c r="Z3218" s="176"/>
      <c r="AA3218" s="176"/>
    </row>
    <row r="3219" spans="1:27" s="173" customFormat="1" ht="15.75" customHeight="1">
      <c r="A3219" s="168" t="s">
        <v>4008</v>
      </c>
      <c r="B3219" s="172">
        <v>21302</v>
      </c>
      <c r="C3219" s="191" t="s">
        <v>4009</v>
      </c>
      <c r="D3219" s="324">
        <v>16600</v>
      </c>
      <c r="E3219" s="131"/>
      <c r="F3219" s="40"/>
      <c r="G3219" s="40"/>
      <c r="H3219" s="40"/>
      <c r="J3219" s="170"/>
      <c r="K3219" s="170"/>
      <c r="L3219" s="170"/>
      <c r="M3219" s="170"/>
      <c r="N3219" s="170"/>
      <c r="O3219" s="170"/>
      <c r="P3219" s="170"/>
      <c r="Q3219" s="170"/>
    </row>
    <row r="3220" spans="1:27" s="173" customFormat="1" ht="15.75" customHeight="1">
      <c r="A3220" s="168" t="s">
        <v>4010</v>
      </c>
      <c r="B3220" s="172">
        <v>21310</v>
      </c>
      <c r="C3220" s="191" t="s">
        <v>4011</v>
      </c>
      <c r="D3220" s="324">
        <v>18400</v>
      </c>
      <c r="E3220" s="131"/>
      <c r="F3220" s="40"/>
      <c r="G3220" s="40"/>
      <c r="H3220" s="40"/>
      <c r="J3220" s="170"/>
      <c r="K3220" s="170"/>
      <c r="L3220" s="170"/>
      <c r="M3220" s="170"/>
      <c r="N3220" s="170"/>
      <c r="O3220" s="170"/>
      <c r="P3220" s="170"/>
      <c r="Q3220" s="170"/>
    </row>
    <row r="3221" spans="1:27" s="173" customFormat="1" ht="15.75" customHeight="1">
      <c r="A3221" s="168" t="s">
        <v>4012</v>
      </c>
      <c r="B3221" s="172">
        <v>21314</v>
      </c>
      <c r="C3221" s="191" t="s">
        <v>4013</v>
      </c>
      <c r="D3221" s="324">
        <v>25000</v>
      </c>
      <c r="E3221" s="131"/>
      <c r="F3221" s="40"/>
      <c r="G3221" s="40"/>
      <c r="H3221" s="40"/>
      <c r="J3221" s="170"/>
      <c r="K3221" s="170"/>
      <c r="L3221" s="170"/>
      <c r="M3221" s="170"/>
      <c r="N3221" s="170"/>
      <c r="O3221" s="170"/>
      <c r="P3221" s="170"/>
      <c r="Q3221" s="170"/>
    </row>
    <row r="3222" spans="1:27" s="173" customFormat="1" ht="15.75" customHeight="1">
      <c r="A3222" s="168" t="s">
        <v>4014</v>
      </c>
      <c r="B3222" s="172">
        <v>21311</v>
      </c>
      <c r="C3222" s="191" t="s">
        <v>4015</v>
      </c>
      <c r="D3222" s="324">
        <v>36600</v>
      </c>
      <c r="E3222" s="131"/>
      <c r="F3222" s="40"/>
      <c r="G3222" s="40"/>
      <c r="H3222" s="40"/>
      <c r="J3222" s="170"/>
      <c r="K3222" s="170"/>
      <c r="L3222" s="170"/>
      <c r="M3222" s="170"/>
      <c r="N3222" s="170"/>
      <c r="O3222" s="170"/>
      <c r="P3222" s="170"/>
      <c r="Q3222" s="170"/>
    </row>
    <row r="3223" spans="1:27" s="173" customFormat="1" ht="15.75" customHeight="1">
      <c r="A3223" s="168" t="s">
        <v>4016</v>
      </c>
      <c r="B3223" s="172">
        <v>21323</v>
      </c>
      <c r="C3223" s="191" t="s">
        <v>4017</v>
      </c>
      <c r="D3223" s="324">
        <v>50400</v>
      </c>
      <c r="E3223" s="131"/>
      <c r="F3223" s="40"/>
      <c r="G3223" s="40"/>
      <c r="H3223" s="40"/>
      <c r="J3223" s="170"/>
      <c r="K3223" s="170"/>
      <c r="L3223" s="170"/>
      <c r="M3223" s="170"/>
      <c r="N3223" s="170"/>
      <c r="O3223" s="170"/>
      <c r="P3223" s="170"/>
      <c r="Q3223" s="170"/>
    </row>
    <row r="3224" spans="1:27" s="173" customFormat="1" ht="15.75" customHeight="1">
      <c r="A3224" s="168" t="s">
        <v>4016</v>
      </c>
      <c r="B3224" s="172">
        <v>21324</v>
      </c>
      <c r="C3224" s="191" t="s">
        <v>2438</v>
      </c>
      <c r="D3224" s="324">
        <v>35300</v>
      </c>
      <c r="E3224" s="131"/>
      <c r="F3224" s="40"/>
      <c r="G3224" s="40"/>
      <c r="H3224" s="40"/>
      <c r="J3224" s="170"/>
      <c r="K3224" s="170"/>
      <c r="L3224" s="170"/>
      <c r="M3224" s="170"/>
      <c r="N3224" s="170"/>
      <c r="O3224" s="170"/>
      <c r="P3224" s="170"/>
      <c r="Q3224" s="170"/>
    </row>
    <row r="3225" spans="1:27" s="173" customFormat="1" ht="15.75" customHeight="1">
      <c r="A3225" s="168" t="s">
        <v>4016</v>
      </c>
      <c r="B3225" s="172">
        <v>21336</v>
      </c>
      <c r="C3225" s="191" t="s">
        <v>4018</v>
      </c>
      <c r="D3225" s="324">
        <v>15800</v>
      </c>
      <c r="E3225" s="131"/>
      <c r="F3225" s="40"/>
      <c r="G3225" s="40"/>
      <c r="H3225" s="40"/>
      <c r="J3225" s="170"/>
      <c r="K3225" s="170"/>
      <c r="L3225" s="170"/>
      <c r="M3225" s="170"/>
      <c r="N3225" s="170"/>
      <c r="O3225" s="170"/>
      <c r="P3225" s="170"/>
      <c r="Q3225" s="170"/>
    </row>
    <row r="3226" spans="1:27" s="173" customFormat="1" ht="15.75" customHeight="1">
      <c r="A3226" s="168" t="s">
        <v>4019</v>
      </c>
      <c r="B3226" s="172">
        <v>21317</v>
      </c>
      <c r="C3226" s="191" t="s">
        <v>6126</v>
      </c>
      <c r="D3226" s="324">
        <v>25000</v>
      </c>
      <c r="E3226" s="131"/>
      <c r="F3226" s="40"/>
      <c r="G3226" s="40"/>
      <c r="H3226" s="40"/>
      <c r="J3226" s="170"/>
      <c r="K3226" s="170"/>
      <c r="L3226" s="170"/>
      <c r="M3226" s="170"/>
      <c r="N3226" s="170"/>
      <c r="O3226" s="170"/>
      <c r="P3226" s="170"/>
      <c r="Q3226" s="170"/>
    </row>
    <row r="3227" spans="1:27" s="173" customFormat="1" ht="15.75" customHeight="1">
      <c r="A3227" s="168" t="s">
        <v>4001</v>
      </c>
      <c r="B3227" s="172">
        <v>21318</v>
      </c>
      <c r="C3227" s="191" t="s">
        <v>6127</v>
      </c>
      <c r="D3227" s="324">
        <v>15000</v>
      </c>
      <c r="E3227" s="131"/>
      <c r="F3227" s="40"/>
      <c r="G3227" s="40"/>
      <c r="H3227" s="40"/>
      <c r="J3227" s="170"/>
      <c r="K3227" s="170"/>
      <c r="L3227" s="170"/>
      <c r="M3227" s="170"/>
      <c r="N3227" s="170"/>
      <c r="O3227" s="170"/>
      <c r="P3227" s="170"/>
      <c r="Q3227" s="170"/>
    </row>
    <row r="3228" spans="1:27" s="173" customFormat="1" ht="15.75" customHeight="1">
      <c r="A3228" s="168" t="s">
        <v>4020</v>
      </c>
      <c r="B3228" s="172">
        <v>21335</v>
      </c>
      <c r="C3228" s="191" t="s">
        <v>4021</v>
      </c>
      <c r="D3228" s="324">
        <v>57500</v>
      </c>
      <c r="E3228" s="131"/>
      <c r="F3228" s="40"/>
      <c r="G3228" s="40"/>
      <c r="H3228" s="40"/>
      <c r="J3228" s="170"/>
      <c r="K3228" s="170"/>
      <c r="L3228" s="170"/>
      <c r="M3228" s="170"/>
      <c r="N3228" s="170"/>
      <c r="O3228" s="170"/>
      <c r="P3228" s="170"/>
      <c r="Q3228" s="170"/>
    </row>
    <row r="3229" spans="1:27" s="173" customFormat="1" ht="15.75" customHeight="1">
      <c r="A3229" s="168" t="s">
        <v>4001</v>
      </c>
      <c r="B3229" s="172">
        <v>21331</v>
      </c>
      <c r="C3229" s="191" t="s">
        <v>4022</v>
      </c>
      <c r="D3229" s="324">
        <v>23000</v>
      </c>
      <c r="E3229" s="131"/>
      <c r="F3229" s="40"/>
      <c r="G3229" s="40"/>
      <c r="H3229" s="40"/>
      <c r="J3229" s="170"/>
      <c r="K3229" s="170"/>
      <c r="L3229" s="170"/>
      <c r="M3229" s="170"/>
      <c r="N3229" s="170"/>
      <c r="O3229" s="170"/>
      <c r="P3229" s="170"/>
      <c r="Q3229" s="170"/>
    </row>
    <row r="3230" spans="1:27" s="173" customFormat="1" ht="16.5" customHeight="1">
      <c r="A3230" s="168" t="s">
        <v>4023</v>
      </c>
      <c r="B3230" s="172">
        <v>21320</v>
      </c>
      <c r="C3230" s="191" t="s">
        <v>4024</v>
      </c>
      <c r="D3230" s="324">
        <v>34600</v>
      </c>
      <c r="E3230" s="131"/>
      <c r="F3230" s="40"/>
      <c r="G3230" s="40"/>
      <c r="H3230" s="40"/>
      <c r="J3230" s="170"/>
      <c r="K3230" s="170"/>
      <c r="L3230" s="170"/>
      <c r="M3230" s="170"/>
      <c r="N3230" s="170"/>
      <c r="O3230" s="170"/>
      <c r="P3230" s="170"/>
      <c r="Q3230" s="170"/>
    </row>
    <row r="3231" spans="1:27" s="173" customFormat="1" ht="15.75" customHeight="1">
      <c r="A3231" s="168" t="s">
        <v>4001</v>
      </c>
      <c r="B3231" s="172">
        <v>21333</v>
      </c>
      <c r="C3231" s="191" t="s">
        <v>4025</v>
      </c>
      <c r="D3231" s="324">
        <v>28800</v>
      </c>
      <c r="E3231" s="131"/>
      <c r="F3231" s="40"/>
      <c r="G3231" s="40"/>
      <c r="H3231" s="40"/>
      <c r="J3231" s="170"/>
      <c r="K3231" s="170"/>
      <c r="L3231" s="170"/>
      <c r="M3231" s="170"/>
      <c r="N3231" s="170"/>
      <c r="O3231" s="170"/>
      <c r="P3231" s="170"/>
      <c r="Q3231" s="170"/>
    </row>
    <row r="3232" spans="1:27" s="173" customFormat="1" ht="15.75" customHeight="1">
      <c r="A3232" s="168" t="s">
        <v>5210</v>
      </c>
      <c r="B3232" s="175">
        <v>21337</v>
      </c>
      <c r="C3232" s="191" t="s">
        <v>6146</v>
      </c>
      <c r="D3232" s="324">
        <v>80800</v>
      </c>
      <c r="E3232" s="131"/>
      <c r="F3232" s="40"/>
      <c r="G3232" s="40"/>
      <c r="H3232" s="40"/>
      <c r="J3232" s="170"/>
      <c r="K3232" s="170"/>
      <c r="L3232" s="170"/>
      <c r="M3232" s="170"/>
      <c r="N3232" s="170"/>
      <c r="O3232" s="170"/>
      <c r="P3232" s="170"/>
      <c r="Q3232" s="170"/>
    </row>
    <row r="3233" spans="1:27" s="173" customFormat="1" ht="15.75" customHeight="1">
      <c r="A3233" s="168" t="s">
        <v>5211</v>
      </c>
      <c r="B3233" s="175">
        <v>21338</v>
      </c>
      <c r="C3233" s="191" t="s">
        <v>5995</v>
      </c>
      <c r="D3233" s="324">
        <v>50600</v>
      </c>
      <c r="E3233" s="131"/>
      <c r="F3233" s="40"/>
      <c r="G3233" s="40"/>
      <c r="H3233" s="40"/>
      <c r="J3233" s="170"/>
      <c r="K3233" s="170"/>
      <c r="L3233" s="170"/>
      <c r="M3233" s="170"/>
      <c r="N3233" s="170"/>
      <c r="O3233" s="170"/>
      <c r="P3233" s="170"/>
      <c r="Q3233" s="170"/>
    </row>
    <row r="3234" spans="1:27" s="173" customFormat="1" ht="15.75" customHeight="1">
      <c r="A3234" s="168" t="s">
        <v>5212</v>
      </c>
      <c r="B3234" s="175">
        <v>21339</v>
      </c>
      <c r="C3234" s="191" t="s">
        <v>5996</v>
      </c>
      <c r="D3234" s="324">
        <v>60000</v>
      </c>
      <c r="E3234" s="131"/>
      <c r="F3234" s="40"/>
      <c r="G3234" s="40"/>
      <c r="H3234" s="40"/>
      <c r="J3234" s="170"/>
      <c r="K3234" s="170"/>
      <c r="L3234" s="170"/>
      <c r="M3234" s="170"/>
      <c r="N3234" s="170"/>
      <c r="O3234" s="170"/>
      <c r="P3234" s="170"/>
      <c r="Q3234" s="170"/>
    </row>
    <row r="3235" spans="1:27" s="173" customFormat="1" ht="15.75" customHeight="1">
      <c r="A3235" s="168" t="s">
        <v>5213</v>
      </c>
      <c r="B3235" s="175">
        <v>21340</v>
      </c>
      <c r="C3235" s="191" t="s">
        <v>5997</v>
      </c>
      <c r="D3235" s="324">
        <v>35800</v>
      </c>
      <c r="E3235" s="131"/>
      <c r="F3235" s="40"/>
      <c r="G3235" s="40"/>
      <c r="H3235" s="40"/>
      <c r="J3235" s="170"/>
      <c r="K3235" s="170"/>
      <c r="L3235" s="170"/>
      <c r="M3235" s="170"/>
      <c r="N3235" s="170"/>
      <c r="O3235" s="170"/>
      <c r="P3235" s="170"/>
      <c r="Q3235" s="170"/>
    </row>
    <row r="3236" spans="1:27" s="173" customFormat="1" ht="15.75" customHeight="1">
      <c r="A3236" s="168" t="s">
        <v>5214</v>
      </c>
      <c r="B3236" s="175">
        <v>21341</v>
      </c>
      <c r="C3236" s="191" t="s">
        <v>5998</v>
      </c>
      <c r="D3236" s="324">
        <v>8500</v>
      </c>
      <c r="E3236" s="131"/>
      <c r="F3236" s="40"/>
      <c r="G3236" s="40"/>
      <c r="H3236" s="40"/>
      <c r="J3236" s="170"/>
      <c r="K3236" s="170"/>
      <c r="L3236" s="170"/>
      <c r="M3236" s="170"/>
      <c r="N3236" s="170"/>
      <c r="O3236" s="170"/>
      <c r="P3236" s="170"/>
      <c r="Q3236" s="170"/>
    </row>
    <row r="3237" spans="1:27" s="173" customFormat="1" ht="15.75" customHeight="1">
      <c r="A3237" s="168" t="s">
        <v>5215</v>
      </c>
      <c r="B3237" s="175">
        <v>21342</v>
      </c>
      <c r="C3237" s="191" t="s">
        <v>5999</v>
      </c>
      <c r="D3237" s="324">
        <v>52000</v>
      </c>
      <c r="E3237" s="131"/>
      <c r="F3237" s="40"/>
      <c r="G3237" s="40"/>
      <c r="H3237" s="40"/>
      <c r="J3237" s="170"/>
      <c r="K3237" s="170"/>
      <c r="L3237" s="170"/>
      <c r="M3237" s="170"/>
      <c r="N3237" s="170"/>
      <c r="O3237" s="170"/>
      <c r="P3237" s="170"/>
      <c r="Q3237" s="170"/>
    </row>
    <row r="3238" spans="1:27" s="173" customFormat="1" ht="15.75" customHeight="1">
      <c r="A3238" s="39" t="s">
        <v>5979</v>
      </c>
      <c r="B3238" s="44">
        <v>21343</v>
      </c>
      <c r="C3238" s="192" t="s">
        <v>5980</v>
      </c>
      <c r="D3238" s="324">
        <v>8000</v>
      </c>
      <c r="E3238" s="131"/>
      <c r="F3238" s="40"/>
      <c r="G3238" s="40"/>
      <c r="H3238" s="40"/>
      <c r="J3238" s="170"/>
      <c r="K3238" s="170"/>
      <c r="L3238" s="170"/>
      <c r="M3238" s="170"/>
      <c r="N3238" s="170"/>
      <c r="O3238" s="170"/>
      <c r="P3238" s="170"/>
      <c r="Q3238" s="170"/>
    </row>
    <row r="3239" spans="1:27" s="176" customFormat="1" ht="15.75" customHeight="1">
      <c r="A3239" s="111" t="s">
        <v>3981</v>
      </c>
      <c r="B3239" s="296">
        <v>21344</v>
      </c>
      <c r="C3239" s="120" t="s">
        <v>6832</v>
      </c>
      <c r="D3239" s="324">
        <v>20000</v>
      </c>
      <c r="E3239" s="131"/>
      <c r="F3239" s="40"/>
      <c r="G3239" s="40"/>
      <c r="H3239" s="40"/>
      <c r="I3239" s="173"/>
      <c r="J3239" s="170"/>
      <c r="K3239" s="170"/>
      <c r="L3239" s="170"/>
      <c r="M3239" s="170"/>
      <c r="N3239" s="170"/>
      <c r="O3239" s="170"/>
      <c r="P3239" s="170"/>
      <c r="Q3239" s="170"/>
      <c r="R3239" s="173"/>
      <c r="S3239" s="173"/>
      <c r="T3239" s="173"/>
      <c r="U3239" s="173"/>
      <c r="V3239" s="173"/>
      <c r="W3239" s="173"/>
      <c r="X3239" s="173"/>
      <c r="Y3239" s="173"/>
      <c r="Z3239" s="173"/>
      <c r="AA3239" s="173"/>
    </row>
    <row r="3240" spans="1:27" s="173" customFormat="1" ht="15.75" customHeight="1">
      <c r="A3240" s="111" t="s">
        <v>3985</v>
      </c>
      <c r="B3240" s="296">
        <v>21345</v>
      </c>
      <c r="C3240" s="120" t="s">
        <v>6833</v>
      </c>
      <c r="D3240" s="324">
        <v>12000</v>
      </c>
      <c r="E3240" s="131"/>
      <c r="F3240" s="40"/>
      <c r="G3240" s="40"/>
      <c r="H3240" s="40"/>
      <c r="J3240" s="170"/>
      <c r="K3240" s="170"/>
      <c r="L3240" s="170"/>
      <c r="M3240" s="170"/>
      <c r="N3240" s="170"/>
      <c r="O3240" s="170"/>
      <c r="P3240" s="170"/>
      <c r="Q3240" s="170"/>
    </row>
    <row r="3241" spans="1:27" s="173" customFormat="1" ht="15.75" customHeight="1">
      <c r="A3241" s="111" t="s">
        <v>5071</v>
      </c>
      <c r="B3241" s="296">
        <v>21346</v>
      </c>
      <c r="C3241" s="120" t="s">
        <v>6834</v>
      </c>
      <c r="D3241" s="324">
        <v>10000</v>
      </c>
      <c r="E3241" s="131"/>
      <c r="F3241" s="40"/>
      <c r="G3241" s="40"/>
      <c r="H3241" s="40"/>
      <c r="J3241" s="170"/>
      <c r="K3241" s="170"/>
      <c r="L3241" s="170"/>
      <c r="M3241" s="170"/>
      <c r="N3241" s="170"/>
      <c r="O3241" s="170"/>
      <c r="P3241" s="170"/>
      <c r="Q3241" s="170"/>
      <c r="R3241" s="176"/>
      <c r="S3241" s="176"/>
      <c r="T3241" s="176"/>
      <c r="U3241" s="176"/>
      <c r="V3241" s="176"/>
      <c r="W3241" s="176"/>
      <c r="X3241" s="176"/>
      <c r="Y3241" s="176"/>
      <c r="Z3241" s="176"/>
      <c r="AA3241" s="176"/>
    </row>
    <row r="3242" spans="1:27" s="173" customFormat="1" ht="15.75" customHeight="1">
      <c r="A3242" s="111" t="s">
        <v>5106</v>
      </c>
      <c r="B3242" s="296">
        <v>21347</v>
      </c>
      <c r="C3242" s="120" t="s">
        <v>6835</v>
      </c>
      <c r="D3242" s="324">
        <v>14000</v>
      </c>
      <c r="E3242" s="131"/>
      <c r="F3242" s="40"/>
      <c r="G3242" s="40"/>
      <c r="H3242" s="40"/>
      <c r="J3242" s="170"/>
      <c r="K3242" s="170"/>
      <c r="L3242" s="170"/>
      <c r="M3242" s="170"/>
      <c r="N3242" s="170"/>
      <c r="O3242" s="170"/>
      <c r="P3242" s="170"/>
      <c r="Q3242" s="170"/>
    </row>
    <row r="3243" spans="1:27" s="173" customFormat="1" ht="15.75" customHeight="1">
      <c r="A3243" s="111" t="s">
        <v>4019</v>
      </c>
      <c r="B3243" s="296">
        <v>21348</v>
      </c>
      <c r="C3243" s="120" t="s">
        <v>6836</v>
      </c>
      <c r="D3243" s="324">
        <v>22500</v>
      </c>
      <c r="E3243" s="131"/>
      <c r="F3243" s="40"/>
      <c r="G3243" s="40"/>
      <c r="H3243" s="40"/>
      <c r="J3243" s="170"/>
      <c r="K3243" s="170"/>
      <c r="L3243" s="170"/>
      <c r="M3243" s="170"/>
      <c r="N3243" s="170"/>
      <c r="O3243" s="170"/>
      <c r="P3243" s="170"/>
      <c r="Q3243" s="170"/>
    </row>
    <row r="3244" spans="1:27" s="173" customFormat="1" ht="15.75" customHeight="1">
      <c r="A3244" s="168" t="s">
        <v>4016</v>
      </c>
      <c r="B3244" s="296">
        <v>21349</v>
      </c>
      <c r="C3244" s="120" t="s">
        <v>7253</v>
      </c>
      <c r="D3244" s="324">
        <v>23000</v>
      </c>
      <c r="E3244" s="131"/>
      <c r="F3244" s="40"/>
      <c r="G3244" s="40"/>
      <c r="H3244" s="40"/>
      <c r="J3244" s="170"/>
      <c r="K3244" s="170"/>
      <c r="L3244" s="170"/>
      <c r="M3244" s="170"/>
      <c r="N3244" s="170"/>
      <c r="O3244" s="170"/>
      <c r="P3244" s="170"/>
      <c r="Q3244" s="170"/>
    </row>
    <row r="3245" spans="1:27" s="173" customFormat="1" ht="15.75" customHeight="1">
      <c r="A3245" s="344" t="s">
        <v>4026</v>
      </c>
      <c r="B3245" s="345"/>
      <c r="C3245" s="346"/>
      <c r="D3245" s="324"/>
      <c r="E3245" s="131"/>
      <c r="F3245" s="40"/>
      <c r="G3245" s="40"/>
      <c r="H3245" s="40"/>
      <c r="J3245" s="170"/>
      <c r="K3245" s="170"/>
      <c r="L3245" s="170"/>
      <c r="M3245" s="170"/>
      <c r="N3245" s="170"/>
      <c r="O3245" s="170"/>
      <c r="P3245" s="170"/>
      <c r="Q3245" s="170"/>
    </row>
    <row r="3246" spans="1:27" s="173" customFormat="1" ht="15.75" customHeight="1">
      <c r="A3246" s="168" t="s">
        <v>4830</v>
      </c>
      <c r="B3246" s="172">
        <v>21200</v>
      </c>
      <c r="C3246" s="191" t="s">
        <v>4029</v>
      </c>
      <c r="D3246" s="324">
        <v>7500</v>
      </c>
      <c r="E3246" s="131"/>
      <c r="F3246" s="40"/>
      <c r="G3246" s="40"/>
      <c r="H3246" s="40"/>
      <c r="J3246" s="170"/>
      <c r="K3246" s="170"/>
      <c r="L3246" s="170"/>
      <c r="M3246" s="170"/>
      <c r="N3246" s="170"/>
      <c r="O3246" s="170"/>
      <c r="P3246" s="170"/>
      <c r="Q3246" s="170"/>
    </row>
    <row r="3247" spans="1:27" s="173" customFormat="1" ht="15.75" customHeight="1">
      <c r="A3247" s="168" t="s">
        <v>4831</v>
      </c>
      <c r="B3247" s="172">
        <v>21201</v>
      </c>
      <c r="C3247" s="191" t="s">
        <v>4030</v>
      </c>
      <c r="D3247" s="324">
        <v>12500</v>
      </c>
      <c r="E3247" s="131"/>
      <c r="F3247" s="40"/>
      <c r="G3247" s="40"/>
      <c r="H3247" s="40"/>
      <c r="J3247" s="170"/>
      <c r="K3247" s="170"/>
      <c r="L3247" s="170"/>
      <c r="M3247" s="170"/>
      <c r="N3247" s="170"/>
      <c r="O3247" s="170"/>
      <c r="P3247" s="170"/>
      <c r="Q3247" s="170"/>
    </row>
    <row r="3248" spans="1:27" s="173" customFormat="1" ht="15.75" customHeight="1">
      <c r="A3248" s="106" t="s">
        <v>4832</v>
      </c>
      <c r="B3248" s="103">
        <v>21203</v>
      </c>
      <c r="C3248" s="137" t="s">
        <v>6342</v>
      </c>
      <c r="D3248" s="324">
        <v>23000</v>
      </c>
      <c r="E3248" s="131"/>
      <c r="F3248" s="40"/>
      <c r="G3248" s="40"/>
      <c r="H3248" s="40"/>
      <c r="J3248" s="170"/>
      <c r="K3248" s="170"/>
      <c r="L3248" s="170"/>
      <c r="M3248" s="170"/>
      <c r="N3248" s="170"/>
      <c r="O3248" s="170"/>
      <c r="P3248" s="170"/>
      <c r="Q3248" s="170"/>
    </row>
    <row r="3249" spans="1:17" s="173" customFormat="1" ht="15.75" customHeight="1">
      <c r="A3249" s="168" t="s">
        <v>2533</v>
      </c>
      <c r="B3249" s="172">
        <v>21204</v>
      </c>
      <c r="C3249" s="191" t="s">
        <v>4027</v>
      </c>
      <c r="D3249" s="324">
        <v>6500</v>
      </c>
      <c r="E3249" s="131"/>
      <c r="F3249" s="40"/>
      <c r="G3249" s="40"/>
      <c r="H3249" s="40"/>
      <c r="J3249" s="170"/>
      <c r="K3249" s="170"/>
      <c r="L3249" s="170"/>
      <c r="M3249" s="170"/>
      <c r="N3249" s="170"/>
      <c r="O3249" s="170"/>
      <c r="P3249" s="170"/>
      <c r="Q3249" s="170"/>
    </row>
    <row r="3250" spans="1:17" s="173" customFormat="1" ht="15.75" customHeight="1">
      <c r="A3250" s="168" t="s">
        <v>4031</v>
      </c>
      <c r="B3250" s="172">
        <v>21205</v>
      </c>
      <c r="C3250" s="191" t="s">
        <v>4032</v>
      </c>
      <c r="D3250" s="324">
        <v>21000</v>
      </c>
      <c r="E3250" s="131"/>
      <c r="F3250" s="40"/>
      <c r="G3250" s="40"/>
      <c r="H3250" s="40"/>
      <c r="J3250" s="170"/>
      <c r="K3250" s="170"/>
      <c r="L3250" s="170"/>
      <c r="M3250" s="170"/>
      <c r="N3250" s="170"/>
      <c r="O3250" s="170"/>
      <c r="P3250" s="170"/>
      <c r="Q3250" s="170"/>
    </row>
    <row r="3251" spans="1:17" s="173" customFormat="1" ht="15.75" customHeight="1">
      <c r="A3251" s="168" t="s">
        <v>4843</v>
      </c>
      <c r="B3251" s="172">
        <v>21207</v>
      </c>
      <c r="C3251" s="191" t="s">
        <v>4049</v>
      </c>
      <c r="D3251" s="324">
        <v>21000</v>
      </c>
      <c r="E3251" s="131"/>
      <c r="F3251" s="40"/>
      <c r="G3251" s="40"/>
      <c r="H3251" s="40"/>
      <c r="J3251" s="170"/>
      <c r="K3251" s="170"/>
      <c r="L3251" s="170"/>
      <c r="M3251" s="170"/>
      <c r="N3251" s="170"/>
      <c r="O3251" s="170"/>
      <c r="P3251" s="170"/>
      <c r="Q3251" s="170"/>
    </row>
    <row r="3252" spans="1:17" s="173" customFormat="1" ht="15.75" customHeight="1">
      <c r="A3252" s="168" t="s">
        <v>4833</v>
      </c>
      <c r="B3252" s="172">
        <v>21208</v>
      </c>
      <c r="C3252" s="191" t="s">
        <v>4033</v>
      </c>
      <c r="D3252" s="324">
        <v>35000</v>
      </c>
      <c r="E3252" s="131"/>
      <c r="F3252" s="40"/>
      <c r="G3252" s="40"/>
      <c r="H3252" s="40"/>
      <c r="J3252" s="170"/>
      <c r="K3252" s="170"/>
      <c r="L3252" s="170"/>
      <c r="M3252" s="170"/>
      <c r="N3252" s="170"/>
      <c r="O3252" s="170"/>
      <c r="P3252" s="170"/>
      <c r="Q3252" s="170"/>
    </row>
    <row r="3253" spans="1:17" s="173" customFormat="1" ht="15.75" customHeight="1">
      <c r="A3253" s="168" t="s">
        <v>4834</v>
      </c>
      <c r="B3253" s="172">
        <v>21209</v>
      </c>
      <c r="C3253" s="191" t="s">
        <v>4034</v>
      </c>
      <c r="D3253" s="324">
        <v>37000</v>
      </c>
      <c r="E3253" s="131"/>
      <c r="F3253" s="40"/>
      <c r="G3253" s="40"/>
      <c r="H3253" s="40"/>
      <c r="J3253" s="170"/>
      <c r="K3253" s="170"/>
      <c r="L3253" s="170"/>
      <c r="M3253" s="170"/>
      <c r="N3253" s="170"/>
      <c r="O3253" s="170"/>
      <c r="P3253" s="170"/>
      <c r="Q3253" s="170"/>
    </row>
    <row r="3254" spans="1:17" s="173" customFormat="1" ht="15.75" customHeight="1">
      <c r="A3254" s="168" t="s">
        <v>4835</v>
      </c>
      <c r="B3254" s="172">
        <v>21211</v>
      </c>
      <c r="C3254" s="191" t="s">
        <v>4037</v>
      </c>
      <c r="D3254" s="324">
        <v>4300</v>
      </c>
      <c r="E3254" s="131"/>
      <c r="F3254" s="40"/>
      <c r="G3254" s="40"/>
      <c r="H3254" s="40"/>
      <c r="J3254" s="170"/>
      <c r="K3254" s="170"/>
      <c r="L3254" s="170"/>
      <c r="M3254" s="170"/>
      <c r="N3254" s="170"/>
      <c r="O3254" s="170"/>
      <c r="P3254" s="170"/>
      <c r="Q3254" s="170"/>
    </row>
    <row r="3255" spans="1:17" s="173" customFormat="1" ht="15.75" customHeight="1">
      <c r="A3255" s="168" t="s">
        <v>4836</v>
      </c>
      <c r="B3255" s="172">
        <v>21212</v>
      </c>
      <c r="C3255" s="191" t="s">
        <v>4038</v>
      </c>
      <c r="D3255" s="324">
        <v>4000</v>
      </c>
      <c r="E3255" s="131"/>
      <c r="F3255" s="40"/>
      <c r="G3255" s="40"/>
      <c r="H3255" s="40"/>
      <c r="J3255" s="170"/>
      <c r="K3255" s="170"/>
      <c r="L3255" s="170"/>
      <c r="M3255" s="170"/>
      <c r="N3255" s="170"/>
      <c r="O3255" s="170"/>
      <c r="P3255" s="170"/>
      <c r="Q3255" s="170"/>
    </row>
    <row r="3256" spans="1:17" s="173" customFormat="1" ht="15.75" customHeight="1">
      <c r="A3256" s="168" t="s">
        <v>4838</v>
      </c>
      <c r="B3256" s="172">
        <v>21214</v>
      </c>
      <c r="C3256" s="191" t="s">
        <v>4040</v>
      </c>
      <c r="D3256" s="324">
        <v>11900</v>
      </c>
      <c r="E3256" s="131"/>
      <c r="F3256" s="40"/>
      <c r="G3256" s="40"/>
      <c r="H3256" s="40"/>
      <c r="J3256" s="170"/>
      <c r="K3256" s="170"/>
      <c r="L3256" s="170"/>
      <c r="M3256" s="170"/>
      <c r="N3256" s="170"/>
      <c r="O3256" s="170"/>
      <c r="P3256" s="170"/>
      <c r="Q3256" s="170"/>
    </row>
    <row r="3257" spans="1:17" s="173" customFormat="1" ht="15.75" customHeight="1">
      <c r="A3257" s="168" t="s">
        <v>4840</v>
      </c>
      <c r="B3257" s="172">
        <v>21215</v>
      </c>
      <c r="C3257" s="191" t="s">
        <v>4044</v>
      </c>
      <c r="D3257" s="324">
        <v>9000</v>
      </c>
      <c r="E3257" s="131"/>
      <c r="F3257" s="40"/>
      <c r="G3257" s="40"/>
      <c r="H3257" s="40"/>
      <c r="J3257" s="170"/>
      <c r="K3257" s="170"/>
      <c r="L3257" s="170"/>
      <c r="M3257" s="170"/>
      <c r="N3257" s="170"/>
      <c r="O3257" s="170"/>
      <c r="P3257" s="170"/>
      <c r="Q3257" s="170"/>
    </row>
    <row r="3258" spans="1:17" s="173" customFormat="1" ht="15.75" customHeight="1">
      <c r="A3258" s="168" t="s">
        <v>4041</v>
      </c>
      <c r="B3258" s="172">
        <v>21216</v>
      </c>
      <c r="C3258" s="191" t="s">
        <v>4042</v>
      </c>
      <c r="D3258" s="324">
        <v>7500</v>
      </c>
      <c r="E3258" s="131"/>
      <c r="F3258" s="40"/>
      <c r="G3258" s="40"/>
      <c r="H3258" s="40"/>
      <c r="J3258" s="170"/>
      <c r="K3258" s="170"/>
      <c r="L3258" s="170"/>
      <c r="M3258" s="170"/>
      <c r="N3258" s="170"/>
      <c r="O3258" s="170"/>
      <c r="P3258" s="170"/>
      <c r="Q3258" s="170"/>
    </row>
    <row r="3259" spans="1:17" s="173" customFormat="1" ht="15.75" customHeight="1">
      <c r="A3259" s="168" t="s">
        <v>4839</v>
      </c>
      <c r="B3259" s="172">
        <v>21217</v>
      </c>
      <c r="C3259" s="191" t="s">
        <v>4043</v>
      </c>
      <c r="D3259" s="324">
        <v>8000</v>
      </c>
      <c r="E3259" s="131"/>
      <c r="F3259" s="40"/>
      <c r="G3259" s="40"/>
      <c r="H3259" s="40"/>
      <c r="J3259" s="170"/>
      <c r="K3259" s="170"/>
      <c r="L3259" s="170"/>
      <c r="M3259" s="170"/>
      <c r="N3259" s="170"/>
      <c r="O3259" s="170"/>
      <c r="P3259" s="170"/>
      <c r="Q3259" s="170"/>
    </row>
    <row r="3260" spans="1:17" s="173" customFormat="1" ht="15.75" customHeight="1">
      <c r="A3260" s="168" t="s">
        <v>4841</v>
      </c>
      <c r="B3260" s="172">
        <v>21218</v>
      </c>
      <c r="C3260" s="191" t="s">
        <v>4045</v>
      </c>
      <c r="D3260" s="324">
        <v>15000</v>
      </c>
      <c r="E3260" s="131"/>
      <c r="F3260" s="40"/>
      <c r="G3260" s="40"/>
      <c r="H3260" s="40"/>
      <c r="J3260" s="170"/>
      <c r="K3260" s="170"/>
      <c r="L3260" s="170"/>
      <c r="M3260" s="170"/>
      <c r="N3260" s="170"/>
      <c r="O3260" s="170"/>
      <c r="P3260" s="170"/>
      <c r="Q3260" s="170"/>
    </row>
    <row r="3261" spans="1:17" s="173" customFormat="1" ht="15.75" customHeight="1">
      <c r="A3261" s="168" t="s">
        <v>4046</v>
      </c>
      <c r="B3261" s="172">
        <v>21219</v>
      </c>
      <c r="C3261" s="191" t="s">
        <v>4047</v>
      </c>
      <c r="D3261" s="324">
        <v>9500</v>
      </c>
      <c r="E3261" s="131"/>
      <c r="F3261" s="40"/>
      <c r="G3261" s="40"/>
      <c r="H3261" s="40"/>
      <c r="J3261" s="170"/>
      <c r="K3261" s="170"/>
      <c r="L3261" s="170"/>
      <c r="M3261" s="170"/>
      <c r="N3261" s="170"/>
      <c r="O3261" s="170"/>
      <c r="P3261" s="170"/>
      <c r="Q3261" s="170"/>
    </row>
    <row r="3262" spans="1:17" s="173" customFormat="1" ht="15.75" customHeight="1">
      <c r="A3262" s="168" t="s">
        <v>2497</v>
      </c>
      <c r="B3262" s="172">
        <v>21221</v>
      </c>
      <c r="C3262" s="191" t="s">
        <v>4050</v>
      </c>
      <c r="D3262" s="324">
        <v>6000</v>
      </c>
      <c r="E3262" s="131"/>
      <c r="F3262" s="40"/>
      <c r="G3262" s="40"/>
      <c r="H3262" s="40"/>
      <c r="J3262" s="170"/>
      <c r="K3262" s="170"/>
      <c r="L3262" s="170"/>
      <c r="M3262" s="170"/>
      <c r="N3262" s="170"/>
      <c r="O3262" s="170"/>
      <c r="P3262" s="170"/>
      <c r="Q3262" s="170"/>
    </row>
    <row r="3263" spans="1:17" s="173" customFormat="1" ht="15.75" customHeight="1">
      <c r="A3263" s="168" t="s">
        <v>4052</v>
      </c>
      <c r="B3263" s="172">
        <v>21222</v>
      </c>
      <c r="C3263" s="191" t="s">
        <v>4053</v>
      </c>
      <c r="D3263" s="324">
        <v>23000</v>
      </c>
      <c r="E3263" s="131"/>
      <c r="F3263" s="40"/>
      <c r="G3263" s="40"/>
      <c r="H3263" s="40"/>
      <c r="J3263" s="170"/>
      <c r="K3263" s="170"/>
      <c r="L3263" s="170"/>
      <c r="M3263" s="170"/>
      <c r="N3263" s="170"/>
      <c r="O3263" s="170"/>
      <c r="P3263" s="170"/>
      <c r="Q3263" s="170"/>
    </row>
    <row r="3264" spans="1:17" s="173" customFormat="1" ht="15.75" customHeight="1">
      <c r="A3264" s="168" t="s">
        <v>4844</v>
      </c>
      <c r="B3264" s="172">
        <v>21223</v>
      </c>
      <c r="C3264" s="191" t="s">
        <v>4051</v>
      </c>
      <c r="D3264" s="324">
        <v>7000</v>
      </c>
      <c r="E3264" s="131"/>
      <c r="F3264" s="40"/>
      <c r="G3264" s="40"/>
      <c r="H3264" s="40"/>
      <c r="J3264" s="170"/>
      <c r="K3264" s="170"/>
      <c r="L3264" s="170"/>
      <c r="M3264" s="170"/>
      <c r="N3264" s="170"/>
      <c r="O3264" s="170"/>
      <c r="P3264" s="170"/>
      <c r="Q3264" s="170"/>
    </row>
    <row r="3265" spans="1:17" s="173" customFormat="1" ht="15.75" customHeight="1">
      <c r="A3265" s="168" t="s">
        <v>4845</v>
      </c>
      <c r="B3265" s="172">
        <v>21224</v>
      </c>
      <c r="C3265" s="191" t="s">
        <v>4054</v>
      </c>
      <c r="D3265" s="324">
        <v>11000</v>
      </c>
      <c r="E3265" s="131"/>
      <c r="F3265" s="40"/>
      <c r="G3265" s="40"/>
      <c r="H3265" s="40"/>
      <c r="J3265" s="170"/>
      <c r="K3265" s="170"/>
      <c r="L3265" s="170"/>
      <c r="M3265" s="170"/>
      <c r="N3265" s="170"/>
      <c r="O3265" s="170"/>
      <c r="P3265" s="170"/>
      <c r="Q3265" s="170"/>
    </row>
    <row r="3266" spans="1:17" s="173" customFormat="1" ht="15.75" customHeight="1">
      <c r="A3266" s="168" t="s">
        <v>4055</v>
      </c>
      <c r="B3266" s="172">
        <v>21225</v>
      </c>
      <c r="C3266" s="191" t="s">
        <v>4056</v>
      </c>
      <c r="D3266" s="324">
        <v>13000</v>
      </c>
      <c r="E3266" s="131"/>
      <c r="F3266" s="40"/>
      <c r="G3266" s="40"/>
      <c r="H3266" s="40"/>
      <c r="J3266" s="170"/>
      <c r="K3266" s="170"/>
      <c r="L3266" s="170"/>
      <c r="M3266" s="170"/>
      <c r="N3266" s="170"/>
      <c r="O3266" s="170"/>
      <c r="P3266" s="170"/>
      <c r="Q3266" s="170"/>
    </row>
    <row r="3267" spans="1:17" s="173" customFormat="1" ht="15.75" customHeight="1">
      <c r="A3267" s="168" t="s">
        <v>4057</v>
      </c>
      <c r="B3267" s="172">
        <v>21226</v>
      </c>
      <c r="C3267" s="191" t="s">
        <v>4058</v>
      </c>
      <c r="D3267" s="324">
        <v>9000</v>
      </c>
      <c r="E3267" s="131"/>
      <c r="F3267" s="40"/>
      <c r="G3267" s="40"/>
      <c r="H3267" s="40"/>
      <c r="J3267" s="170"/>
      <c r="K3267" s="170"/>
      <c r="L3267" s="170"/>
      <c r="M3267" s="170"/>
      <c r="N3267" s="170"/>
      <c r="O3267" s="170"/>
      <c r="P3267" s="170"/>
      <c r="Q3267" s="170"/>
    </row>
    <row r="3268" spans="1:17" s="173" customFormat="1" ht="15.75" customHeight="1">
      <c r="A3268" s="168" t="s">
        <v>4829</v>
      </c>
      <c r="B3268" s="172">
        <v>21227</v>
      </c>
      <c r="C3268" s="191" t="s">
        <v>4028</v>
      </c>
      <c r="D3268" s="324">
        <v>9000</v>
      </c>
      <c r="E3268" s="131"/>
      <c r="F3268" s="40"/>
      <c r="G3268" s="40"/>
      <c r="H3268" s="40"/>
      <c r="J3268" s="170"/>
      <c r="K3268" s="170"/>
      <c r="L3268" s="170"/>
      <c r="M3268" s="170"/>
      <c r="N3268" s="170"/>
      <c r="O3268" s="170"/>
      <c r="P3268" s="170"/>
      <c r="Q3268" s="170"/>
    </row>
    <row r="3269" spans="1:17" s="173" customFormat="1" ht="15.75" customHeight="1">
      <c r="A3269" s="168" t="s">
        <v>5699</v>
      </c>
      <c r="B3269" s="175">
        <v>21228</v>
      </c>
      <c r="C3269" s="191" t="s">
        <v>4623</v>
      </c>
      <c r="D3269" s="324">
        <v>130000</v>
      </c>
      <c r="E3269" s="131"/>
      <c r="F3269" s="40"/>
      <c r="G3269" s="40"/>
      <c r="H3269" s="40"/>
      <c r="J3269" s="170"/>
      <c r="K3269" s="170"/>
      <c r="L3269" s="170"/>
      <c r="M3269" s="170"/>
      <c r="N3269" s="170"/>
      <c r="O3269" s="170"/>
      <c r="P3269" s="170"/>
      <c r="Q3269" s="170"/>
    </row>
    <row r="3270" spans="1:17" s="173" customFormat="1" ht="15.75" customHeight="1">
      <c r="A3270" s="168" t="s">
        <v>4057</v>
      </c>
      <c r="B3270" s="175">
        <v>21229</v>
      </c>
      <c r="C3270" s="191" t="s">
        <v>4624</v>
      </c>
      <c r="D3270" s="324">
        <v>23800</v>
      </c>
      <c r="E3270" s="131"/>
      <c r="F3270" s="40"/>
      <c r="G3270" s="40"/>
      <c r="H3270" s="40"/>
      <c r="J3270" s="170"/>
      <c r="K3270" s="170"/>
      <c r="L3270" s="170"/>
      <c r="M3270" s="170"/>
      <c r="N3270" s="170"/>
      <c r="O3270" s="170"/>
      <c r="P3270" s="170"/>
      <c r="Q3270" s="170"/>
    </row>
    <row r="3271" spans="1:17" s="173" customFormat="1" ht="15.75" customHeight="1">
      <c r="A3271" s="111" t="s">
        <v>6837</v>
      </c>
      <c r="B3271" s="296">
        <v>21199</v>
      </c>
      <c r="C3271" s="120" t="s">
        <v>6838</v>
      </c>
      <c r="D3271" s="324">
        <v>5000</v>
      </c>
      <c r="E3271" s="131"/>
      <c r="F3271" s="40"/>
      <c r="G3271" s="40"/>
      <c r="H3271" s="40"/>
      <c r="J3271" s="170"/>
      <c r="K3271" s="170"/>
      <c r="L3271" s="170"/>
      <c r="M3271" s="170"/>
      <c r="N3271" s="170"/>
      <c r="O3271" s="170"/>
      <c r="P3271" s="170"/>
      <c r="Q3271" s="170"/>
    </row>
    <row r="3272" spans="1:17" s="173" customFormat="1" ht="15.75" customHeight="1">
      <c r="A3272" s="51" t="s">
        <v>4059</v>
      </c>
      <c r="B3272" s="169"/>
      <c r="C3272" s="193"/>
      <c r="D3272" s="324"/>
      <c r="E3272" s="131"/>
      <c r="F3272" s="40"/>
      <c r="G3272" s="40"/>
      <c r="H3272" s="40"/>
      <c r="J3272" s="170"/>
      <c r="K3272" s="170"/>
      <c r="L3272" s="170"/>
      <c r="M3272" s="170"/>
      <c r="N3272" s="170"/>
      <c r="O3272" s="170"/>
      <c r="P3272" s="170"/>
      <c r="Q3272" s="170"/>
    </row>
    <row r="3273" spans="1:17" s="173" customFormat="1" ht="15.75" customHeight="1">
      <c r="A3273" s="168" t="s">
        <v>2394</v>
      </c>
      <c r="B3273" s="172">
        <v>20603</v>
      </c>
      <c r="C3273" s="191" t="s">
        <v>4060</v>
      </c>
      <c r="D3273" s="324">
        <v>14000</v>
      </c>
      <c r="E3273" s="131"/>
      <c r="F3273" s="40"/>
      <c r="G3273" s="40"/>
      <c r="H3273" s="40"/>
      <c r="J3273" s="170"/>
      <c r="K3273" s="170"/>
      <c r="L3273" s="170"/>
      <c r="M3273" s="170"/>
      <c r="N3273" s="170"/>
      <c r="O3273" s="170"/>
      <c r="P3273" s="170"/>
      <c r="Q3273" s="170"/>
    </row>
    <row r="3274" spans="1:17" s="173" customFormat="1" ht="15.75" customHeight="1">
      <c r="A3274" s="168" t="s">
        <v>2394</v>
      </c>
      <c r="B3274" s="172">
        <v>20604</v>
      </c>
      <c r="C3274" s="191" t="s">
        <v>4061</v>
      </c>
      <c r="D3274" s="324">
        <v>14000</v>
      </c>
      <c r="E3274" s="131"/>
      <c r="F3274" s="40"/>
      <c r="G3274" s="40"/>
      <c r="H3274" s="40"/>
      <c r="J3274" s="170"/>
      <c r="K3274" s="170"/>
      <c r="L3274" s="170"/>
      <c r="M3274" s="170"/>
      <c r="N3274" s="170"/>
      <c r="O3274" s="170"/>
      <c r="P3274" s="170"/>
      <c r="Q3274" s="170"/>
    </row>
    <row r="3275" spans="1:17" s="173" customFormat="1" ht="15.75" customHeight="1">
      <c r="A3275" s="168" t="s">
        <v>2394</v>
      </c>
      <c r="B3275" s="172">
        <v>20805</v>
      </c>
      <c r="C3275" s="191" t="s">
        <v>4062</v>
      </c>
      <c r="D3275" s="324">
        <v>31000</v>
      </c>
      <c r="E3275" s="131"/>
      <c r="F3275" s="40"/>
      <c r="G3275" s="40"/>
      <c r="H3275" s="40"/>
      <c r="J3275" s="170"/>
      <c r="K3275" s="170"/>
      <c r="L3275" s="170"/>
      <c r="M3275" s="170"/>
      <c r="N3275" s="170"/>
      <c r="O3275" s="170"/>
      <c r="P3275" s="170"/>
      <c r="Q3275" s="170"/>
    </row>
    <row r="3276" spans="1:17" s="173" customFormat="1" ht="15.75" customHeight="1">
      <c r="A3276" s="168" t="s">
        <v>4063</v>
      </c>
      <c r="B3276" s="172">
        <v>21408</v>
      </c>
      <c r="C3276" s="191" t="s">
        <v>4064</v>
      </c>
      <c r="D3276" s="324">
        <v>20000</v>
      </c>
      <c r="E3276" s="131"/>
      <c r="F3276" s="40"/>
      <c r="G3276" s="40"/>
      <c r="H3276" s="40"/>
      <c r="J3276" s="170"/>
      <c r="K3276" s="170"/>
      <c r="L3276" s="170"/>
      <c r="M3276" s="170"/>
      <c r="N3276" s="170"/>
      <c r="O3276" s="170"/>
      <c r="P3276" s="170"/>
      <c r="Q3276" s="170"/>
    </row>
    <row r="3277" spans="1:17" s="173" customFormat="1" ht="15.75" customHeight="1">
      <c r="A3277" s="168" t="s">
        <v>4063</v>
      </c>
      <c r="B3277" s="172">
        <v>20317</v>
      </c>
      <c r="C3277" s="191" t="s">
        <v>4065</v>
      </c>
      <c r="D3277" s="324">
        <v>46000</v>
      </c>
      <c r="E3277" s="131"/>
      <c r="F3277" s="40"/>
      <c r="G3277" s="40"/>
      <c r="H3277" s="40"/>
      <c r="J3277" s="170"/>
      <c r="K3277" s="170"/>
      <c r="L3277" s="170"/>
      <c r="M3277" s="170"/>
      <c r="N3277" s="170"/>
      <c r="O3277" s="170"/>
      <c r="P3277" s="170"/>
      <c r="Q3277" s="170"/>
    </row>
    <row r="3278" spans="1:17" s="173" customFormat="1" ht="15.75" customHeight="1">
      <c r="A3278" s="168" t="s">
        <v>4759</v>
      </c>
      <c r="B3278" s="172">
        <v>20606</v>
      </c>
      <c r="C3278" s="191" t="s">
        <v>4066</v>
      </c>
      <c r="D3278" s="324">
        <v>70000</v>
      </c>
      <c r="E3278" s="131"/>
      <c r="F3278" s="40"/>
      <c r="G3278" s="40"/>
      <c r="H3278" s="40"/>
      <c r="J3278" s="170"/>
      <c r="K3278" s="170"/>
      <c r="L3278" s="170"/>
      <c r="M3278" s="170"/>
      <c r="N3278" s="170"/>
      <c r="O3278" s="170"/>
      <c r="P3278" s="170"/>
      <c r="Q3278" s="170"/>
    </row>
    <row r="3279" spans="1:17" s="173" customFormat="1" ht="15.75" customHeight="1">
      <c r="A3279" s="168" t="s">
        <v>2780</v>
      </c>
      <c r="B3279" s="172">
        <v>20600</v>
      </c>
      <c r="C3279" s="191" t="s">
        <v>4067</v>
      </c>
      <c r="D3279" s="324">
        <v>9200</v>
      </c>
      <c r="E3279" s="131"/>
      <c r="F3279" s="40"/>
      <c r="G3279" s="40"/>
      <c r="H3279" s="40"/>
      <c r="J3279" s="170"/>
      <c r="K3279" s="170"/>
      <c r="L3279" s="170"/>
      <c r="M3279" s="170"/>
      <c r="N3279" s="170"/>
      <c r="O3279" s="170"/>
      <c r="P3279" s="170"/>
      <c r="Q3279" s="170"/>
    </row>
    <row r="3280" spans="1:17" s="173" customFormat="1" ht="15.75" customHeight="1">
      <c r="A3280" s="168" t="s">
        <v>3356</v>
      </c>
      <c r="B3280" s="172">
        <v>20601</v>
      </c>
      <c r="C3280" s="191" t="s">
        <v>4068</v>
      </c>
      <c r="D3280" s="324">
        <v>12000</v>
      </c>
      <c r="E3280" s="131"/>
      <c r="F3280" s="40"/>
      <c r="G3280" s="40"/>
      <c r="H3280" s="40"/>
      <c r="J3280" s="170"/>
      <c r="K3280" s="170"/>
      <c r="L3280" s="170"/>
      <c r="M3280" s="170"/>
      <c r="N3280" s="170"/>
      <c r="O3280" s="170"/>
      <c r="P3280" s="170"/>
      <c r="Q3280" s="170"/>
    </row>
    <row r="3281" spans="1:27" s="173" customFormat="1" ht="15.75" customHeight="1">
      <c r="A3281" s="168" t="s">
        <v>4001</v>
      </c>
      <c r="B3281" s="172">
        <v>20602</v>
      </c>
      <c r="C3281" s="191" t="s">
        <v>4069</v>
      </c>
      <c r="D3281" s="324">
        <v>34600</v>
      </c>
      <c r="E3281" s="131"/>
      <c r="F3281" s="40"/>
      <c r="G3281" s="40"/>
      <c r="H3281" s="40"/>
      <c r="J3281" s="170"/>
      <c r="K3281" s="170"/>
      <c r="L3281" s="170"/>
      <c r="M3281" s="170"/>
      <c r="N3281" s="170"/>
      <c r="O3281" s="170"/>
      <c r="P3281" s="170"/>
      <c r="Q3281" s="170"/>
    </row>
    <row r="3282" spans="1:27" s="173" customFormat="1" ht="15.75" customHeight="1">
      <c r="A3282" s="168" t="s">
        <v>2414</v>
      </c>
      <c r="B3282" s="172">
        <v>20610</v>
      </c>
      <c r="C3282" s="191" t="s">
        <v>4070</v>
      </c>
      <c r="D3282" s="324">
        <v>46000</v>
      </c>
      <c r="E3282" s="131"/>
      <c r="F3282" s="40"/>
      <c r="G3282" s="40"/>
      <c r="H3282" s="40"/>
      <c r="J3282" s="170"/>
      <c r="K3282" s="170"/>
      <c r="L3282" s="170"/>
      <c r="M3282" s="170"/>
      <c r="N3282" s="170"/>
      <c r="O3282" s="170"/>
      <c r="P3282" s="170"/>
      <c r="Q3282" s="170"/>
    </row>
    <row r="3283" spans="1:27" s="173" customFormat="1" ht="15.75" customHeight="1">
      <c r="A3283" s="168" t="s">
        <v>4071</v>
      </c>
      <c r="B3283" s="172">
        <v>20614</v>
      </c>
      <c r="C3283" s="191" t="s">
        <v>4072</v>
      </c>
      <c r="D3283" s="324">
        <v>46000</v>
      </c>
      <c r="E3283" s="131"/>
      <c r="F3283" s="40"/>
      <c r="G3283" s="40"/>
      <c r="H3283" s="40"/>
      <c r="J3283" s="170"/>
      <c r="K3283" s="170"/>
      <c r="L3283" s="170"/>
      <c r="M3283" s="170"/>
      <c r="N3283" s="170"/>
      <c r="O3283" s="170"/>
      <c r="P3283" s="170"/>
      <c r="Q3283" s="170"/>
    </row>
    <row r="3284" spans="1:27" s="173" customFormat="1" ht="15.75" customHeight="1">
      <c r="A3284" s="168" t="s">
        <v>4073</v>
      </c>
      <c r="B3284" s="172">
        <v>20605</v>
      </c>
      <c r="C3284" s="191" t="s">
        <v>4074</v>
      </c>
      <c r="D3284" s="324">
        <v>46000</v>
      </c>
      <c r="E3284" s="131"/>
      <c r="F3284" s="40"/>
      <c r="G3284" s="40"/>
      <c r="H3284" s="40"/>
      <c r="J3284" s="170"/>
      <c r="K3284" s="170"/>
      <c r="L3284" s="170"/>
      <c r="M3284" s="170"/>
      <c r="N3284" s="170"/>
      <c r="O3284" s="170"/>
      <c r="P3284" s="170"/>
      <c r="Q3284" s="170"/>
    </row>
    <row r="3285" spans="1:27" s="176" customFormat="1" ht="15.75" customHeight="1">
      <c r="A3285" s="168" t="s">
        <v>2394</v>
      </c>
      <c r="B3285" s="172">
        <v>21330</v>
      </c>
      <c r="C3285" s="191" t="s">
        <v>4075</v>
      </c>
      <c r="D3285" s="324">
        <v>28000</v>
      </c>
      <c r="E3285" s="131"/>
      <c r="F3285" s="40"/>
      <c r="G3285" s="40"/>
      <c r="H3285" s="40"/>
      <c r="I3285" s="173"/>
      <c r="J3285" s="170"/>
      <c r="K3285" s="170"/>
      <c r="L3285" s="170"/>
      <c r="M3285" s="170"/>
      <c r="N3285" s="170"/>
      <c r="O3285" s="170"/>
      <c r="P3285" s="170"/>
      <c r="Q3285" s="170"/>
      <c r="R3285" s="173"/>
      <c r="S3285" s="173"/>
      <c r="T3285" s="173"/>
      <c r="U3285" s="173"/>
      <c r="V3285" s="173"/>
      <c r="W3285" s="173"/>
      <c r="X3285" s="173"/>
      <c r="Y3285" s="173"/>
      <c r="Z3285" s="173"/>
      <c r="AA3285" s="173"/>
    </row>
    <row r="3286" spans="1:27" s="173" customFormat="1" ht="15.75" customHeight="1">
      <c r="A3286" s="168" t="s">
        <v>4076</v>
      </c>
      <c r="B3286" s="172">
        <v>20611</v>
      </c>
      <c r="C3286" s="191" t="s">
        <v>4077</v>
      </c>
      <c r="D3286" s="324">
        <v>27000</v>
      </c>
      <c r="E3286" s="131"/>
      <c r="F3286" s="40"/>
      <c r="G3286" s="40"/>
      <c r="H3286" s="40"/>
      <c r="J3286" s="170"/>
      <c r="K3286" s="170"/>
      <c r="L3286" s="170"/>
      <c r="M3286" s="170"/>
      <c r="N3286" s="170"/>
      <c r="O3286" s="170"/>
      <c r="P3286" s="170"/>
      <c r="Q3286" s="170"/>
    </row>
    <row r="3287" spans="1:27" s="173" customFormat="1" ht="15.75" customHeight="1">
      <c r="A3287" s="168" t="s">
        <v>4078</v>
      </c>
      <c r="B3287" s="172">
        <v>20607</v>
      </c>
      <c r="C3287" s="191" t="s">
        <v>4079</v>
      </c>
      <c r="D3287" s="324">
        <v>46000</v>
      </c>
      <c r="E3287" s="131"/>
      <c r="F3287" s="40"/>
      <c r="G3287" s="40"/>
      <c r="H3287" s="40"/>
      <c r="J3287" s="170"/>
      <c r="K3287" s="170"/>
      <c r="L3287" s="170"/>
      <c r="M3287" s="170"/>
      <c r="N3287" s="170"/>
      <c r="O3287" s="170"/>
      <c r="P3287" s="170"/>
      <c r="Q3287" s="170"/>
      <c r="R3287" s="176"/>
      <c r="S3287" s="176"/>
      <c r="T3287" s="176"/>
      <c r="U3287" s="176"/>
      <c r="V3287" s="176"/>
      <c r="W3287" s="176"/>
      <c r="X3287" s="176"/>
      <c r="Y3287" s="176"/>
      <c r="Z3287" s="176"/>
      <c r="AA3287" s="176"/>
    </row>
    <row r="3288" spans="1:27" s="173" customFormat="1" ht="15.75" customHeight="1">
      <c r="A3288" s="168" t="s">
        <v>4080</v>
      </c>
      <c r="B3288" s="172">
        <v>20609</v>
      </c>
      <c r="C3288" s="191" t="s">
        <v>4081</v>
      </c>
      <c r="D3288" s="324">
        <v>57500</v>
      </c>
      <c r="E3288" s="131"/>
      <c r="F3288" s="40"/>
      <c r="G3288" s="40"/>
      <c r="H3288" s="40"/>
      <c r="J3288" s="170"/>
      <c r="K3288" s="170"/>
      <c r="L3288" s="170"/>
      <c r="M3288" s="170"/>
      <c r="N3288" s="170"/>
      <c r="O3288" s="170"/>
      <c r="P3288" s="170"/>
      <c r="Q3288" s="170"/>
    </row>
    <row r="3289" spans="1:27" s="173" customFormat="1" ht="15.75" customHeight="1">
      <c r="A3289" s="168" t="s">
        <v>2394</v>
      </c>
      <c r="B3289" s="172">
        <v>20608</v>
      </c>
      <c r="C3289" s="191" t="s">
        <v>4082</v>
      </c>
      <c r="D3289" s="324">
        <v>27000</v>
      </c>
      <c r="E3289" s="131"/>
      <c r="F3289" s="40"/>
      <c r="G3289" s="40"/>
      <c r="H3289" s="40"/>
      <c r="J3289" s="170"/>
      <c r="K3289" s="170"/>
      <c r="L3289" s="170"/>
      <c r="M3289" s="170"/>
      <c r="N3289" s="170"/>
      <c r="O3289" s="170"/>
      <c r="P3289" s="170"/>
      <c r="Q3289" s="170"/>
    </row>
    <row r="3290" spans="1:27" s="173" customFormat="1" ht="15.75" customHeight="1">
      <c r="A3290" s="51" t="s">
        <v>4083</v>
      </c>
      <c r="B3290" s="169"/>
      <c r="C3290" s="193"/>
      <c r="D3290" s="324"/>
      <c r="E3290" s="131"/>
      <c r="F3290" s="40"/>
      <c r="G3290" s="40"/>
      <c r="H3290" s="40"/>
      <c r="J3290" s="170"/>
      <c r="K3290" s="170"/>
      <c r="L3290" s="170"/>
      <c r="M3290" s="170"/>
      <c r="N3290" s="170"/>
      <c r="O3290" s="170"/>
      <c r="P3290" s="170"/>
      <c r="Q3290" s="170"/>
    </row>
    <row r="3291" spans="1:27" s="173" customFormat="1" ht="15.75" customHeight="1">
      <c r="A3291" s="168" t="s">
        <v>4084</v>
      </c>
      <c r="B3291" s="172">
        <v>21100</v>
      </c>
      <c r="C3291" s="191" t="s">
        <v>4085</v>
      </c>
      <c r="D3291" s="324">
        <v>18000</v>
      </c>
      <c r="E3291" s="131"/>
      <c r="F3291" s="40"/>
      <c r="G3291" s="40"/>
      <c r="H3291" s="40"/>
      <c r="J3291" s="170"/>
      <c r="K3291" s="170"/>
      <c r="L3291" s="170"/>
      <c r="M3291" s="170"/>
      <c r="N3291" s="170"/>
      <c r="O3291" s="170"/>
      <c r="P3291" s="170"/>
      <c r="Q3291" s="170"/>
    </row>
    <row r="3292" spans="1:27" s="173" customFormat="1" ht="15.75" customHeight="1">
      <c r="A3292" s="168" t="s">
        <v>4084</v>
      </c>
      <c r="B3292" s="172">
        <v>21101</v>
      </c>
      <c r="C3292" s="191" t="s">
        <v>4086</v>
      </c>
      <c r="D3292" s="324">
        <v>25000</v>
      </c>
      <c r="E3292" s="131"/>
      <c r="F3292" s="40"/>
      <c r="G3292" s="40"/>
      <c r="H3292" s="40"/>
      <c r="J3292" s="170"/>
      <c r="K3292" s="170"/>
      <c r="L3292" s="170"/>
      <c r="M3292" s="170"/>
      <c r="N3292" s="170"/>
      <c r="O3292" s="170"/>
      <c r="P3292" s="170"/>
      <c r="Q3292" s="170"/>
    </row>
    <row r="3293" spans="1:27" s="173" customFormat="1" ht="15.75" customHeight="1">
      <c r="A3293" s="51" t="s">
        <v>7103</v>
      </c>
      <c r="B3293" s="169"/>
      <c r="C3293" s="193"/>
      <c r="D3293" s="324"/>
      <c r="E3293" s="131"/>
      <c r="F3293" s="40"/>
      <c r="G3293" s="40"/>
      <c r="H3293" s="40"/>
      <c r="J3293" s="170"/>
      <c r="K3293" s="170"/>
      <c r="L3293" s="170"/>
      <c r="M3293" s="170"/>
      <c r="N3293" s="170"/>
      <c r="O3293" s="170"/>
      <c r="P3293" s="170"/>
      <c r="Q3293" s="170"/>
    </row>
    <row r="3294" spans="1:27" s="173" customFormat="1" ht="15.75" customHeight="1">
      <c r="A3294" s="168" t="s">
        <v>4088</v>
      </c>
      <c r="B3294" s="172">
        <v>20705</v>
      </c>
      <c r="C3294" s="191" t="s">
        <v>4089</v>
      </c>
      <c r="D3294" s="324">
        <v>11600</v>
      </c>
      <c r="E3294" s="131"/>
      <c r="F3294" s="40"/>
      <c r="G3294" s="40"/>
      <c r="H3294" s="40"/>
      <c r="J3294" s="170"/>
      <c r="K3294" s="170"/>
      <c r="L3294" s="170"/>
      <c r="M3294" s="170"/>
      <c r="N3294" s="170"/>
      <c r="O3294" s="170"/>
      <c r="P3294" s="170"/>
      <c r="Q3294" s="170"/>
    </row>
    <row r="3295" spans="1:27" s="173" customFormat="1" ht="15.75" customHeight="1">
      <c r="A3295" s="168" t="s">
        <v>4090</v>
      </c>
      <c r="B3295" s="172">
        <v>20429</v>
      </c>
      <c r="C3295" s="191" t="s">
        <v>4091</v>
      </c>
      <c r="D3295" s="324">
        <v>60000</v>
      </c>
      <c r="E3295" s="131"/>
      <c r="F3295" s="40"/>
      <c r="G3295" s="40"/>
      <c r="H3295" s="40"/>
      <c r="J3295" s="170"/>
      <c r="K3295" s="170"/>
      <c r="L3295" s="170"/>
      <c r="M3295" s="170"/>
      <c r="N3295" s="170"/>
      <c r="O3295" s="170"/>
      <c r="P3295" s="170"/>
      <c r="Q3295" s="170"/>
    </row>
    <row r="3296" spans="1:27" s="173" customFormat="1" ht="15.75" customHeight="1">
      <c r="A3296" s="168" t="s">
        <v>4092</v>
      </c>
      <c r="B3296" s="172">
        <v>20403</v>
      </c>
      <c r="C3296" s="191" t="s">
        <v>4093</v>
      </c>
      <c r="D3296" s="324">
        <v>10000</v>
      </c>
      <c r="E3296" s="131"/>
      <c r="F3296" s="40"/>
      <c r="G3296" s="40"/>
      <c r="H3296" s="40"/>
      <c r="J3296" s="170"/>
      <c r="K3296" s="170"/>
      <c r="L3296" s="170"/>
      <c r="M3296" s="170"/>
      <c r="N3296" s="170"/>
      <c r="O3296" s="170"/>
      <c r="P3296" s="170"/>
      <c r="Q3296" s="170"/>
    </row>
    <row r="3297" spans="1:17" s="173" customFormat="1" ht="15.75" customHeight="1">
      <c r="A3297" s="168" t="s">
        <v>4063</v>
      </c>
      <c r="B3297" s="172">
        <v>20402</v>
      </c>
      <c r="C3297" s="191" t="s">
        <v>4094</v>
      </c>
      <c r="D3297" s="324">
        <v>10000</v>
      </c>
      <c r="E3297" s="131"/>
      <c r="F3297" s="40"/>
      <c r="G3297" s="40"/>
      <c r="H3297" s="40"/>
      <c r="J3297" s="170"/>
      <c r="K3297" s="170"/>
      <c r="L3297" s="170"/>
      <c r="M3297" s="170"/>
      <c r="N3297" s="170"/>
      <c r="O3297" s="170"/>
      <c r="P3297" s="170"/>
      <c r="Q3297" s="170"/>
    </row>
    <row r="3298" spans="1:17" s="173" customFormat="1" ht="15.75" customHeight="1">
      <c r="A3298" s="168" t="s">
        <v>4092</v>
      </c>
      <c r="B3298" s="172">
        <v>20412</v>
      </c>
      <c r="C3298" s="191" t="s">
        <v>4095</v>
      </c>
      <c r="D3298" s="324">
        <v>20200</v>
      </c>
      <c r="E3298" s="131"/>
      <c r="F3298" s="40"/>
      <c r="G3298" s="40"/>
      <c r="H3298" s="40"/>
      <c r="J3298" s="170"/>
      <c r="K3298" s="170"/>
      <c r="L3298" s="170"/>
      <c r="M3298" s="170"/>
      <c r="N3298" s="170"/>
      <c r="O3298" s="170"/>
      <c r="P3298" s="170"/>
      <c r="Q3298" s="170"/>
    </row>
    <row r="3299" spans="1:17" s="173" customFormat="1" ht="15.75" customHeight="1">
      <c r="A3299" s="168" t="s">
        <v>4092</v>
      </c>
      <c r="B3299" s="172">
        <v>10501</v>
      </c>
      <c r="C3299" s="191" t="s">
        <v>4096</v>
      </c>
      <c r="D3299" s="324">
        <v>10000</v>
      </c>
      <c r="E3299" s="131"/>
      <c r="F3299" s="40"/>
      <c r="G3299" s="40"/>
      <c r="H3299" s="40"/>
      <c r="J3299" s="170"/>
      <c r="K3299" s="170"/>
      <c r="L3299" s="170"/>
      <c r="M3299" s="170"/>
      <c r="N3299" s="170"/>
      <c r="O3299" s="170"/>
      <c r="P3299" s="170"/>
      <c r="Q3299" s="170"/>
    </row>
    <row r="3300" spans="1:17" s="173" customFormat="1" ht="15.75" customHeight="1">
      <c r="A3300" s="168" t="s">
        <v>4097</v>
      </c>
      <c r="B3300" s="172">
        <v>20430</v>
      </c>
      <c r="C3300" s="191" t="s">
        <v>4098</v>
      </c>
      <c r="D3300" s="324">
        <v>27700</v>
      </c>
      <c r="E3300" s="131"/>
      <c r="F3300" s="40"/>
      <c r="G3300" s="40"/>
      <c r="H3300" s="40"/>
      <c r="J3300" s="170"/>
      <c r="K3300" s="170"/>
      <c r="L3300" s="170"/>
      <c r="M3300" s="170"/>
      <c r="N3300" s="170"/>
      <c r="O3300" s="170"/>
      <c r="P3300" s="170"/>
      <c r="Q3300" s="170"/>
    </row>
    <row r="3301" spans="1:17" s="173" customFormat="1" ht="15.75" customHeight="1">
      <c r="A3301" s="168" t="s">
        <v>4097</v>
      </c>
      <c r="B3301" s="172">
        <v>20418</v>
      </c>
      <c r="C3301" s="191" t="s">
        <v>4099</v>
      </c>
      <c r="D3301" s="324">
        <v>20200</v>
      </c>
      <c r="E3301" s="131"/>
      <c r="F3301" s="40"/>
      <c r="G3301" s="40"/>
      <c r="H3301" s="40"/>
      <c r="J3301" s="170"/>
      <c r="K3301" s="170"/>
      <c r="L3301" s="170"/>
      <c r="M3301" s="170"/>
      <c r="N3301" s="170"/>
      <c r="O3301" s="170"/>
      <c r="P3301" s="170"/>
      <c r="Q3301" s="170"/>
    </row>
    <row r="3302" spans="1:17" s="173" customFormat="1" ht="15.75" customHeight="1">
      <c r="A3302" s="168" t="s">
        <v>4100</v>
      </c>
      <c r="B3302" s="172">
        <v>20415</v>
      </c>
      <c r="C3302" s="191" t="s">
        <v>4101</v>
      </c>
      <c r="D3302" s="324">
        <v>20200</v>
      </c>
      <c r="E3302" s="131"/>
      <c r="F3302" s="40"/>
      <c r="G3302" s="40"/>
      <c r="H3302" s="40"/>
      <c r="J3302" s="170"/>
      <c r="K3302" s="170"/>
      <c r="L3302" s="170"/>
      <c r="M3302" s="170"/>
      <c r="N3302" s="170"/>
      <c r="O3302" s="170"/>
      <c r="P3302" s="170"/>
      <c r="Q3302" s="170"/>
    </row>
    <row r="3303" spans="1:17" s="173" customFormat="1" ht="15.75" customHeight="1">
      <c r="A3303" s="168" t="s">
        <v>4063</v>
      </c>
      <c r="B3303" s="172">
        <v>20417</v>
      </c>
      <c r="C3303" s="191" t="s">
        <v>4102</v>
      </c>
      <c r="D3303" s="324">
        <v>20200</v>
      </c>
      <c r="E3303" s="131"/>
      <c r="F3303" s="40"/>
      <c r="G3303" s="40"/>
      <c r="H3303" s="40"/>
      <c r="J3303" s="170"/>
      <c r="K3303" s="170"/>
      <c r="L3303" s="170"/>
      <c r="M3303" s="170"/>
      <c r="N3303" s="170"/>
      <c r="O3303" s="170"/>
      <c r="P3303" s="170"/>
      <c r="Q3303" s="170"/>
    </row>
    <row r="3304" spans="1:17" s="173" customFormat="1" ht="15.75" customHeight="1">
      <c r="A3304" s="168" t="s">
        <v>2394</v>
      </c>
      <c r="B3304" s="172">
        <v>20411</v>
      </c>
      <c r="C3304" s="191" t="s">
        <v>4103</v>
      </c>
      <c r="D3304" s="324">
        <v>20200</v>
      </c>
      <c r="E3304" s="131"/>
      <c r="F3304" s="40"/>
      <c r="G3304" s="40"/>
      <c r="H3304" s="40"/>
      <c r="J3304" s="170"/>
      <c r="K3304" s="170"/>
      <c r="L3304" s="170"/>
      <c r="M3304" s="170"/>
      <c r="N3304" s="170"/>
      <c r="O3304" s="170"/>
      <c r="P3304" s="170"/>
      <c r="Q3304" s="170"/>
    </row>
    <row r="3305" spans="1:17" s="173" customFormat="1" ht="15.75" customHeight="1">
      <c r="A3305" s="168" t="s">
        <v>4760</v>
      </c>
      <c r="B3305" s="172">
        <v>20437</v>
      </c>
      <c r="C3305" s="191" t="s">
        <v>4104</v>
      </c>
      <c r="D3305" s="324">
        <v>8000</v>
      </c>
      <c r="E3305" s="131"/>
      <c r="F3305" s="40"/>
      <c r="G3305" s="40"/>
      <c r="H3305" s="40"/>
      <c r="J3305" s="170"/>
      <c r="K3305" s="170"/>
      <c r="L3305" s="170"/>
      <c r="M3305" s="170"/>
      <c r="N3305" s="170"/>
      <c r="O3305" s="170"/>
      <c r="P3305" s="170"/>
      <c r="Q3305" s="170"/>
    </row>
    <row r="3306" spans="1:17" s="173" customFormat="1" ht="15.75" customHeight="1">
      <c r="A3306" s="168" t="s">
        <v>4760</v>
      </c>
      <c r="B3306" s="172">
        <v>20438</v>
      </c>
      <c r="C3306" s="191" t="s">
        <v>4105</v>
      </c>
      <c r="D3306" s="324">
        <v>10000</v>
      </c>
      <c r="E3306" s="131"/>
      <c r="F3306" s="40"/>
      <c r="G3306" s="40"/>
      <c r="H3306" s="40"/>
      <c r="J3306" s="170"/>
      <c r="K3306" s="170"/>
      <c r="L3306" s="170"/>
      <c r="M3306" s="170"/>
      <c r="N3306" s="170"/>
      <c r="O3306" s="170"/>
      <c r="P3306" s="170"/>
      <c r="Q3306" s="170"/>
    </row>
    <row r="3307" spans="1:17" s="173" customFormat="1" ht="15.75" customHeight="1">
      <c r="A3307" s="168" t="s">
        <v>4760</v>
      </c>
      <c r="B3307" s="172">
        <v>20434</v>
      </c>
      <c r="C3307" s="191" t="s">
        <v>4107</v>
      </c>
      <c r="D3307" s="324">
        <v>8000</v>
      </c>
      <c r="E3307" s="131"/>
      <c r="F3307" s="40"/>
      <c r="G3307" s="40"/>
      <c r="H3307" s="40"/>
      <c r="J3307" s="170"/>
      <c r="K3307" s="170"/>
      <c r="L3307" s="170"/>
      <c r="M3307" s="170"/>
      <c r="N3307" s="170"/>
      <c r="O3307" s="170"/>
      <c r="P3307" s="170"/>
      <c r="Q3307" s="170"/>
    </row>
    <row r="3308" spans="1:17" s="173" customFormat="1" ht="15.75" customHeight="1">
      <c r="A3308" s="168" t="s">
        <v>4760</v>
      </c>
      <c r="B3308" s="172">
        <v>20435</v>
      </c>
      <c r="C3308" s="191" t="s">
        <v>4108</v>
      </c>
      <c r="D3308" s="324">
        <v>10000</v>
      </c>
      <c r="E3308" s="131"/>
      <c r="F3308" s="40"/>
      <c r="G3308" s="40"/>
      <c r="H3308" s="40"/>
      <c r="J3308" s="170"/>
      <c r="K3308" s="170"/>
      <c r="L3308" s="170"/>
      <c r="M3308" s="170"/>
      <c r="N3308" s="170"/>
      <c r="O3308" s="170"/>
      <c r="P3308" s="170"/>
      <c r="Q3308" s="170"/>
    </row>
    <row r="3309" spans="1:17" s="173" customFormat="1" ht="15.75" customHeight="1">
      <c r="A3309" s="168" t="s">
        <v>4760</v>
      </c>
      <c r="B3309" s="172">
        <v>20436</v>
      </c>
      <c r="C3309" s="191" t="s">
        <v>4109</v>
      </c>
      <c r="D3309" s="324">
        <v>12000</v>
      </c>
      <c r="E3309" s="131"/>
      <c r="F3309" s="40"/>
      <c r="G3309" s="40"/>
      <c r="H3309" s="40"/>
      <c r="J3309" s="170"/>
      <c r="K3309" s="170"/>
      <c r="L3309" s="170"/>
      <c r="M3309" s="170"/>
      <c r="N3309" s="170"/>
      <c r="O3309" s="170"/>
      <c r="P3309" s="170"/>
      <c r="Q3309" s="170"/>
    </row>
    <row r="3310" spans="1:17" s="173" customFormat="1" ht="15.75" customHeight="1">
      <c r="A3310" s="168" t="s">
        <v>4761</v>
      </c>
      <c r="B3310" s="172">
        <v>20407</v>
      </c>
      <c r="C3310" s="191" t="s">
        <v>4110</v>
      </c>
      <c r="D3310" s="324">
        <v>20200</v>
      </c>
      <c r="E3310" s="131"/>
      <c r="F3310" s="40"/>
      <c r="G3310" s="40"/>
      <c r="H3310" s="40"/>
      <c r="J3310" s="170"/>
      <c r="K3310" s="170"/>
      <c r="L3310" s="170"/>
      <c r="M3310" s="170"/>
      <c r="N3310" s="170"/>
      <c r="O3310" s="170"/>
      <c r="P3310" s="170"/>
      <c r="Q3310" s="170"/>
    </row>
    <row r="3311" spans="1:17" s="173" customFormat="1" ht="15.75" customHeight="1">
      <c r="A3311" s="168" t="s">
        <v>4760</v>
      </c>
      <c r="B3311" s="172">
        <v>20440</v>
      </c>
      <c r="C3311" s="191" t="s">
        <v>4112</v>
      </c>
      <c r="D3311" s="324">
        <v>15000</v>
      </c>
      <c r="E3311" s="131"/>
      <c r="F3311" s="40"/>
      <c r="G3311" s="40"/>
      <c r="H3311" s="40"/>
      <c r="J3311" s="170"/>
      <c r="K3311" s="170"/>
      <c r="L3311" s="170"/>
      <c r="M3311" s="170"/>
      <c r="N3311" s="170"/>
      <c r="O3311" s="170"/>
      <c r="P3311" s="170"/>
      <c r="Q3311" s="170"/>
    </row>
    <row r="3312" spans="1:17" s="173" customFormat="1" ht="15.75" customHeight="1">
      <c r="A3312" s="168" t="s">
        <v>4113</v>
      </c>
      <c r="B3312" s="172">
        <v>20419</v>
      </c>
      <c r="C3312" s="191" t="s">
        <v>4114</v>
      </c>
      <c r="D3312" s="324">
        <v>20200</v>
      </c>
      <c r="E3312" s="131"/>
      <c r="F3312" s="40"/>
      <c r="G3312" s="40"/>
      <c r="H3312" s="40"/>
      <c r="J3312" s="170"/>
      <c r="K3312" s="170"/>
      <c r="L3312" s="170"/>
      <c r="M3312" s="170"/>
      <c r="N3312" s="170"/>
      <c r="O3312" s="170"/>
      <c r="P3312" s="170"/>
      <c r="Q3312" s="170"/>
    </row>
    <row r="3313" spans="1:27" s="173" customFormat="1" ht="15.75" customHeight="1">
      <c r="A3313" s="168" t="s">
        <v>4115</v>
      </c>
      <c r="B3313" s="172">
        <v>20406</v>
      </c>
      <c r="C3313" s="191" t="s">
        <v>4116</v>
      </c>
      <c r="D3313" s="324">
        <v>20200</v>
      </c>
      <c r="E3313" s="131"/>
      <c r="F3313" s="40"/>
      <c r="G3313" s="40"/>
      <c r="H3313" s="40"/>
      <c r="J3313" s="170"/>
      <c r="K3313" s="170"/>
      <c r="L3313" s="170"/>
      <c r="M3313" s="170"/>
      <c r="N3313" s="170"/>
      <c r="O3313" s="170"/>
      <c r="P3313" s="170"/>
      <c r="Q3313" s="170"/>
    </row>
    <row r="3314" spans="1:27" s="173" customFormat="1" ht="15.75" customHeight="1">
      <c r="A3314" s="168" t="s">
        <v>4113</v>
      </c>
      <c r="B3314" s="172">
        <v>20420</v>
      </c>
      <c r="C3314" s="191" t="s">
        <v>4117</v>
      </c>
      <c r="D3314" s="324">
        <v>27700</v>
      </c>
      <c r="E3314" s="131"/>
      <c r="F3314" s="40"/>
      <c r="G3314" s="40"/>
      <c r="H3314" s="40"/>
      <c r="J3314" s="170"/>
      <c r="K3314" s="170"/>
      <c r="L3314" s="170"/>
      <c r="M3314" s="170"/>
      <c r="N3314" s="170"/>
      <c r="O3314" s="170"/>
      <c r="P3314" s="170"/>
      <c r="Q3314" s="170"/>
    </row>
    <row r="3315" spans="1:27" s="176" customFormat="1" ht="15.75" customHeight="1">
      <c r="A3315" s="168" t="s">
        <v>4113</v>
      </c>
      <c r="B3315" s="172">
        <v>20431</v>
      </c>
      <c r="C3315" s="191" t="s">
        <v>4118</v>
      </c>
      <c r="D3315" s="324">
        <v>40300</v>
      </c>
      <c r="E3315" s="131"/>
      <c r="F3315" s="40"/>
      <c r="G3315" s="40"/>
      <c r="H3315" s="40"/>
      <c r="I3315" s="173"/>
      <c r="J3315" s="170"/>
      <c r="K3315" s="170"/>
      <c r="L3315" s="170"/>
      <c r="M3315" s="170"/>
      <c r="N3315" s="170"/>
      <c r="O3315" s="170"/>
      <c r="P3315" s="170"/>
      <c r="Q3315" s="170"/>
      <c r="R3315" s="173"/>
      <c r="S3315" s="173"/>
      <c r="T3315" s="173"/>
      <c r="U3315" s="173"/>
      <c r="V3315" s="173"/>
      <c r="W3315" s="173"/>
      <c r="X3315" s="173"/>
      <c r="Y3315" s="173"/>
      <c r="Z3315" s="173"/>
      <c r="AA3315" s="173"/>
    </row>
    <row r="3316" spans="1:27" s="173" customFormat="1" ht="15.75" customHeight="1">
      <c r="A3316" s="168" t="s">
        <v>4119</v>
      </c>
      <c r="B3316" s="172">
        <v>20427</v>
      </c>
      <c r="C3316" s="191" t="s">
        <v>4120</v>
      </c>
      <c r="D3316" s="324">
        <v>27700</v>
      </c>
      <c r="E3316" s="131"/>
      <c r="F3316" s="40"/>
      <c r="G3316" s="40"/>
      <c r="H3316" s="40"/>
      <c r="J3316" s="170"/>
      <c r="K3316" s="170"/>
      <c r="L3316" s="170"/>
      <c r="M3316" s="170"/>
      <c r="N3316" s="170"/>
      <c r="O3316" s="170"/>
      <c r="P3316" s="170"/>
      <c r="Q3316" s="170"/>
    </row>
    <row r="3317" spans="1:27" s="173" customFormat="1" ht="15.75" customHeight="1">
      <c r="A3317" s="168" t="s">
        <v>4762</v>
      </c>
      <c r="B3317" s="172">
        <v>20425</v>
      </c>
      <c r="C3317" s="191" t="s">
        <v>4121</v>
      </c>
      <c r="D3317" s="324">
        <v>33500</v>
      </c>
      <c r="E3317" s="131"/>
      <c r="F3317" s="40"/>
      <c r="G3317" s="40"/>
      <c r="H3317" s="40"/>
      <c r="J3317" s="170"/>
      <c r="K3317" s="170"/>
      <c r="L3317" s="170"/>
      <c r="M3317" s="170"/>
      <c r="N3317" s="170"/>
      <c r="O3317" s="170"/>
      <c r="P3317" s="170"/>
      <c r="Q3317" s="170"/>
      <c r="R3317" s="176"/>
      <c r="S3317" s="176"/>
      <c r="T3317" s="176"/>
      <c r="U3317" s="176"/>
      <c r="V3317" s="176"/>
      <c r="W3317" s="176"/>
      <c r="X3317" s="176"/>
      <c r="Y3317" s="176"/>
      <c r="Z3317" s="176"/>
      <c r="AA3317" s="176"/>
    </row>
    <row r="3318" spans="1:27" s="173" customFormat="1" ht="15.75" customHeight="1">
      <c r="A3318" s="168" t="s">
        <v>4122</v>
      </c>
      <c r="B3318" s="172">
        <v>20409</v>
      </c>
      <c r="C3318" s="191" t="s">
        <v>4123</v>
      </c>
      <c r="D3318" s="324">
        <v>20200</v>
      </c>
      <c r="E3318" s="131"/>
      <c r="F3318" s="40"/>
      <c r="G3318" s="40"/>
      <c r="H3318" s="40"/>
      <c r="J3318" s="170"/>
      <c r="K3318" s="170"/>
      <c r="L3318" s="170"/>
      <c r="M3318" s="170"/>
      <c r="N3318" s="170"/>
      <c r="O3318" s="170"/>
      <c r="P3318" s="170"/>
      <c r="Q3318" s="170"/>
    </row>
    <row r="3319" spans="1:27" s="173" customFormat="1" ht="15.75" customHeight="1">
      <c r="A3319" s="168" t="s">
        <v>4763</v>
      </c>
      <c r="B3319" s="172">
        <v>20410</v>
      </c>
      <c r="C3319" s="191" t="s">
        <v>4124</v>
      </c>
      <c r="D3319" s="324">
        <v>20200</v>
      </c>
      <c r="E3319" s="131"/>
      <c r="F3319" s="40"/>
      <c r="G3319" s="40"/>
      <c r="H3319" s="40"/>
      <c r="J3319" s="170"/>
      <c r="K3319" s="170"/>
      <c r="L3319" s="170"/>
      <c r="M3319" s="170"/>
      <c r="N3319" s="170"/>
      <c r="O3319" s="170"/>
      <c r="P3319" s="170"/>
      <c r="Q3319" s="170"/>
    </row>
    <row r="3320" spans="1:27" s="173" customFormat="1" ht="15.75" customHeight="1">
      <c r="A3320" s="168" t="s">
        <v>4763</v>
      </c>
      <c r="B3320" s="172">
        <v>20408</v>
      </c>
      <c r="C3320" s="191" t="s">
        <v>4125</v>
      </c>
      <c r="D3320" s="324">
        <v>20200</v>
      </c>
      <c r="E3320" s="131"/>
      <c r="F3320" s="40"/>
      <c r="G3320" s="40"/>
      <c r="H3320" s="40"/>
      <c r="J3320" s="170"/>
      <c r="K3320" s="170"/>
      <c r="L3320" s="170"/>
      <c r="M3320" s="170"/>
      <c r="N3320" s="170"/>
      <c r="O3320" s="170"/>
      <c r="P3320" s="170"/>
      <c r="Q3320" s="170"/>
    </row>
    <row r="3321" spans="1:27" s="173" customFormat="1" ht="15.75" customHeight="1">
      <c r="A3321" s="168" t="s">
        <v>4113</v>
      </c>
      <c r="B3321" s="172">
        <v>20423</v>
      </c>
      <c r="C3321" s="191" t="s">
        <v>4126</v>
      </c>
      <c r="D3321" s="324">
        <v>27700</v>
      </c>
      <c r="E3321" s="131"/>
      <c r="F3321" s="40"/>
      <c r="G3321" s="40"/>
      <c r="H3321" s="40"/>
      <c r="J3321" s="170"/>
      <c r="K3321" s="170"/>
      <c r="L3321" s="170"/>
      <c r="M3321" s="170"/>
      <c r="N3321" s="170"/>
      <c r="O3321" s="170"/>
      <c r="P3321" s="170"/>
      <c r="Q3321" s="170"/>
    </row>
    <row r="3322" spans="1:27" s="173" customFormat="1" ht="15.75" customHeight="1">
      <c r="A3322" s="168" t="s">
        <v>4113</v>
      </c>
      <c r="B3322" s="172">
        <v>20413</v>
      </c>
      <c r="C3322" s="191" t="s">
        <v>4127</v>
      </c>
      <c r="D3322" s="324">
        <v>20200</v>
      </c>
      <c r="E3322" s="131"/>
      <c r="F3322" s="40"/>
      <c r="G3322" s="40"/>
      <c r="H3322" s="40"/>
      <c r="J3322" s="170"/>
      <c r="K3322" s="170"/>
      <c r="L3322" s="170"/>
      <c r="M3322" s="170"/>
      <c r="N3322" s="170"/>
      <c r="O3322" s="170"/>
      <c r="P3322" s="170"/>
      <c r="Q3322" s="170"/>
    </row>
    <row r="3323" spans="1:27" s="173" customFormat="1" ht="15.75" customHeight="1">
      <c r="A3323" s="168" t="s">
        <v>4113</v>
      </c>
      <c r="B3323" s="172">
        <v>20428</v>
      </c>
      <c r="C3323" s="191" t="s">
        <v>4128</v>
      </c>
      <c r="D3323" s="324">
        <v>27700</v>
      </c>
      <c r="E3323" s="131"/>
      <c r="F3323" s="40"/>
      <c r="G3323" s="40"/>
      <c r="H3323" s="40"/>
      <c r="J3323" s="170"/>
      <c r="K3323" s="170"/>
      <c r="L3323" s="170"/>
      <c r="M3323" s="170"/>
      <c r="N3323" s="170"/>
      <c r="O3323" s="170"/>
      <c r="P3323" s="170"/>
      <c r="Q3323" s="170"/>
    </row>
    <row r="3324" spans="1:27" s="173" customFormat="1" ht="15.75" customHeight="1">
      <c r="A3324" s="168" t="s">
        <v>4113</v>
      </c>
      <c r="B3324" s="172">
        <v>20424</v>
      </c>
      <c r="C3324" s="191" t="s">
        <v>4129</v>
      </c>
      <c r="D3324" s="324">
        <v>27700</v>
      </c>
      <c r="E3324" s="131"/>
      <c r="F3324" s="40"/>
      <c r="G3324" s="40"/>
      <c r="H3324" s="40"/>
      <c r="J3324" s="170"/>
      <c r="K3324" s="170"/>
      <c r="L3324" s="170"/>
      <c r="M3324" s="170"/>
      <c r="N3324" s="170"/>
      <c r="O3324" s="170"/>
      <c r="P3324" s="170"/>
      <c r="Q3324" s="170"/>
    </row>
    <row r="3325" spans="1:27" s="173" customFormat="1" ht="15.75" customHeight="1">
      <c r="A3325" s="168" t="s">
        <v>4113</v>
      </c>
      <c r="B3325" s="172">
        <v>20432</v>
      </c>
      <c r="C3325" s="191" t="s">
        <v>4130</v>
      </c>
      <c r="D3325" s="324">
        <v>40500</v>
      </c>
      <c r="E3325" s="131"/>
      <c r="F3325" s="40"/>
      <c r="G3325" s="40"/>
      <c r="H3325" s="40"/>
      <c r="J3325" s="170"/>
      <c r="K3325" s="170"/>
      <c r="L3325" s="170"/>
      <c r="M3325" s="170"/>
      <c r="N3325" s="170"/>
      <c r="O3325" s="170"/>
      <c r="P3325" s="170"/>
      <c r="Q3325" s="170"/>
    </row>
    <row r="3326" spans="1:27" s="173" customFormat="1" ht="15.75" customHeight="1">
      <c r="A3326" s="168" t="s">
        <v>4281</v>
      </c>
      <c r="B3326" s="172">
        <v>20400</v>
      </c>
      <c r="C3326" s="191" t="s">
        <v>4131</v>
      </c>
      <c r="D3326" s="324">
        <v>4000</v>
      </c>
      <c r="E3326" s="131"/>
      <c r="F3326" s="40"/>
      <c r="G3326" s="40"/>
      <c r="H3326" s="40"/>
      <c r="J3326" s="170"/>
      <c r="K3326" s="170"/>
      <c r="L3326" s="170"/>
      <c r="M3326" s="170"/>
      <c r="N3326" s="170"/>
      <c r="O3326" s="170"/>
      <c r="P3326" s="170"/>
      <c r="Q3326" s="170"/>
    </row>
    <row r="3327" spans="1:27" s="173" customFormat="1" ht="15.75" customHeight="1">
      <c r="A3327" s="168" t="s">
        <v>3351</v>
      </c>
      <c r="B3327" s="172">
        <v>10433</v>
      </c>
      <c r="C3327" s="191" t="s">
        <v>4132</v>
      </c>
      <c r="D3327" s="324">
        <v>1000</v>
      </c>
      <c r="E3327" s="131"/>
      <c r="F3327" s="40"/>
      <c r="G3327" s="40"/>
      <c r="H3327" s="40"/>
      <c r="J3327" s="170"/>
      <c r="K3327" s="170"/>
      <c r="L3327" s="170"/>
      <c r="M3327" s="170"/>
      <c r="N3327" s="170"/>
      <c r="O3327" s="170"/>
      <c r="P3327" s="170"/>
      <c r="Q3327" s="170"/>
    </row>
    <row r="3328" spans="1:27" s="173" customFormat="1" ht="15.75" customHeight="1">
      <c r="A3328" s="168" t="s">
        <v>4281</v>
      </c>
      <c r="B3328" s="172">
        <v>10458</v>
      </c>
      <c r="C3328" s="191" t="s">
        <v>6128</v>
      </c>
      <c r="D3328" s="324">
        <v>4000</v>
      </c>
      <c r="E3328" s="131"/>
      <c r="F3328" s="40"/>
      <c r="G3328" s="40"/>
      <c r="H3328" s="40"/>
      <c r="J3328" s="170"/>
      <c r="K3328" s="170"/>
      <c r="L3328" s="170"/>
      <c r="M3328" s="170"/>
      <c r="N3328" s="170"/>
      <c r="O3328" s="170"/>
      <c r="P3328" s="170"/>
      <c r="Q3328" s="170"/>
    </row>
    <row r="3329" spans="1:17" s="173" customFormat="1" ht="15.75" customHeight="1">
      <c r="A3329" s="168" t="s">
        <v>4281</v>
      </c>
      <c r="B3329" s="172">
        <v>10459</v>
      </c>
      <c r="C3329" s="191" t="s">
        <v>6129</v>
      </c>
      <c r="D3329" s="324">
        <v>7000</v>
      </c>
      <c r="E3329" s="131"/>
      <c r="F3329" s="40"/>
      <c r="G3329" s="40"/>
      <c r="H3329" s="40"/>
      <c r="J3329" s="170"/>
      <c r="K3329" s="170"/>
      <c r="L3329" s="170"/>
      <c r="M3329" s="170"/>
      <c r="N3329" s="170"/>
      <c r="O3329" s="170"/>
      <c r="P3329" s="170"/>
      <c r="Q3329" s="170"/>
    </row>
    <row r="3330" spans="1:17" s="173" customFormat="1" ht="15.75" customHeight="1">
      <c r="A3330" s="168" t="s">
        <v>4764</v>
      </c>
      <c r="B3330" s="172">
        <v>20401</v>
      </c>
      <c r="C3330" s="191" t="s">
        <v>4133</v>
      </c>
      <c r="D3330" s="324">
        <v>18000</v>
      </c>
      <c r="E3330" s="131"/>
      <c r="F3330" s="40"/>
      <c r="G3330" s="40"/>
      <c r="H3330" s="40"/>
      <c r="J3330" s="170"/>
      <c r="K3330" s="170"/>
      <c r="L3330" s="170"/>
      <c r="M3330" s="170"/>
      <c r="N3330" s="170"/>
      <c r="O3330" s="170"/>
      <c r="P3330" s="170"/>
      <c r="Q3330" s="170"/>
    </row>
    <row r="3331" spans="1:17" s="173" customFormat="1" ht="15.75" customHeight="1">
      <c r="A3331" s="168" t="s">
        <v>4134</v>
      </c>
      <c r="B3331" s="172">
        <v>20414</v>
      </c>
      <c r="C3331" s="191" t="s">
        <v>4135</v>
      </c>
      <c r="D3331" s="324">
        <v>12000</v>
      </c>
      <c r="E3331" s="131"/>
      <c r="F3331" s="40"/>
      <c r="G3331" s="40"/>
      <c r="H3331" s="40"/>
      <c r="J3331" s="170"/>
      <c r="K3331" s="170"/>
      <c r="L3331" s="170"/>
      <c r="M3331" s="170"/>
      <c r="N3331" s="170"/>
      <c r="O3331" s="170"/>
      <c r="P3331" s="170"/>
      <c r="Q3331" s="170"/>
    </row>
    <row r="3332" spans="1:17" s="173" customFormat="1" ht="15.75" customHeight="1">
      <c r="A3332" s="168" t="s">
        <v>4765</v>
      </c>
      <c r="B3332" s="172">
        <v>20404</v>
      </c>
      <c r="C3332" s="191" t="s">
        <v>4136</v>
      </c>
      <c r="D3332" s="324">
        <v>12000</v>
      </c>
      <c r="E3332" s="131"/>
      <c r="F3332" s="40"/>
      <c r="G3332" s="40"/>
      <c r="H3332" s="40"/>
      <c r="J3332" s="170"/>
      <c r="K3332" s="170"/>
      <c r="L3332" s="170"/>
      <c r="M3332" s="170"/>
      <c r="N3332" s="170"/>
      <c r="O3332" s="170"/>
      <c r="P3332" s="170"/>
      <c r="Q3332" s="170"/>
    </row>
    <row r="3333" spans="1:17" s="173" customFormat="1" ht="15.75" customHeight="1">
      <c r="A3333" s="168" t="s">
        <v>4358</v>
      </c>
      <c r="B3333" s="175">
        <v>20405</v>
      </c>
      <c r="C3333" s="191" t="s">
        <v>4357</v>
      </c>
      <c r="D3333" s="324">
        <v>10500</v>
      </c>
      <c r="E3333" s="131"/>
      <c r="F3333" s="40"/>
      <c r="G3333" s="40"/>
      <c r="H3333" s="40"/>
      <c r="J3333" s="170"/>
      <c r="K3333" s="170"/>
      <c r="L3333" s="170"/>
      <c r="M3333" s="170"/>
      <c r="N3333" s="170"/>
      <c r="O3333" s="170"/>
      <c r="P3333" s="170"/>
      <c r="Q3333" s="170"/>
    </row>
    <row r="3334" spans="1:17" s="173" customFormat="1" ht="15.75" customHeight="1">
      <c r="A3334" s="168" t="s">
        <v>4358</v>
      </c>
      <c r="B3334" s="175">
        <v>20399</v>
      </c>
      <c r="C3334" s="191" t="s">
        <v>4359</v>
      </c>
      <c r="D3334" s="324">
        <v>23000</v>
      </c>
      <c r="E3334" s="131"/>
      <c r="F3334" s="40"/>
      <c r="G3334" s="40"/>
      <c r="H3334" s="40"/>
      <c r="J3334" s="170"/>
      <c r="K3334" s="170"/>
      <c r="L3334" s="170"/>
      <c r="M3334" s="170"/>
      <c r="N3334" s="170"/>
      <c r="O3334" s="170"/>
      <c r="P3334" s="170"/>
      <c r="Q3334" s="170"/>
    </row>
    <row r="3335" spans="1:17" s="173" customFormat="1" ht="15.75" customHeight="1">
      <c r="A3335" s="168" t="s">
        <v>4358</v>
      </c>
      <c r="B3335" s="175">
        <v>20398</v>
      </c>
      <c r="C3335" s="191" t="s">
        <v>5574</v>
      </c>
      <c r="D3335" s="324">
        <v>9000</v>
      </c>
      <c r="E3335" s="131"/>
      <c r="F3335" s="40"/>
      <c r="G3335" s="40"/>
      <c r="H3335" s="40"/>
      <c r="J3335" s="170"/>
      <c r="K3335" s="170"/>
      <c r="L3335" s="170"/>
      <c r="M3335" s="170"/>
      <c r="N3335" s="170"/>
      <c r="O3335" s="170"/>
      <c r="P3335" s="170"/>
      <c r="Q3335" s="170"/>
    </row>
    <row r="3336" spans="1:17" s="173" customFormat="1" ht="15.75" customHeight="1">
      <c r="A3336" s="168" t="s">
        <v>4358</v>
      </c>
      <c r="B3336" s="175">
        <v>20397</v>
      </c>
      <c r="C3336" s="191" t="s">
        <v>4360</v>
      </c>
      <c r="D3336" s="324">
        <v>9000</v>
      </c>
      <c r="E3336" s="131"/>
      <c r="F3336" s="40"/>
      <c r="G3336" s="40"/>
      <c r="H3336" s="40"/>
      <c r="J3336" s="170"/>
      <c r="K3336" s="170"/>
      <c r="L3336" s="170"/>
      <c r="M3336" s="170"/>
      <c r="N3336" s="170"/>
      <c r="O3336" s="170"/>
      <c r="P3336" s="170"/>
      <c r="Q3336" s="170"/>
    </row>
    <row r="3337" spans="1:17" s="173" customFormat="1" ht="15.75" customHeight="1">
      <c r="A3337" s="168" t="s">
        <v>4358</v>
      </c>
      <c r="B3337" s="175">
        <v>20396</v>
      </c>
      <c r="C3337" s="191" t="s">
        <v>4361</v>
      </c>
      <c r="D3337" s="324">
        <v>12000</v>
      </c>
      <c r="E3337" s="131"/>
      <c r="F3337" s="40"/>
      <c r="G3337" s="40"/>
      <c r="H3337" s="40"/>
      <c r="J3337" s="170"/>
      <c r="K3337" s="170"/>
      <c r="L3337" s="170"/>
      <c r="M3337" s="170"/>
      <c r="N3337" s="170"/>
      <c r="O3337" s="170"/>
      <c r="P3337" s="170"/>
      <c r="Q3337" s="170"/>
    </row>
    <row r="3338" spans="1:17" s="173" customFormat="1" ht="15.75" customHeight="1">
      <c r="A3338" s="176" t="s">
        <v>6759</v>
      </c>
      <c r="B3338" s="283" t="s">
        <v>6760</v>
      </c>
      <c r="C3338" s="284" t="s">
        <v>7104</v>
      </c>
      <c r="D3338" s="324"/>
      <c r="E3338" s="131"/>
      <c r="F3338" s="40"/>
      <c r="G3338" s="40"/>
      <c r="H3338" s="40"/>
      <c r="J3338" s="170"/>
      <c r="K3338" s="170"/>
      <c r="L3338" s="170"/>
      <c r="M3338" s="170"/>
      <c r="N3338" s="170"/>
      <c r="O3338" s="170"/>
      <c r="P3338" s="170"/>
      <c r="Q3338" s="170"/>
    </row>
    <row r="3339" spans="1:17" s="173" customFormat="1" ht="15.75" customHeight="1">
      <c r="A3339" s="51" t="s">
        <v>4137</v>
      </c>
      <c r="B3339" s="169"/>
      <c r="C3339" s="193"/>
      <c r="D3339" s="319"/>
      <c r="E3339" s="131"/>
      <c r="F3339" s="40"/>
      <c r="G3339" s="40"/>
      <c r="H3339" s="40"/>
      <c r="J3339" s="170"/>
      <c r="K3339" s="170"/>
      <c r="L3339" s="170"/>
      <c r="M3339" s="170"/>
      <c r="N3339" s="170"/>
      <c r="O3339" s="170"/>
      <c r="P3339" s="170"/>
      <c r="Q3339" s="170"/>
    </row>
    <row r="3340" spans="1:17" s="173" customFormat="1" ht="15.75" customHeight="1">
      <c r="A3340" s="168" t="s">
        <v>3345</v>
      </c>
      <c r="B3340" s="172">
        <v>20501</v>
      </c>
      <c r="C3340" s="191" t="s">
        <v>4138</v>
      </c>
      <c r="D3340" s="324">
        <v>9500</v>
      </c>
      <c r="E3340" s="131"/>
      <c r="F3340" s="40"/>
      <c r="G3340" s="40"/>
      <c r="H3340" s="40"/>
      <c r="J3340" s="170"/>
      <c r="K3340" s="170"/>
      <c r="L3340" s="170"/>
      <c r="M3340" s="170"/>
      <c r="N3340" s="170"/>
      <c r="O3340" s="170"/>
      <c r="P3340" s="170"/>
      <c r="Q3340" s="170"/>
    </row>
    <row r="3341" spans="1:17" s="173" customFormat="1" ht="15.75" customHeight="1">
      <c r="A3341" s="168" t="s">
        <v>4139</v>
      </c>
      <c r="B3341" s="172">
        <v>20503</v>
      </c>
      <c r="C3341" s="191" t="s">
        <v>4140</v>
      </c>
      <c r="D3341" s="324">
        <v>13400</v>
      </c>
      <c r="E3341" s="131"/>
      <c r="F3341" s="40"/>
      <c r="G3341" s="40"/>
      <c r="H3341" s="40"/>
      <c r="J3341" s="170"/>
      <c r="K3341" s="170"/>
      <c r="L3341" s="170"/>
      <c r="M3341" s="170"/>
      <c r="N3341" s="170"/>
      <c r="O3341" s="170"/>
      <c r="P3341" s="170"/>
      <c r="Q3341" s="170"/>
    </row>
    <row r="3342" spans="1:17" s="173" customFormat="1" ht="15.75" customHeight="1">
      <c r="A3342" s="168" t="s">
        <v>4141</v>
      </c>
      <c r="B3342" s="172">
        <v>20507</v>
      </c>
      <c r="C3342" s="191" t="s">
        <v>4142</v>
      </c>
      <c r="D3342" s="324">
        <v>28000</v>
      </c>
      <c r="E3342" s="131"/>
      <c r="F3342" s="40"/>
      <c r="G3342" s="40"/>
      <c r="H3342" s="40"/>
      <c r="J3342" s="170"/>
      <c r="K3342" s="170"/>
      <c r="L3342" s="170"/>
      <c r="M3342" s="170"/>
      <c r="N3342" s="170"/>
      <c r="O3342" s="170"/>
      <c r="P3342" s="170"/>
      <c r="Q3342" s="170"/>
    </row>
    <row r="3343" spans="1:17" s="173" customFormat="1" ht="15.75" customHeight="1">
      <c r="A3343" s="168" t="s">
        <v>4090</v>
      </c>
      <c r="B3343" s="172">
        <v>20526</v>
      </c>
      <c r="C3343" s="191" t="s">
        <v>4143</v>
      </c>
      <c r="D3343" s="324">
        <v>73600</v>
      </c>
      <c r="E3343" s="131"/>
      <c r="F3343" s="40"/>
      <c r="G3343" s="40"/>
      <c r="H3343" s="40"/>
      <c r="J3343" s="170"/>
      <c r="K3343" s="170"/>
      <c r="L3343" s="170"/>
      <c r="M3343" s="170"/>
      <c r="N3343" s="170"/>
      <c r="O3343" s="170"/>
      <c r="P3343" s="170"/>
      <c r="Q3343" s="170"/>
    </row>
    <row r="3344" spans="1:17" s="173" customFormat="1" ht="15.75" customHeight="1">
      <c r="A3344" s="168" t="s">
        <v>4090</v>
      </c>
      <c r="B3344" s="172">
        <v>20525</v>
      </c>
      <c r="C3344" s="191" t="s">
        <v>4144</v>
      </c>
      <c r="D3344" s="324">
        <v>73600</v>
      </c>
      <c r="E3344" s="131"/>
      <c r="F3344" s="40"/>
      <c r="G3344" s="40"/>
      <c r="H3344" s="40"/>
      <c r="J3344" s="170"/>
      <c r="K3344" s="170"/>
      <c r="L3344" s="170"/>
      <c r="M3344" s="170"/>
      <c r="N3344" s="170"/>
      <c r="O3344" s="170"/>
      <c r="P3344" s="170"/>
      <c r="Q3344" s="170"/>
    </row>
    <row r="3345" spans="1:27" s="173" customFormat="1" ht="15.75" customHeight="1">
      <c r="A3345" s="168" t="s">
        <v>4766</v>
      </c>
      <c r="B3345" s="172">
        <v>20511</v>
      </c>
      <c r="C3345" s="191" t="s">
        <v>4145</v>
      </c>
      <c r="D3345" s="324">
        <v>32000</v>
      </c>
      <c r="E3345" s="131"/>
      <c r="F3345" s="40"/>
      <c r="G3345" s="40"/>
      <c r="H3345" s="40"/>
      <c r="J3345" s="170"/>
      <c r="K3345" s="170"/>
      <c r="L3345" s="170"/>
      <c r="M3345" s="170"/>
      <c r="N3345" s="170"/>
      <c r="O3345" s="170"/>
      <c r="P3345" s="170"/>
      <c r="Q3345" s="170"/>
    </row>
    <row r="3346" spans="1:27" s="173" customFormat="1" ht="15.75" customHeight="1">
      <c r="A3346" s="168" t="s">
        <v>4767</v>
      </c>
      <c r="B3346" s="172">
        <v>20527</v>
      </c>
      <c r="C3346" s="191" t="s">
        <v>4146</v>
      </c>
      <c r="D3346" s="324">
        <v>73600</v>
      </c>
      <c r="E3346" s="131"/>
      <c r="F3346" s="40"/>
      <c r="G3346" s="40"/>
      <c r="H3346" s="40"/>
      <c r="J3346" s="170"/>
      <c r="K3346" s="170"/>
      <c r="L3346" s="170"/>
      <c r="M3346" s="170"/>
      <c r="N3346" s="170"/>
      <c r="O3346" s="170"/>
      <c r="P3346" s="170"/>
      <c r="Q3346" s="170"/>
    </row>
    <row r="3347" spans="1:27" s="173" customFormat="1" ht="15.75" customHeight="1">
      <c r="A3347" s="168" t="s">
        <v>4113</v>
      </c>
      <c r="B3347" s="172">
        <v>21400</v>
      </c>
      <c r="C3347" s="191" t="s">
        <v>4147</v>
      </c>
      <c r="D3347" s="324">
        <v>29000</v>
      </c>
      <c r="E3347" s="131"/>
      <c r="F3347" s="40"/>
      <c r="G3347" s="40"/>
      <c r="H3347" s="40"/>
      <c r="J3347" s="170"/>
      <c r="K3347" s="170"/>
      <c r="L3347" s="170"/>
      <c r="M3347" s="170"/>
      <c r="N3347" s="170"/>
      <c r="O3347" s="170"/>
      <c r="P3347" s="170"/>
      <c r="Q3347" s="170"/>
    </row>
    <row r="3348" spans="1:27" s="173" customFormat="1" ht="15.75" customHeight="1">
      <c r="A3348" s="168" t="s">
        <v>4113</v>
      </c>
      <c r="B3348" s="172">
        <v>21405</v>
      </c>
      <c r="C3348" s="191" t="s">
        <v>4148</v>
      </c>
      <c r="D3348" s="324">
        <v>39000</v>
      </c>
      <c r="E3348" s="131"/>
      <c r="F3348" s="40"/>
      <c r="G3348" s="40"/>
      <c r="H3348" s="40"/>
      <c r="J3348" s="170"/>
      <c r="K3348" s="170"/>
      <c r="L3348" s="170"/>
      <c r="M3348" s="170"/>
      <c r="N3348" s="170"/>
      <c r="O3348" s="170"/>
      <c r="P3348" s="170"/>
      <c r="Q3348" s="170"/>
    </row>
    <row r="3349" spans="1:27" s="173" customFormat="1" ht="15.75" customHeight="1">
      <c r="A3349" s="168" t="s">
        <v>4113</v>
      </c>
      <c r="B3349" s="172">
        <v>20509</v>
      </c>
      <c r="C3349" s="191" t="s">
        <v>4149</v>
      </c>
      <c r="D3349" s="324">
        <v>35000</v>
      </c>
      <c r="E3349" s="131"/>
      <c r="F3349" s="40"/>
      <c r="G3349" s="40"/>
      <c r="H3349" s="40"/>
      <c r="J3349" s="170"/>
      <c r="K3349" s="170"/>
      <c r="L3349" s="170"/>
      <c r="M3349" s="170"/>
      <c r="N3349" s="170"/>
      <c r="O3349" s="170"/>
      <c r="P3349" s="170"/>
      <c r="Q3349" s="170"/>
    </row>
    <row r="3350" spans="1:27" s="173" customFormat="1" ht="15.75" customHeight="1">
      <c r="A3350" s="168" t="s">
        <v>4113</v>
      </c>
      <c r="B3350" s="172">
        <v>20510</v>
      </c>
      <c r="C3350" s="191" t="s">
        <v>4150</v>
      </c>
      <c r="D3350" s="324">
        <v>35000</v>
      </c>
      <c r="E3350" s="131"/>
      <c r="F3350" s="40"/>
      <c r="G3350" s="40"/>
      <c r="H3350" s="40"/>
      <c r="J3350" s="170"/>
      <c r="K3350" s="170"/>
      <c r="L3350" s="170"/>
      <c r="M3350" s="170"/>
      <c r="N3350" s="170"/>
      <c r="O3350" s="170"/>
      <c r="P3350" s="170"/>
      <c r="Q3350" s="170"/>
    </row>
    <row r="3351" spans="1:27" s="173" customFormat="1" ht="15.75" customHeight="1">
      <c r="A3351" s="168" t="s">
        <v>4113</v>
      </c>
      <c r="B3351" s="172">
        <v>20514</v>
      </c>
      <c r="C3351" s="191" t="s">
        <v>4151</v>
      </c>
      <c r="D3351" s="324">
        <v>40500</v>
      </c>
      <c r="E3351" s="131"/>
      <c r="F3351" s="40"/>
      <c r="G3351" s="40"/>
      <c r="H3351" s="40"/>
      <c r="J3351" s="170"/>
      <c r="K3351" s="170"/>
      <c r="L3351" s="170"/>
      <c r="M3351" s="170"/>
      <c r="N3351" s="170"/>
      <c r="O3351" s="170"/>
      <c r="P3351" s="170"/>
      <c r="Q3351" s="170"/>
    </row>
    <row r="3352" spans="1:27" s="173" customFormat="1" ht="15.75" customHeight="1">
      <c r="A3352" s="168" t="s">
        <v>4113</v>
      </c>
      <c r="B3352" s="172">
        <v>20506</v>
      </c>
      <c r="C3352" s="191" t="s">
        <v>4152</v>
      </c>
      <c r="D3352" s="324">
        <v>23000</v>
      </c>
      <c r="E3352" s="131"/>
      <c r="F3352" s="40"/>
      <c r="G3352" s="40"/>
      <c r="H3352" s="40"/>
      <c r="J3352" s="170"/>
      <c r="K3352" s="170"/>
      <c r="L3352" s="170"/>
      <c r="M3352" s="170"/>
      <c r="N3352" s="170"/>
      <c r="O3352" s="170"/>
      <c r="P3352" s="170"/>
      <c r="Q3352" s="170"/>
    </row>
    <row r="3353" spans="1:27" s="173" customFormat="1" ht="15.75" customHeight="1">
      <c r="A3353" s="168" t="s">
        <v>4113</v>
      </c>
      <c r="B3353" s="172">
        <v>20513</v>
      </c>
      <c r="C3353" s="191" t="s">
        <v>4153</v>
      </c>
      <c r="D3353" s="324">
        <v>48000</v>
      </c>
      <c r="E3353" s="131"/>
      <c r="F3353" s="40"/>
      <c r="G3353" s="40"/>
      <c r="H3353" s="40"/>
      <c r="J3353" s="170"/>
      <c r="K3353" s="170"/>
      <c r="L3353" s="170"/>
      <c r="M3353" s="170"/>
      <c r="N3353" s="170"/>
      <c r="O3353" s="170"/>
      <c r="P3353" s="170"/>
      <c r="Q3353" s="170"/>
    </row>
    <row r="3354" spans="1:27" s="173" customFormat="1" ht="15.75" customHeight="1">
      <c r="A3354" s="168" t="s">
        <v>4113</v>
      </c>
      <c r="B3354" s="172">
        <v>20517</v>
      </c>
      <c r="C3354" s="191" t="s">
        <v>4154</v>
      </c>
      <c r="D3354" s="324">
        <v>54000</v>
      </c>
      <c r="E3354" s="131"/>
      <c r="F3354" s="40"/>
      <c r="G3354" s="40"/>
      <c r="H3354" s="40"/>
      <c r="J3354" s="170"/>
      <c r="K3354" s="170"/>
      <c r="L3354" s="170"/>
      <c r="M3354" s="170"/>
      <c r="N3354" s="170"/>
      <c r="O3354" s="170"/>
      <c r="P3354" s="170"/>
      <c r="Q3354" s="170"/>
    </row>
    <row r="3355" spans="1:27" s="173" customFormat="1" ht="15.75" customHeight="1">
      <c r="A3355" s="168" t="s">
        <v>4113</v>
      </c>
      <c r="B3355" s="172">
        <v>20521</v>
      </c>
      <c r="C3355" s="191" t="s">
        <v>4155</v>
      </c>
      <c r="D3355" s="324">
        <v>68000</v>
      </c>
      <c r="E3355" s="131"/>
      <c r="F3355" s="40"/>
      <c r="G3355" s="40"/>
      <c r="H3355" s="40"/>
      <c r="J3355" s="170"/>
      <c r="K3355" s="170"/>
      <c r="L3355" s="170"/>
      <c r="M3355" s="170"/>
      <c r="N3355" s="170"/>
      <c r="O3355" s="170"/>
      <c r="P3355" s="170"/>
      <c r="Q3355" s="170"/>
    </row>
    <row r="3356" spans="1:27" s="173" customFormat="1" ht="15.75" customHeight="1">
      <c r="A3356" s="168" t="s">
        <v>4768</v>
      </c>
      <c r="B3356" s="172">
        <v>20520</v>
      </c>
      <c r="C3356" s="191" t="s">
        <v>4156</v>
      </c>
      <c r="D3356" s="324">
        <v>73600</v>
      </c>
      <c r="E3356" s="131"/>
      <c r="F3356" s="40"/>
      <c r="G3356" s="40"/>
      <c r="H3356" s="40"/>
      <c r="J3356" s="170"/>
      <c r="K3356" s="170"/>
      <c r="L3356" s="170"/>
      <c r="M3356" s="170"/>
      <c r="N3356" s="170"/>
      <c r="O3356" s="170"/>
      <c r="P3356" s="170"/>
      <c r="Q3356" s="170"/>
    </row>
    <row r="3357" spans="1:27" s="173" customFormat="1" ht="15.75" customHeight="1">
      <c r="A3357" s="168" t="s">
        <v>4767</v>
      </c>
      <c r="B3357" s="172">
        <v>20515</v>
      </c>
      <c r="C3357" s="191" t="s">
        <v>4157</v>
      </c>
      <c r="D3357" s="324">
        <v>40500</v>
      </c>
      <c r="E3357" s="131"/>
      <c r="F3357" s="40"/>
      <c r="G3357" s="40"/>
      <c r="H3357" s="40"/>
      <c r="J3357" s="170"/>
      <c r="K3357" s="170"/>
      <c r="L3357" s="170"/>
      <c r="M3357" s="170"/>
      <c r="N3357" s="170"/>
      <c r="O3357" s="170"/>
      <c r="P3357" s="170"/>
      <c r="Q3357" s="170"/>
    </row>
    <row r="3358" spans="1:27" s="176" customFormat="1" ht="15.75" customHeight="1">
      <c r="A3358" s="168" t="s">
        <v>4767</v>
      </c>
      <c r="B3358" s="172">
        <v>20518</v>
      </c>
      <c r="C3358" s="191" t="s">
        <v>4158</v>
      </c>
      <c r="D3358" s="324">
        <v>58800</v>
      </c>
      <c r="E3358" s="131"/>
      <c r="F3358" s="40"/>
      <c r="G3358" s="40"/>
      <c r="H3358" s="40"/>
      <c r="I3358" s="173"/>
      <c r="J3358" s="170"/>
      <c r="K3358" s="170"/>
      <c r="L3358" s="170"/>
      <c r="M3358" s="170"/>
      <c r="N3358" s="170"/>
      <c r="O3358" s="170"/>
      <c r="P3358" s="170"/>
      <c r="Q3358" s="170"/>
      <c r="R3358" s="173"/>
      <c r="S3358" s="173"/>
      <c r="T3358" s="173"/>
      <c r="U3358" s="173"/>
      <c r="V3358" s="173"/>
      <c r="W3358" s="173"/>
      <c r="X3358" s="173"/>
      <c r="Y3358" s="173"/>
      <c r="Z3358" s="173"/>
      <c r="AA3358" s="173"/>
    </row>
    <row r="3359" spans="1:27" s="176" customFormat="1" ht="15.75" customHeight="1">
      <c r="A3359" s="168" t="s">
        <v>4159</v>
      </c>
      <c r="B3359" s="172">
        <v>20504</v>
      </c>
      <c r="C3359" s="191" t="s">
        <v>4160</v>
      </c>
      <c r="D3359" s="324">
        <v>25000</v>
      </c>
      <c r="E3359" s="131"/>
      <c r="F3359" s="40"/>
      <c r="G3359" s="40"/>
      <c r="H3359" s="40"/>
      <c r="I3359" s="173"/>
      <c r="J3359" s="170"/>
      <c r="K3359" s="170"/>
      <c r="L3359" s="170"/>
      <c r="M3359" s="170"/>
      <c r="N3359" s="170"/>
      <c r="O3359" s="170"/>
      <c r="P3359" s="170"/>
      <c r="Q3359" s="170"/>
      <c r="R3359" s="173"/>
      <c r="S3359" s="173"/>
      <c r="T3359" s="173"/>
      <c r="U3359" s="173"/>
      <c r="V3359" s="173"/>
      <c r="W3359" s="173"/>
      <c r="X3359" s="173"/>
      <c r="Y3359" s="173"/>
      <c r="Z3359" s="173"/>
      <c r="AA3359" s="173"/>
    </row>
    <row r="3360" spans="1:27" s="173" customFormat="1" ht="18" customHeight="1">
      <c r="A3360" s="168" t="s">
        <v>4159</v>
      </c>
      <c r="B3360" s="172">
        <v>20508</v>
      </c>
      <c r="C3360" s="191" t="s">
        <v>4161</v>
      </c>
      <c r="D3360" s="324">
        <v>45000</v>
      </c>
      <c r="E3360" s="131"/>
      <c r="F3360" s="40"/>
      <c r="G3360" s="40"/>
      <c r="H3360" s="40"/>
      <c r="J3360" s="170"/>
      <c r="K3360" s="170"/>
      <c r="L3360" s="170"/>
      <c r="M3360" s="170"/>
      <c r="N3360" s="170"/>
      <c r="O3360" s="170"/>
      <c r="P3360" s="170"/>
      <c r="Q3360" s="170"/>
      <c r="R3360" s="176"/>
      <c r="S3360" s="176"/>
      <c r="T3360" s="176"/>
      <c r="U3360" s="176"/>
      <c r="V3360" s="176"/>
      <c r="W3360" s="176"/>
      <c r="X3360" s="176"/>
      <c r="Y3360" s="176"/>
      <c r="Z3360" s="176"/>
      <c r="AA3360" s="176"/>
    </row>
    <row r="3361" spans="1:27" s="176" customFormat="1" ht="15.75" customHeight="1">
      <c r="A3361" s="168" t="s">
        <v>4162</v>
      </c>
      <c r="B3361" s="172">
        <v>20505</v>
      </c>
      <c r="C3361" s="191" t="s">
        <v>4136</v>
      </c>
      <c r="D3361" s="324">
        <v>24000</v>
      </c>
      <c r="E3361" s="131"/>
      <c r="F3361" s="40"/>
      <c r="G3361" s="40"/>
      <c r="H3361" s="40"/>
      <c r="I3361" s="173"/>
      <c r="J3361" s="170"/>
      <c r="K3361" s="170"/>
      <c r="L3361" s="170"/>
      <c r="M3361" s="170"/>
      <c r="N3361" s="170"/>
      <c r="O3361" s="170"/>
      <c r="P3361" s="170"/>
      <c r="Q3361" s="170"/>
    </row>
    <row r="3362" spans="1:27" s="173" customFormat="1" ht="15.75" customHeight="1">
      <c r="A3362" s="168" t="s">
        <v>4090</v>
      </c>
      <c r="B3362" s="172">
        <v>20528</v>
      </c>
      <c r="C3362" s="191" t="s">
        <v>4163</v>
      </c>
      <c r="D3362" s="324">
        <v>73600</v>
      </c>
      <c r="E3362" s="131"/>
      <c r="F3362" s="40"/>
      <c r="G3362" s="40"/>
      <c r="H3362" s="40"/>
      <c r="J3362" s="170"/>
      <c r="K3362" s="170"/>
      <c r="L3362" s="170"/>
      <c r="M3362" s="170"/>
      <c r="N3362" s="170"/>
      <c r="O3362" s="170"/>
      <c r="P3362" s="170"/>
      <c r="Q3362" s="170"/>
    </row>
    <row r="3363" spans="1:27" s="173" customFormat="1" ht="15.75" customHeight="1">
      <c r="A3363" s="168" t="s">
        <v>4164</v>
      </c>
      <c r="B3363" s="172">
        <v>20529</v>
      </c>
      <c r="C3363" s="191" t="s">
        <v>4165</v>
      </c>
      <c r="D3363" s="324">
        <v>73600</v>
      </c>
      <c r="E3363" s="131"/>
      <c r="F3363" s="40"/>
      <c r="G3363" s="40"/>
      <c r="H3363" s="40"/>
      <c r="J3363" s="170"/>
      <c r="K3363" s="170"/>
      <c r="L3363" s="170"/>
      <c r="M3363" s="170"/>
      <c r="N3363" s="170"/>
      <c r="O3363" s="170"/>
      <c r="P3363" s="170"/>
      <c r="Q3363" s="170"/>
      <c r="R3363" s="176"/>
      <c r="S3363" s="176"/>
      <c r="T3363" s="176"/>
      <c r="U3363" s="176"/>
      <c r="V3363" s="176"/>
      <c r="W3363" s="176"/>
      <c r="X3363" s="176"/>
      <c r="Y3363" s="176"/>
      <c r="Z3363" s="176"/>
      <c r="AA3363" s="176"/>
    </row>
    <row r="3364" spans="1:27" s="173" customFormat="1" ht="15.75" customHeight="1">
      <c r="A3364" s="168" t="s">
        <v>4767</v>
      </c>
      <c r="B3364" s="172">
        <v>20512</v>
      </c>
      <c r="C3364" s="191" t="s">
        <v>4166</v>
      </c>
      <c r="D3364" s="324">
        <v>45000</v>
      </c>
      <c r="E3364" s="131"/>
      <c r="F3364" s="40"/>
      <c r="G3364" s="40"/>
      <c r="H3364" s="40"/>
      <c r="J3364" s="170"/>
      <c r="K3364" s="170"/>
      <c r="L3364" s="170"/>
      <c r="M3364" s="170"/>
      <c r="N3364" s="170"/>
      <c r="O3364" s="170"/>
      <c r="P3364" s="170"/>
      <c r="Q3364" s="170"/>
    </row>
    <row r="3365" spans="1:27" s="173" customFormat="1" ht="15.75" customHeight="1">
      <c r="A3365" s="168" t="s">
        <v>4767</v>
      </c>
      <c r="B3365" s="172">
        <v>20516</v>
      </c>
      <c r="C3365" s="191" t="s">
        <v>4167</v>
      </c>
      <c r="D3365" s="324">
        <v>52500</v>
      </c>
      <c r="E3365" s="131"/>
      <c r="F3365" s="40"/>
      <c r="G3365" s="40"/>
      <c r="H3365" s="40"/>
      <c r="J3365" s="170"/>
      <c r="K3365" s="170"/>
      <c r="L3365" s="170"/>
      <c r="M3365" s="170"/>
      <c r="N3365" s="170"/>
      <c r="O3365" s="170"/>
      <c r="P3365" s="170"/>
      <c r="Q3365" s="170"/>
    </row>
    <row r="3366" spans="1:27" s="173" customFormat="1" ht="15.75" customHeight="1">
      <c r="A3366" s="168" t="s">
        <v>4769</v>
      </c>
      <c r="B3366" s="172">
        <v>20524</v>
      </c>
      <c r="C3366" s="191" t="s">
        <v>4168</v>
      </c>
      <c r="D3366" s="324">
        <v>58800</v>
      </c>
      <c r="E3366" s="131"/>
      <c r="F3366" s="40"/>
      <c r="G3366" s="40"/>
      <c r="H3366" s="40"/>
      <c r="J3366" s="170"/>
      <c r="K3366" s="170"/>
      <c r="L3366" s="170"/>
      <c r="M3366" s="170"/>
      <c r="N3366" s="170"/>
      <c r="O3366" s="170"/>
      <c r="P3366" s="170"/>
      <c r="Q3366" s="170"/>
    </row>
    <row r="3367" spans="1:27" s="173" customFormat="1" ht="15.75" customHeight="1">
      <c r="A3367" s="168" t="s">
        <v>4769</v>
      </c>
      <c r="B3367" s="172">
        <v>20519</v>
      </c>
      <c r="C3367" s="191" t="s">
        <v>4169</v>
      </c>
      <c r="D3367" s="324">
        <v>58800</v>
      </c>
      <c r="E3367" s="131"/>
      <c r="F3367" s="40"/>
      <c r="G3367" s="40"/>
      <c r="H3367" s="40"/>
      <c r="J3367" s="170"/>
      <c r="K3367" s="170"/>
      <c r="L3367" s="170"/>
      <c r="M3367" s="170"/>
      <c r="N3367" s="170"/>
      <c r="O3367" s="170"/>
      <c r="P3367" s="170"/>
      <c r="Q3367" s="170"/>
    </row>
    <row r="3368" spans="1:27" s="173" customFormat="1" ht="15.75" customHeight="1">
      <c r="A3368" s="168" t="s">
        <v>4769</v>
      </c>
      <c r="B3368" s="172">
        <v>20522</v>
      </c>
      <c r="C3368" s="191" t="s">
        <v>4170</v>
      </c>
      <c r="D3368" s="324">
        <v>61400</v>
      </c>
      <c r="E3368" s="131"/>
      <c r="F3368" s="40"/>
      <c r="G3368" s="40"/>
      <c r="H3368" s="40"/>
      <c r="J3368" s="170"/>
      <c r="K3368" s="170"/>
      <c r="L3368" s="170"/>
      <c r="M3368" s="170"/>
      <c r="N3368" s="170"/>
      <c r="O3368" s="170"/>
      <c r="P3368" s="170"/>
      <c r="Q3368" s="170"/>
    </row>
    <row r="3369" spans="1:27" s="173" customFormat="1" ht="15.75" customHeight="1">
      <c r="A3369" s="168" t="s">
        <v>4769</v>
      </c>
      <c r="B3369" s="172">
        <v>20523</v>
      </c>
      <c r="C3369" s="191" t="s">
        <v>4171</v>
      </c>
      <c r="D3369" s="324">
        <v>61400</v>
      </c>
      <c r="E3369" s="131"/>
      <c r="F3369" s="40"/>
      <c r="G3369" s="40"/>
      <c r="H3369" s="40"/>
      <c r="J3369" s="170"/>
      <c r="K3369" s="170"/>
      <c r="L3369" s="170"/>
      <c r="M3369" s="170"/>
      <c r="N3369" s="170"/>
      <c r="O3369" s="170"/>
      <c r="P3369" s="170"/>
      <c r="Q3369" s="170"/>
    </row>
    <row r="3370" spans="1:27" s="173" customFormat="1" ht="15.75" customHeight="1">
      <c r="A3370" s="51" t="s">
        <v>3383</v>
      </c>
      <c r="B3370" s="169"/>
      <c r="C3370" s="229"/>
      <c r="D3370" s="324"/>
      <c r="E3370" s="131"/>
      <c r="F3370" s="40"/>
      <c r="G3370" s="40"/>
      <c r="H3370" s="40"/>
      <c r="J3370" s="170"/>
      <c r="K3370" s="170"/>
      <c r="L3370" s="170"/>
      <c r="M3370" s="170"/>
      <c r="N3370" s="170"/>
      <c r="O3370" s="170"/>
      <c r="P3370" s="170"/>
      <c r="Q3370" s="170"/>
    </row>
    <row r="3371" spans="1:27" s="173" customFormat="1" ht="15.75" customHeight="1">
      <c r="A3371" s="168" t="s">
        <v>3439</v>
      </c>
      <c r="B3371" s="175">
        <v>20205</v>
      </c>
      <c r="C3371" s="191" t="s">
        <v>5361</v>
      </c>
      <c r="D3371" s="324">
        <v>9900</v>
      </c>
      <c r="E3371" s="131"/>
      <c r="F3371" s="40"/>
      <c r="G3371" s="40"/>
      <c r="H3371" s="40"/>
      <c r="J3371" s="170"/>
      <c r="K3371" s="170"/>
      <c r="L3371" s="170"/>
      <c r="M3371" s="170"/>
      <c r="N3371" s="170"/>
      <c r="O3371" s="170"/>
      <c r="P3371" s="170"/>
      <c r="Q3371" s="170"/>
    </row>
    <row r="3372" spans="1:27" s="173" customFormat="1" ht="15.75" customHeight="1">
      <c r="A3372" s="168" t="s">
        <v>3439</v>
      </c>
      <c r="B3372" s="172" t="s">
        <v>3384</v>
      </c>
      <c r="C3372" s="191" t="s">
        <v>3385</v>
      </c>
      <c r="D3372" s="324">
        <v>12900</v>
      </c>
      <c r="E3372" s="131"/>
      <c r="F3372" s="40"/>
      <c r="G3372" s="40"/>
      <c r="H3372" s="40"/>
      <c r="J3372" s="170"/>
      <c r="K3372" s="170"/>
      <c r="L3372" s="170"/>
      <c r="M3372" s="170"/>
      <c r="N3372" s="170"/>
      <c r="O3372" s="170"/>
      <c r="P3372" s="170"/>
      <c r="Q3372" s="170"/>
    </row>
    <row r="3373" spans="1:27" s="173" customFormat="1" ht="15.75" customHeight="1">
      <c r="A3373" s="168" t="s">
        <v>3439</v>
      </c>
      <c r="B3373" s="172" t="s">
        <v>3386</v>
      </c>
      <c r="C3373" s="191" t="s">
        <v>3387</v>
      </c>
      <c r="D3373" s="324">
        <v>16800</v>
      </c>
      <c r="E3373" s="131"/>
      <c r="F3373" s="40"/>
      <c r="G3373" s="40"/>
      <c r="H3373" s="40"/>
      <c r="J3373" s="170"/>
      <c r="K3373" s="170"/>
      <c r="L3373" s="170"/>
      <c r="M3373" s="170"/>
      <c r="N3373" s="170"/>
      <c r="O3373" s="170"/>
      <c r="P3373" s="170"/>
      <c r="Q3373" s="170"/>
    </row>
    <row r="3374" spans="1:27" s="173" customFormat="1" ht="15.75" customHeight="1">
      <c r="A3374" s="168" t="s">
        <v>4730</v>
      </c>
      <c r="B3374" s="175">
        <v>20206</v>
      </c>
      <c r="C3374" s="191" t="s">
        <v>3388</v>
      </c>
      <c r="D3374" s="324">
        <v>16600</v>
      </c>
      <c r="E3374" s="131"/>
      <c r="F3374" s="40"/>
      <c r="G3374" s="40"/>
      <c r="H3374" s="40"/>
      <c r="J3374" s="170"/>
      <c r="K3374" s="170"/>
      <c r="L3374" s="170"/>
      <c r="M3374" s="170"/>
      <c r="N3374" s="170"/>
      <c r="O3374" s="170"/>
      <c r="P3374" s="170"/>
      <c r="Q3374" s="170"/>
    </row>
    <row r="3375" spans="1:27" s="173" customFormat="1" ht="15.75" customHeight="1">
      <c r="A3375" s="168" t="s">
        <v>4730</v>
      </c>
      <c r="B3375" s="172" t="s">
        <v>3389</v>
      </c>
      <c r="C3375" s="191" t="s">
        <v>3390</v>
      </c>
      <c r="D3375" s="324">
        <v>19200</v>
      </c>
      <c r="E3375" s="131"/>
      <c r="F3375" s="40"/>
      <c r="G3375" s="40"/>
      <c r="H3375" s="40"/>
      <c r="J3375" s="170"/>
      <c r="K3375" s="170"/>
      <c r="L3375" s="170"/>
      <c r="M3375" s="170"/>
      <c r="N3375" s="170"/>
      <c r="O3375" s="170"/>
      <c r="P3375" s="170"/>
      <c r="Q3375" s="170"/>
    </row>
    <row r="3376" spans="1:27" s="173" customFormat="1" ht="15.75" customHeight="1">
      <c r="A3376" s="168" t="s">
        <v>4730</v>
      </c>
      <c r="B3376" s="172" t="s">
        <v>3391</v>
      </c>
      <c r="C3376" s="191" t="s">
        <v>3392</v>
      </c>
      <c r="D3376" s="324">
        <v>19600</v>
      </c>
      <c r="E3376" s="131"/>
      <c r="F3376" s="40"/>
      <c r="G3376" s="40"/>
      <c r="H3376" s="40"/>
      <c r="J3376" s="170"/>
      <c r="K3376" s="170"/>
      <c r="L3376" s="170"/>
      <c r="M3376" s="170"/>
      <c r="N3376" s="170"/>
      <c r="O3376" s="170"/>
      <c r="P3376" s="170"/>
      <c r="Q3376" s="170"/>
    </row>
    <row r="3377" spans="1:27" s="173" customFormat="1" ht="15.75" customHeight="1">
      <c r="A3377" s="168" t="s">
        <v>4730</v>
      </c>
      <c r="B3377" s="175">
        <v>20207</v>
      </c>
      <c r="C3377" s="191" t="s">
        <v>3393</v>
      </c>
      <c r="D3377" s="324">
        <v>15800</v>
      </c>
      <c r="E3377" s="131"/>
      <c r="F3377" s="40"/>
      <c r="G3377" s="40"/>
      <c r="H3377" s="40"/>
      <c r="J3377" s="170"/>
      <c r="K3377" s="170"/>
      <c r="L3377" s="170"/>
      <c r="M3377" s="170"/>
      <c r="N3377" s="170"/>
      <c r="O3377" s="170"/>
      <c r="P3377" s="170"/>
      <c r="Q3377" s="170"/>
    </row>
    <row r="3378" spans="1:27" s="173" customFormat="1" ht="15.75" customHeight="1">
      <c r="A3378" s="168" t="s">
        <v>4730</v>
      </c>
      <c r="B3378" s="172" t="s">
        <v>3394</v>
      </c>
      <c r="C3378" s="191" t="s">
        <v>3395</v>
      </c>
      <c r="D3378" s="324">
        <v>17000</v>
      </c>
      <c r="E3378" s="131"/>
      <c r="F3378" s="40"/>
      <c r="G3378" s="40"/>
      <c r="H3378" s="40"/>
      <c r="J3378" s="170"/>
      <c r="K3378" s="170"/>
      <c r="L3378" s="170"/>
      <c r="M3378" s="170"/>
      <c r="N3378" s="170"/>
      <c r="O3378" s="170"/>
      <c r="P3378" s="170"/>
      <c r="Q3378" s="170"/>
    </row>
    <row r="3379" spans="1:27" s="173" customFormat="1" ht="15.75" customHeight="1">
      <c r="A3379" s="168" t="s">
        <v>4730</v>
      </c>
      <c r="B3379" s="172" t="s">
        <v>3396</v>
      </c>
      <c r="C3379" s="191" t="s">
        <v>3397</v>
      </c>
      <c r="D3379" s="324">
        <v>23000</v>
      </c>
      <c r="E3379" s="131"/>
      <c r="F3379" s="40"/>
      <c r="G3379" s="40"/>
      <c r="H3379" s="40"/>
      <c r="J3379" s="170"/>
      <c r="K3379" s="170"/>
      <c r="L3379" s="170"/>
      <c r="M3379" s="170"/>
      <c r="N3379" s="170"/>
      <c r="O3379" s="170"/>
      <c r="P3379" s="170"/>
      <c r="Q3379" s="170"/>
    </row>
    <row r="3380" spans="1:27" s="173" customFormat="1" ht="15.75" customHeight="1">
      <c r="A3380" s="168" t="s">
        <v>4730</v>
      </c>
      <c r="B3380" s="175">
        <v>20208</v>
      </c>
      <c r="C3380" s="191" t="s">
        <v>3398</v>
      </c>
      <c r="D3380" s="324">
        <v>21600</v>
      </c>
      <c r="E3380" s="131"/>
      <c r="F3380" s="40"/>
      <c r="G3380" s="40"/>
      <c r="H3380" s="40"/>
      <c r="J3380" s="170"/>
      <c r="K3380" s="170"/>
      <c r="L3380" s="170"/>
      <c r="M3380" s="170"/>
      <c r="N3380" s="170"/>
      <c r="O3380" s="170"/>
      <c r="P3380" s="170"/>
      <c r="Q3380" s="170"/>
    </row>
    <row r="3381" spans="1:27" s="173" customFormat="1" ht="15.75" customHeight="1">
      <c r="A3381" s="168" t="s">
        <v>4730</v>
      </c>
      <c r="B3381" s="172" t="s">
        <v>3399</v>
      </c>
      <c r="C3381" s="191" t="s">
        <v>3400</v>
      </c>
      <c r="D3381" s="324">
        <v>22600</v>
      </c>
      <c r="E3381" s="131"/>
      <c r="F3381" s="40"/>
      <c r="G3381" s="40"/>
      <c r="H3381" s="40"/>
      <c r="J3381" s="170"/>
      <c r="K3381" s="170"/>
      <c r="L3381" s="170"/>
      <c r="M3381" s="170"/>
      <c r="N3381" s="170"/>
      <c r="O3381" s="170"/>
      <c r="P3381" s="170"/>
      <c r="Q3381" s="170"/>
    </row>
    <row r="3382" spans="1:27" s="173" customFormat="1" ht="15.75" customHeight="1">
      <c r="A3382" s="168" t="s">
        <v>4730</v>
      </c>
      <c r="B3382" s="172" t="s">
        <v>3401</v>
      </c>
      <c r="C3382" s="191" t="s">
        <v>3402</v>
      </c>
      <c r="D3382" s="324">
        <v>28400</v>
      </c>
      <c r="E3382" s="131"/>
      <c r="F3382" s="40"/>
      <c r="G3382" s="40"/>
      <c r="H3382" s="40"/>
      <c r="J3382" s="170"/>
      <c r="K3382" s="170"/>
      <c r="L3382" s="170"/>
      <c r="M3382" s="170"/>
      <c r="N3382" s="170"/>
      <c r="O3382" s="170"/>
      <c r="P3382" s="170"/>
      <c r="Q3382" s="170"/>
    </row>
    <row r="3383" spans="1:27" s="173" customFormat="1" ht="15.75" customHeight="1">
      <c r="A3383" s="168" t="s">
        <v>4730</v>
      </c>
      <c r="B3383" s="175">
        <v>20209</v>
      </c>
      <c r="C3383" s="191" t="s">
        <v>3403</v>
      </c>
      <c r="D3383" s="324">
        <v>27500</v>
      </c>
      <c r="E3383" s="131"/>
      <c r="F3383" s="40"/>
      <c r="G3383" s="40"/>
      <c r="H3383" s="40"/>
      <c r="J3383" s="170"/>
      <c r="K3383" s="170"/>
      <c r="L3383" s="170"/>
      <c r="M3383" s="170"/>
      <c r="N3383" s="170"/>
      <c r="O3383" s="170"/>
      <c r="P3383" s="170"/>
      <c r="Q3383" s="170"/>
    </row>
    <row r="3384" spans="1:27" s="173" customFormat="1" ht="15.75" customHeight="1">
      <c r="A3384" s="168" t="s">
        <v>4730</v>
      </c>
      <c r="B3384" s="172" t="s">
        <v>3404</v>
      </c>
      <c r="C3384" s="191" t="s">
        <v>3405</v>
      </c>
      <c r="D3384" s="324">
        <v>32900</v>
      </c>
      <c r="E3384" s="131"/>
      <c r="F3384" s="40"/>
      <c r="G3384" s="40"/>
      <c r="H3384" s="40"/>
      <c r="J3384" s="170"/>
      <c r="K3384" s="170"/>
      <c r="L3384" s="170"/>
      <c r="M3384" s="170"/>
      <c r="N3384" s="170"/>
      <c r="O3384" s="170"/>
      <c r="P3384" s="170"/>
      <c r="Q3384" s="170"/>
    </row>
    <row r="3385" spans="1:27" s="173" customFormat="1" ht="15.75" customHeight="1">
      <c r="A3385" s="168" t="s">
        <v>4730</v>
      </c>
      <c r="B3385" s="172" t="s">
        <v>3406</v>
      </c>
      <c r="C3385" s="191" t="s">
        <v>3407</v>
      </c>
      <c r="D3385" s="324">
        <v>35700</v>
      </c>
      <c r="E3385" s="131"/>
      <c r="F3385" s="40"/>
      <c r="G3385" s="40"/>
      <c r="H3385" s="40"/>
      <c r="J3385" s="170"/>
      <c r="K3385" s="170"/>
      <c r="L3385" s="170"/>
      <c r="M3385" s="170"/>
      <c r="N3385" s="170"/>
      <c r="O3385" s="170"/>
      <c r="P3385" s="170"/>
      <c r="Q3385" s="170"/>
    </row>
    <row r="3386" spans="1:27" s="173" customFormat="1" ht="15">
      <c r="A3386" s="168" t="s">
        <v>4730</v>
      </c>
      <c r="B3386" s="175">
        <v>20210</v>
      </c>
      <c r="C3386" s="191" t="s">
        <v>3408</v>
      </c>
      <c r="D3386" s="324">
        <v>9000</v>
      </c>
      <c r="E3386" s="131"/>
      <c r="F3386" s="40"/>
      <c r="G3386" s="40"/>
      <c r="H3386" s="40"/>
      <c r="J3386" s="170"/>
      <c r="K3386" s="170"/>
      <c r="L3386" s="170"/>
      <c r="M3386" s="170"/>
      <c r="N3386" s="170"/>
      <c r="O3386" s="170"/>
      <c r="P3386" s="170"/>
      <c r="Q3386" s="170"/>
    </row>
    <row r="3387" spans="1:27" s="173" customFormat="1" ht="15">
      <c r="A3387" s="168" t="s">
        <v>4730</v>
      </c>
      <c r="B3387" s="172" t="s">
        <v>3409</v>
      </c>
      <c r="C3387" s="191" t="s">
        <v>3410</v>
      </c>
      <c r="D3387" s="324">
        <v>10000</v>
      </c>
      <c r="E3387" s="131"/>
      <c r="F3387" s="40"/>
      <c r="G3387" s="40"/>
      <c r="H3387" s="40"/>
      <c r="J3387" s="170"/>
      <c r="K3387" s="170"/>
      <c r="L3387" s="170"/>
      <c r="M3387" s="170"/>
      <c r="N3387" s="170"/>
      <c r="O3387" s="170"/>
      <c r="P3387" s="170"/>
      <c r="Q3387" s="170"/>
    </row>
    <row r="3388" spans="1:27" s="173" customFormat="1" ht="15">
      <c r="A3388" s="168" t="s">
        <v>4730</v>
      </c>
      <c r="B3388" s="172" t="s">
        <v>3411</v>
      </c>
      <c r="C3388" s="191" t="s">
        <v>3412</v>
      </c>
      <c r="D3388" s="324">
        <v>11000</v>
      </c>
      <c r="E3388" s="131"/>
      <c r="F3388" s="40"/>
      <c r="G3388" s="40"/>
      <c r="H3388" s="40"/>
      <c r="J3388" s="170"/>
      <c r="K3388" s="170"/>
      <c r="L3388" s="170"/>
      <c r="M3388" s="170"/>
      <c r="N3388" s="170"/>
      <c r="O3388" s="170"/>
      <c r="P3388" s="170"/>
      <c r="Q3388" s="170"/>
    </row>
    <row r="3389" spans="1:27" s="173" customFormat="1" ht="15">
      <c r="A3389" s="168" t="s">
        <v>4730</v>
      </c>
      <c r="B3389" s="175">
        <v>20211</v>
      </c>
      <c r="C3389" s="191" t="s">
        <v>3413</v>
      </c>
      <c r="D3389" s="324">
        <v>18000</v>
      </c>
      <c r="E3389" s="131"/>
      <c r="F3389" s="40"/>
      <c r="G3389" s="40"/>
      <c r="H3389" s="40"/>
      <c r="J3389" s="170"/>
      <c r="K3389" s="170"/>
      <c r="L3389" s="170"/>
      <c r="M3389" s="170"/>
      <c r="N3389" s="170"/>
      <c r="O3389" s="170"/>
      <c r="P3389" s="170"/>
      <c r="Q3389" s="170"/>
    </row>
    <row r="3390" spans="1:27" s="173" customFormat="1" ht="15">
      <c r="A3390" s="168" t="s">
        <v>4730</v>
      </c>
      <c r="B3390" s="172" t="s">
        <v>3414</v>
      </c>
      <c r="C3390" s="191" t="s">
        <v>3415</v>
      </c>
      <c r="D3390" s="324">
        <v>21000</v>
      </c>
      <c r="E3390" s="131"/>
      <c r="F3390" s="40"/>
      <c r="G3390" s="40"/>
      <c r="H3390" s="40"/>
      <c r="J3390" s="170"/>
      <c r="K3390" s="170"/>
      <c r="L3390" s="170"/>
      <c r="M3390" s="170"/>
      <c r="N3390" s="170"/>
      <c r="O3390" s="170"/>
      <c r="P3390" s="170"/>
      <c r="Q3390" s="170"/>
    </row>
    <row r="3391" spans="1:27" s="65" customFormat="1" ht="15">
      <c r="A3391" s="168" t="s">
        <v>4730</v>
      </c>
      <c r="B3391" s="172" t="s">
        <v>3416</v>
      </c>
      <c r="C3391" s="191" t="s">
        <v>3417</v>
      </c>
      <c r="D3391" s="324">
        <v>24000</v>
      </c>
      <c r="E3391" s="131"/>
      <c r="F3391" s="40"/>
      <c r="G3391" s="40"/>
      <c r="H3391" s="40"/>
      <c r="I3391" s="173"/>
      <c r="J3391" s="170"/>
      <c r="K3391" s="170"/>
      <c r="L3391" s="170"/>
      <c r="M3391" s="170"/>
      <c r="N3391" s="170"/>
      <c r="O3391" s="170"/>
      <c r="P3391" s="170"/>
      <c r="Q3391" s="170"/>
      <c r="R3391" s="173"/>
      <c r="S3391" s="173"/>
      <c r="T3391" s="173"/>
      <c r="U3391" s="173"/>
      <c r="V3391" s="173"/>
      <c r="W3391" s="173"/>
      <c r="X3391" s="173"/>
      <c r="Y3391" s="173"/>
      <c r="Z3391" s="173"/>
      <c r="AA3391" s="173"/>
    </row>
    <row r="3392" spans="1:27" s="65" customFormat="1" ht="15.75" customHeight="1">
      <c r="A3392" s="168" t="s">
        <v>4730</v>
      </c>
      <c r="B3392" s="172">
        <v>20212</v>
      </c>
      <c r="C3392" s="191" t="s">
        <v>3418</v>
      </c>
      <c r="D3392" s="324">
        <v>20000</v>
      </c>
      <c r="E3392" s="131"/>
      <c r="F3392" s="40"/>
      <c r="G3392" s="40"/>
      <c r="H3392" s="40"/>
      <c r="I3392" s="173"/>
      <c r="J3392" s="170"/>
      <c r="K3392" s="170"/>
      <c r="L3392" s="170"/>
      <c r="M3392" s="170"/>
      <c r="N3392" s="170"/>
      <c r="O3392" s="170"/>
      <c r="P3392" s="170"/>
      <c r="Q3392" s="170"/>
      <c r="R3392" s="173"/>
      <c r="S3392" s="173"/>
      <c r="T3392" s="173"/>
      <c r="U3392" s="173"/>
      <c r="V3392" s="173"/>
      <c r="W3392" s="173"/>
      <c r="X3392" s="173"/>
      <c r="Y3392" s="173"/>
      <c r="Z3392" s="173"/>
      <c r="AA3392" s="173"/>
    </row>
    <row r="3393" spans="1:17" s="65" customFormat="1" ht="15.75" customHeight="1">
      <c r="A3393" s="168" t="s">
        <v>4730</v>
      </c>
      <c r="B3393" s="172" t="s">
        <v>3419</v>
      </c>
      <c r="C3393" s="191" t="s">
        <v>3420</v>
      </c>
      <c r="D3393" s="324">
        <v>24000</v>
      </c>
      <c r="E3393" s="131"/>
      <c r="F3393" s="40"/>
      <c r="G3393" s="40"/>
      <c r="H3393" s="40"/>
      <c r="I3393" s="173"/>
      <c r="J3393" s="170"/>
      <c r="K3393" s="170"/>
      <c r="L3393" s="170"/>
      <c r="M3393" s="170"/>
      <c r="N3393" s="170"/>
      <c r="O3393" s="170"/>
      <c r="P3393" s="170"/>
      <c r="Q3393" s="170"/>
    </row>
    <row r="3394" spans="1:17" s="65" customFormat="1" ht="15.75" customHeight="1">
      <c r="A3394" s="168" t="s">
        <v>4730</v>
      </c>
      <c r="B3394" s="172" t="s">
        <v>3421</v>
      </c>
      <c r="C3394" s="191" t="s">
        <v>3422</v>
      </c>
      <c r="D3394" s="324">
        <v>29000</v>
      </c>
      <c r="E3394" s="131"/>
      <c r="F3394" s="40"/>
      <c r="G3394" s="40"/>
      <c r="H3394" s="40"/>
      <c r="I3394" s="173"/>
      <c r="J3394" s="170"/>
      <c r="K3394" s="170"/>
      <c r="L3394" s="170"/>
      <c r="M3394" s="170"/>
      <c r="N3394" s="170"/>
      <c r="O3394" s="170"/>
      <c r="P3394" s="170"/>
      <c r="Q3394" s="170"/>
    </row>
    <row r="3395" spans="1:17" s="65" customFormat="1" ht="15.75" customHeight="1">
      <c r="A3395" s="168" t="s">
        <v>4730</v>
      </c>
      <c r="B3395" s="175">
        <v>20213</v>
      </c>
      <c r="C3395" s="191" t="s">
        <v>3423</v>
      </c>
      <c r="D3395" s="324">
        <v>20600</v>
      </c>
      <c r="E3395" s="131"/>
      <c r="F3395" s="40"/>
      <c r="G3395" s="40"/>
      <c r="H3395" s="40"/>
      <c r="I3395" s="173"/>
      <c r="J3395" s="170"/>
      <c r="K3395" s="170"/>
      <c r="L3395" s="170"/>
      <c r="M3395" s="170"/>
      <c r="N3395" s="170"/>
      <c r="O3395" s="170"/>
      <c r="P3395" s="170"/>
      <c r="Q3395" s="170"/>
    </row>
    <row r="3396" spans="1:17" s="65" customFormat="1" ht="15.75" customHeight="1">
      <c r="A3396" s="168" t="s">
        <v>4730</v>
      </c>
      <c r="B3396" s="172" t="s">
        <v>3424</v>
      </c>
      <c r="C3396" s="191" t="s">
        <v>3425</v>
      </c>
      <c r="D3396" s="324">
        <v>22100</v>
      </c>
      <c r="E3396" s="131"/>
      <c r="F3396" s="40"/>
      <c r="G3396" s="40"/>
      <c r="H3396" s="40"/>
      <c r="I3396" s="173"/>
      <c r="J3396" s="170"/>
      <c r="K3396" s="170"/>
      <c r="L3396" s="170"/>
      <c r="M3396" s="170"/>
      <c r="N3396" s="170"/>
      <c r="O3396" s="170"/>
      <c r="P3396" s="170"/>
      <c r="Q3396" s="170"/>
    </row>
    <row r="3397" spans="1:17" s="65" customFormat="1" ht="15.75" customHeight="1">
      <c r="A3397" s="168" t="s">
        <v>4730</v>
      </c>
      <c r="B3397" s="172" t="s">
        <v>3426</v>
      </c>
      <c r="C3397" s="191" t="s">
        <v>3427</v>
      </c>
      <c r="D3397" s="324">
        <v>30700</v>
      </c>
      <c r="E3397" s="131"/>
      <c r="F3397" s="40"/>
      <c r="G3397" s="40"/>
      <c r="H3397" s="40"/>
      <c r="I3397" s="173"/>
      <c r="J3397" s="170"/>
      <c r="K3397" s="170"/>
      <c r="L3397" s="170"/>
      <c r="M3397" s="170"/>
      <c r="N3397" s="170"/>
      <c r="O3397" s="170"/>
      <c r="P3397" s="170"/>
      <c r="Q3397" s="170"/>
    </row>
    <row r="3398" spans="1:17" s="65" customFormat="1" ht="15">
      <c r="A3398" s="168" t="s">
        <v>4730</v>
      </c>
      <c r="B3398" s="175">
        <v>20214</v>
      </c>
      <c r="C3398" s="191" t="s">
        <v>3428</v>
      </c>
      <c r="D3398" s="324">
        <v>19000</v>
      </c>
      <c r="E3398" s="131"/>
      <c r="F3398" s="40"/>
      <c r="G3398" s="40"/>
      <c r="H3398" s="40"/>
      <c r="I3398" s="173"/>
      <c r="J3398" s="170"/>
      <c r="K3398" s="170"/>
      <c r="L3398" s="170"/>
      <c r="M3398" s="170"/>
      <c r="N3398" s="170"/>
      <c r="O3398" s="170"/>
      <c r="P3398" s="170"/>
      <c r="Q3398" s="170"/>
    </row>
    <row r="3399" spans="1:17" s="65" customFormat="1" ht="15">
      <c r="A3399" s="168" t="s">
        <v>4730</v>
      </c>
      <c r="B3399" s="172" t="s">
        <v>3429</v>
      </c>
      <c r="C3399" s="191" t="s">
        <v>3430</v>
      </c>
      <c r="D3399" s="324">
        <v>20500</v>
      </c>
      <c r="E3399" s="131"/>
      <c r="F3399" s="40"/>
      <c r="G3399" s="40"/>
      <c r="H3399" s="40"/>
      <c r="I3399" s="173"/>
      <c r="J3399" s="170"/>
      <c r="K3399" s="170"/>
      <c r="L3399" s="170"/>
      <c r="M3399" s="170"/>
      <c r="N3399" s="170"/>
      <c r="O3399" s="170"/>
      <c r="P3399" s="170"/>
      <c r="Q3399" s="170"/>
    </row>
    <row r="3400" spans="1:17" s="65" customFormat="1" ht="15">
      <c r="A3400" s="168" t="s">
        <v>4730</v>
      </c>
      <c r="B3400" s="172" t="s">
        <v>3431</v>
      </c>
      <c r="C3400" s="191" t="s">
        <v>3432</v>
      </c>
      <c r="D3400" s="324">
        <v>29100</v>
      </c>
      <c r="E3400" s="131"/>
      <c r="F3400" s="40"/>
      <c r="G3400" s="40"/>
      <c r="H3400" s="40"/>
      <c r="I3400" s="173"/>
      <c r="J3400" s="170"/>
      <c r="K3400" s="170"/>
      <c r="L3400" s="170"/>
      <c r="M3400" s="170"/>
      <c r="N3400" s="170"/>
      <c r="O3400" s="170"/>
      <c r="P3400" s="170"/>
      <c r="Q3400" s="170"/>
    </row>
    <row r="3401" spans="1:17" s="65" customFormat="1" ht="15">
      <c r="A3401" s="168" t="s">
        <v>3433</v>
      </c>
      <c r="B3401" s="175">
        <v>20216</v>
      </c>
      <c r="C3401" s="191" t="s">
        <v>3434</v>
      </c>
      <c r="D3401" s="324">
        <v>14600</v>
      </c>
      <c r="E3401" s="131"/>
      <c r="F3401" s="40"/>
      <c r="G3401" s="40"/>
      <c r="H3401" s="40"/>
      <c r="I3401" s="173"/>
      <c r="J3401" s="170"/>
      <c r="K3401" s="170"/>
      <c r="L3401" s="170"/>
      <c r="M3401" s="170"/>
      <c r="N3401" s="170"/>
      <c r="O3401" s="170"/>
      <c r="P3401" s="170"/>
      <c r="Q3401" s="170"/>
    </row>
    <row r="3402" spans="1:17" s="65" customFormat="1" ht="15">
      <c r="A3402" s="168" t="s">
        <v>3439</v>
      </c>
      <c r="B3402" s="175">
        <v>20220</v>
      </c>
      <c r="C3402" s="191" t="s">
        <v>3436</v>
      </c>
      <c r="D3402" s="324">
        <v>11600</v>
      </c>
      <c r="E3402" s="131"/>
      <c r="F3402" s="40"/>
      <c r="G3402" s="40"/>
      <c r="H3402" s="40"/>
      <c r="I3402" s="173"/>
      <c r="J3402" s="170"/>
      <c r="K3402" s="170"/>
      <c r="L3402" s="170"/>
      <c r="M3402" s="170"/>
      <c r="N3402" s="170"/>
      <c r="O3402" s="170"/>
      <c r="P3402" s="170"/>
      <c r="Q3402" s="170"/>
    </row>
    <row r="3403" spans="1:17" s="65" customFormat="1" ht="15">
      <c r="A3403" s="168" t="s">
        <v>3437</v>
      </c>
      <c r="B3403" s="175">
        <v>20218</v>
      </c>
      <c r="C3403" s="191" t="s">
        <v>3438</v>
      </c>
      <c r="D3403" s="324">
        <v>14600</v>
      </c>
      <c r="E3403" s="131"/>
      <c r="F3403" s="40"/>
      <c r="G3403" s="40"/>
      <c r="H3403" s="40"/>
      <c r="I3403" s="173"/>
      <c r="J3403" s="170"/>
      <c r="K3403" s="170"/>
      <c r="L3403" s="170"/>
      <c r="M3403" s="170"/>
      <c r="N3403" s="170"/>
      <c r="O3403" s="170"/>
      <c r="P3403" s="170"/>
      <c r="Q3403" s="170"/>
    </row>
    <row r="3404" spans="1:17" s="65" customFormat="1" ht="15">
      <c r="A3404" s="168" t="s">
        <v>4730</v>
      </c>
      <c r="B3404" s="175">
        <v>20221</v>
      </c>
      <c r="C3404" s="191" t="s">
        <v>3440</v>
      </c>
      <c r="D3404" s="324">
        <v>13000</v>
      </c>
      <c r="E3404" s="131"/>
      <c r="F3404" s="40"/>
      <c r="G3404" s="40"/>
      <c r="H3404" s="40"/>
      <c r="I3404" s="173"/>
      <c r="J3404" s="170"/>
      <c r="K3404" s="170"/>
      <c r="L3404" s="170"/>
      <c r="M3404" s="170"/>
      <c r="N3404" s="170"/>
      <c r="O3404" s="170"/>
      <c r="P3404" s="170"/>
      <c r="Q3404" s="170"/>
    </row>
    <row r="3405" spans="1:17" s="65" customFormat="1" ht="16.5" customHeight="1">
      <c r="A3405" s="168" t="s">
        <v>4730</v>
      </c>
      <c r="B3405" s="175">
        <v>20224</v>
      </c>
      <c r="C3405" s="191" t="s">
        <v>3443</v>
      </c>
      <c r="D3405" s="324">
        <v>17500</v>
      </c>
      <c r="E3405" s="131"/>
      <c r="F3405" s="40"/>
      <c r="G3405" s="40"/>
      <c r="H3405" s="40"/>
      <c r="I3405" s="173"/>
      <c r="J3405" s="170"/>
      <c r="K3405" s="170"/>
      <c r="L3405" s="170"/>
      <c r="M3405" s="170"/>
      <c r="N3405" s="170"/>
      <c r="O3405" s="170"/>
      <c r="P3405" s="170"/>
      <c r="Q3405" s="170"/>
    </row>
    <row r="3406" spans="1:17" s="65" customFormat="1" ht="15.75" customHeight="1">
      <c r="A3406" s="168" t="s">
        <v>3439</v>
      </c>
      <c r="B3406" s="175">
        <v>20228</v>
      </c>
      <c r="C3406" s="191" t="s">
        <v>5203</v>
      </c>
      <c r="D3406" s="324">
        <v>9000</v>
      </c>
      <c r="E3406" s="131"/>
      <c r="F3406" s="40"/>
      <c r="G3406" s="40"/>
      <c r="H3406" s="40"/>
      <c r="I3406" s="173"/>
      <c r="J3406" s="170"/>
      <c r="K3406" s="170"/>
      <c r="L3406" s="170"/>
      <c r="M3406" s="170"/>
      <c r="N3406" s="170"/>
      <c r="O3406" s="170"/>
      <c r="P3406" s="170"/>
      <c r="Q3406" s="170"/>
    </row>
    <row r="3407" spans="1:17" s="65" customFormat="1" ht="15.75" customHeight="1">
      <c r="A3407" s="168" t="s">
        <v>4730</v>
      </c>
      <c r="B3407" s="175">
        <v>20222</v>
      </c>
      <c r="C3407" s="191" t="s">
        <v>3441</v>
      </c>
      <c r="D3407" s="324">
        <v>11600</v>
      </c>
      <c r="E3407" s="131"/>
      <c r="F3407" s="40"/>
      <c r="G3407" s="40"/>
      <c r="H3407" s="40"/>
      <c r="I3407" s="173"/>
      <c r="J3407" s="170"/>
      <c r="K3407" s="170"/>
      <c r="L3407" s="170"/>
      <c r="M3407" s="170"/>
      <c r="N3407" s="170"/>
      <c r="O3407" s="170"/>
      <c r="P3407" s="170"/>
      <c r="Q3407" s="170"/>
    </row>
    <row r="3408" spans="1:17" s="65" customFormat="1" ht="15.75" customHeight="1">
      <c r="A3408" s="168" t="s">
        <v>3444</v>
      </c>
      <c r="B3408" s="175">
        <v>20225</v>
      </c>
      <c r="C3408" s="191" t="s">
        <v>3445</v>
      </c>
      <c r="D3408" s="324">
        <v>23200</v>
      </c>
      <c r="E3408" s="131"/>
      <c r="F3408" s="40"/>
      <c r="G3408" s="40"/>
      <c r="H3408" s="40"/>
      <c r="I3408" s="173"/>
      <c r="J3408" s="170"/>
      <c r="K3408" s="170"/>
      <c r="L3408" s="170"/>
      <c r="M3408" s="170"/>
      <c r="N3408" s="170"/>
      <c r="O3408" s="170"/>
      <c r="P3408" s="170"/>
      <c r="Q3408" s="170"/>
    </row>
    <row r="3409" spans="1:27" s="65" customFormat="1" ht="15.75" customHeight="1">
      <c r="A3409" s="171" t="s">
        <v>3257</v>
      </c>
      <c r="B3409" s="175">
        <v>20215</v>
      </c>
      <c r="C3409" s="191" t="s">
        <v>6769</v>
      </c>
      <c r="D3409" s="324">
        <v>16000</v>
      </c>
      <c r="E3409" s="131"/>
      <c r="F3409" s="40"/>
      <c r="G3409" s="40"/>
      <c r="H3409" s="40"/>
      <c r="I3409" s="173"/>
      <c r="J3409" s="170"/>
      <c r="K3409" s="170"/>
      <c r="L3409" s="170"/>
      <c r="M3409" s="170"/>
      <c r="N3409" s="170"/>
      <c r="O3409" s="170"/>
      <c r="P3409" s="170"/>
      <c r="Q3409" s="170"/>
    </row>
    <row r="3410" spans="1:27" s="65" customFormat="1" ht="15.75" customHeight="1">
      <c r="A3410" s="111" t="s">
        <v>3439</v>
      </c>
      <c r="B3410" s="296">
        <v>20203</v>
      </c>
      <c r="C3410" s="273" t="s">
        <v>6839</v>
      </c>
      <c r="D3410" s="324">
        <v>9900</v>
      </c>
      <c r="E3410" s="131"/>
      <c r="F3410" s="40"/>
      <c r="G3410" s="40"/>
      <c r="H3410" s="40"/>
      <c r="I3410" s="173"/>
      <c r="J3410" s="170"/>
      <c r="K3410" s="170"/>
      <c r="L3410" s="170"/>
      <c r="M3410" s="170"/>
      <c r="N3410" s="170"/>
      <c r="O3410" s="170"/>
      <c r="P3410" s="170"/>
      <c r="Q3410" s="170"/>
    </row>
    <row r="3411" spans="1:27" ht="15" customHeight="1">
      <c r="A3411" s="111" t="s">
        <v>4730</v>
      </c>
      <c r="B3411" s="296">
        <v>20204</v>
      </c>
      <c r="C3411" s="273" t="s">
        <v>6840</v>
      </c>
      <c r="D3411" s="324">
        <v>18300</v>
      </c>
      <c r="R3411" s="65"/>
      <c r="S3411" s="65"/>
      <c r="T3411" s="65"/>
      <c r="U3411" s="65"/>
      <c r="V3411" s="65"/>
      <c r="W3411" s="65"/>
      <c r="X3411" s="65"/>
      <c r="Y3411" s="65"/>
      <c r="Z3411" s="65"/>
      <c r="AA3411" s="65"/>
    </row>
    <row r="3412" spans="1:27" ht="15.75" customHeight="1">
      <c r="A3412" s="111" t="s">
        <v>4730</v>
      </c>
      <c r="B3412" s="296">
        <v>20202</v>
      </c>
      <c r="C3412" s="273" t="s">
        <v>6841</v>
      </c>
      <c r="D3412" s="324">
        <v>17900</v>
      </c>
      <c r="R3412" s="65"/>
      <c r="S3412" s="65"/>
      <c r="T3412" s="65"/>
      <c r="U3412" s="65"/>
      <c r="V3412" s="65"/>
      <c r="W3412" s="65"/>
      <c r="X3412" s="65"/>
      <c r="Y3412" s="65"/>
      <c r="Z3412" s="65"/>
      <c r="AA3412" s="65"/>
    </row>
    <row r="3413" spans="1:27" ht="14.25" customHeight="1">
      <c r="A3413" s="111" t="s">
        <v>4730</v>
      </c>
      <c r="B3413" s="276" t="s">
        <v>6842</v>
      </c>
      <c r="C3413" s="273" t="s">
        <v>6843</v>
      </c>
      <c r="D3413" s="324">
        <v>24100</v>
      </c>
    </row>
    <row r="3414" spans="1:27" ht="15.75" customHeight="1">
      <c r="A3414" s="111" t="s">
        <v>4730</v>
      </c>
      <c r="B3414" s="276" t="s">
        <v>6844</v>
      </c>
      <c r="C3414" s="273" t="s">
        <v>6845</v>
      </c>
      <c r="D3414" s="324">
        <v>29500</v>
      </c>
    </row>
    <row r="3415" spans="1:27" ht="15.75" customHeight="1">
      <c r="A3415" s="111" t="s">
        <v>6936</v>
      </c>
      <c r="B3415" s="312">
        <v>20230</v>
      </c>
      <c r="C3415" s="273" t="s">
        <v>6930</v>
      </c>
      <c r="D3415" s="324">
        <v>4000</v>
      </c>
    </row>
    <row r="3416" spans="1:27" ht="15.75" customHeight="1">
      <c r="A3416" s="111" t="s">
        <v>6937</v>
      </c>
      <c r="B3416" s="312">
        <v>20231</v>
      </c>
      <c r="C3416" s="273" t="s">
        <v>6931</v>
      </c>
      <c r="D3416" s="324">
        <v>4000</v>
      </c>
    </row>
    <row r="3417" spans="1:27" ht="15.75" customHeight="1">
      <c r="A3417" s="111" t="s">
        <v>4730</v>
      </c>
      <c r="B3417" s="296">
        <v>20232</v>
      </c>
      <c r="C3417" s="273" t="s">
        <v>6938</v>
      </c>
      <c r="D3417" s="324">
        <v>5000</v>
      </c>
    </row>
    <row r="3418" spans="1:27" ht="15.75" customHeight="1">
      <c r="A3418" s="111" t="s">
        <v>3439</v>
      </c>
      <c r="B3418" s="296">
        <v>20233</v>
      </c>
      <c r="C3418" s="273" t="s">
        <v>7029</v>
      </c>
      <c r="D3418" s="324">
        <v>5000</v>
      </c>
    </row>
    <row r="3419" spans="1:27" ht="15.75" customHeight="1">
      <c r="A3419" s="111" t="s">
        <v>4730</v>
      </c>
      <c r="B3419" s="296">
        <v>20234</v>
      </c>
      <c r="C3419" s="273" t="s">
        <v>7030</v>
      </c>
      <c r="D3419" s="324">
        <v>9800</v>
      </c>
    </row>
    <row r="3420" spans="1:27" ht="17.25" customHeight="1">
      <c r="A3420" s="111" t="s">
        <v>4730</v>
      </c>
      <c r="B3420" s="296">
        <v>20235</v>
      </c>
      <c r="C3420" s="273" t="s">
        <v>7182</v>
      </c>
      <c r="D3420" s="324">
        <v>7200</v>
      </c>
    </row>
    <row r="3421" spans="1:27" s="173" customFormat="1" ht="15.75" customHeight="1">
      <c r="A3421" s="168" t="s">
        <v>4730</v>
      </c>
      <c r="B3421" s="175">
        <v>20236</v>
      </c>
      <c r="C3421" s="168" t="s">
        <v>7212</v>
      </c>
      <c r="D3421" s="324">
        <v>17000</v>
      </c>
      <c r="E3421" s="131"/>
      <c r="F3421" s="40"/>
      <c r="G3421" s="40"/>
      <c r="H3421" s="40"/>
      <c r="J3421" s="170"/>
      <c r="K3421" s="170"/>
      <c r="L3421" s="170"/>
      <c r="M3421" s="170"/>
      <c r="N3421" s="170"/>
      <c r="O3421" s="170"/>
      <c r="P3421" s="170"/>
      <c r="Q3421" s="170"/>
      <c r="R3421" s="170"/>
      <c r="S3421" s="170"/>
      <c r="T3421" s="170"/>
      <c r="U3421" s="170"/>
      <c r="V3421" s="170"/>
      <c r="W3421" s="170"/>
      <c r="X3421" s="170"/>
      <c r="Y3421" s="170"/>
      <c r="Z3421" s="170"/>
      <c r="AA3421" s="170"/>
    </row>
    <row r="3422" spans="1:27" s="173" customFormat="1" ht="48.75" customHeight="1">
      <c r="A3422" s="168" t="s">
        <v>4730</v>
      </c>
      <c r="B3422" s="172" t="s">
        <v>7518</v>
      </c>
      <c r="C3422" s="191" t="s">
        <v>7519</v>
      </c>
      <c r="D3422" s="336">
        <v>68354.33</v>
      </c>
      <c r="E3422" s="131"/>
      <c r="F3422" s="40"/>
      <c r="G3422" s="40"/>
      <c r="H3422" s="40"/>
      <c r="J3422" s="170"/>
      <c r="K3422" s="170"/>
      <c r="L3422" s="170"/>
      <c r="M3422" s="170"/>
      <c r="N3422" s="170"/>
      <c r="O3422" s="170"/>
      <c r="P3422" s="170"/>
      <c r="Q3422" s="170"/>
    </row>
    <row r="3423" spans="1:27" s="173" customFormat="1" ht="15.75" customHeight="1">
      <c r="A3423" s="182" t="s">
        <v>3447</v>
      </c>
      <c r="B3423" s="25"/>
      <c r="C3423" s="128"/>
      <c r="D3423" s="324"/>
      <c r="E3423" s="131"/>
      <c r="F3423" s="40"/>
      <c r="G3423" s="40"/>
      <c r="H3423" s="40"/>
      <c r="J3423" s="170"/>
      <c r="K3423" s="170"/>
      <c r="L3423" s="170"/>
      <c r="M3423" s="170"/>
      <c r="N3423" s="170"/>
      <c r="O3423" s="170"/>
      <c r="P3423" s="170"/>
      <c r="Q3423" s="170"/>
      <c r="R3423" s="170"/>
      <c r="S3423" s="170"/>
      <c r="T3423" s="170"/>
      <c r="U3423" s="170"/>
      <c r="V3423" s="170"/>
      <c r="W3423" s="170"/>
      <c r="X3423" s="170"/>
      <c r="Y3423" s="170"/>
      <c r="Z3423" s="170"/>
      <c r="AA3423" s="170"/>
    </row>
    <row r="3424" spans="1:27" s="173" customFormat="1" ht="15.75" customHeight="1">
      <c r="A3424" s="168" t="s">
        <v>4730</v>
      </c>
      <c r="B3424" s="175">
        <v>20227</v>
      </c>
      <c r="C3424" s="191" t="s">
        <v>3448</v>
      </c>
      <c r="D3424" s="324">
        <v>400000</v>
      </c>
      <c r="E3424" s="131"/>
      <c r="F3424" s="40"/>
      <c r="G3424" s="40"/>
      <c r="H3424" s="40"/>
      <c r="J3424" s="170"/>
      <c r="K3424" s="170"/>
      <c r="L3424" s="170"/>
      <c r="M3424" s="170"/>
      <c r="N3424" s="170"/>
      <c r="O3424" s="170"/>
      <c r="P3424" s="170"/>
      <c r="Q3424" s="170"/>
    </row>
    <row r="3425" spans="1:27" s="173" customFormat="1" ht="15.75" customHeight="1">
      <c r="A3425" s="51" t="s">
        <v>6151</v>
      </c>
      <c r="B3425" s="169"/>
      <c r="C3425" s="193"/>
      <c r="D3425" s="324"/>
      <c r="E3425" s="131"/>
      <c r="F3425" s="40"/>
      <c r="G3425" s="40"/>
      <c r="H3425" s="40"/>
      <c r="J3425" s="170"/>
      <c r="K3425" s="170"/>
      <c r="L3425" s="170"/>
      <c r="M3425" s="170"/>
      <c r="N3425" s="170"/>
      <c r="O3425" s="170"/>
      <c r="P3425" s="170"/>
      <c r="Q3425" s="170"/>
    </row>
    <row r="3426" spans="1:27" s="178" customFormat="1" ht="15.75" customHeight="1">
      <c r="A3426" s="168"/>
      <c r="B3426" s="175">
        <v>24118</v>
      </c>
      <c r="C3426" s="191" t="s">
        <v>6152</v>
      </c>
      <c r="D3426" s="324">
        <v>7000</v>
      </c>
      <c r="E3426" s="131"/>
      <c r="F3426" s="40"/>
      <c r="G3426" s="40"/>
      <c r="H3426" s="40"/>
      <c r="I3426" s="173"/>
      <c r="J3426" s="170"/>
      <c r="K3426" s="170"/>
      <c r="L3426" s="170"/>
      <c r="M3426" s="170"/>
      <c r="N3426" s="170"/>
      <c r="O3426" s="170"/>
      <c r="P3426" s="170"/>
      <c r="Q3426" s="170"/>
      <c r="R3426" s="173"/>
      <c r="S3426" s="173"/>
      <c r="T3426" s="173"/>
      <c r="U3426" s="173"/>
      <c r="V3426" s="173"/>
      <c r="W3426" s="173"/>
      <c r="X3426" s="173"/>
      <c r="Y3426" s="173"/>
      <c r="Z3426" s="173"/>
      <c r="AA3426" s="173"/>
    </row>
    <row r="3427" spans="1:27" s="178" customFormat="1" ht="15.75" customHeight="1">
      <c r="A3427" s="153"/>
      <c r="B3427" s="194">
        <v>24122</v>
      </c>
      <c r="C3427" s="191" t="s">
        <v>6556</v>
      </c>
      <c r="D3427" s="324">
        <v>2900</v>
      </c>
      <c r="E3427" s="131"/>
      <c r="F3427" s="40"/>
      <c r="G3427" s="40"/>
      <c r="H3427" s="40"/>
      <c r="I3427" s="173"/>
      <c r="J3427" s="170"/>
      <c r="K3427" s="170"/>
      <c r="L3427" s="170"/>
      <c r="M3427" s="170"/>
      <c r="N3427" s="170"/>
      <c r="O3427" s="170"/>
      <c r="P3427" s="170"/>
      <c r="Q3427" s="170"/>
      <c r="R3427" s="173"/>
      <c r="S3427" s="173"/>
      <c r="T3427" s="173"/>
      <c r="U3427" s="173"/>
      <c r="V3427" s="173"/>
      <c r="W3427" s="173"/>
      <c r="X3427" s="173"/>
      <c r="Y3427" s="173"/>
      <c r="Z3427" s="173"/>
      <c r="AA3427" s="173"/>
    </row>
    <row r="3428" spans="1:27" s="178" customFormat="1" ht="15.75" customHeight="1">
      <c r="A3428" s="153"/>
      <c r="B3428" s="194">
        <v>24123</v>
      </c>
      <c r="C3428" s="191" t="s">
        <v>6557</v>
      </c>
      <c r="D3428" s="324">
        <v>3800</v>
      </c>
      <c r="E3428" s="131"/>
      <c r="F3428" s="40"/>
      <c r="G3428" s="40"/>
      <c r="H3428" s="40"/>
      <c r="I3428" s="173"/>
      <c r="J3428" s="170"/>
      <c r="K3428" s="170"/>
      <c r="L3428" s="170"/>
      <c r="M3428" s="170"/>
      <c r="N3428" s="170"/>
      <c r="O3428" s="170"/>
      <c r="P3428" s="170"/>
      <c r="Q3428" s="170"/>
      <c r="R3428" s="173"/>
      <c r="S3428" s="173"/>
      <c r="T3428" s="173"/>
      <c r="U3428" s="173"/>
      <c r="V3428" s="173"/>
      <c r="W3428" s="173"/>
      <c r="X3428" s="173"/>
      <c r="Y3428" s="173"/>
      <c r="Z3428" s="173"/>
      <c r="AA3428" s="173"/>
    </row>
    <row r="3429" spans="1:27" s="178" customFormat="1" ht="15.75" customHeight="1">
      <c r="A3429" s="107" t="s">
        <v>6130</v>
      </c>
      <c r="B3429" s="169"/>
      <c r="C3429" s="193"/>
      <c r="D3429" s="319"/>
      <c r="E3429" s="131"/>
      <c r="F3429" s="40"/>
      <c r="G3429" s="40"/>
      <c r="H3429" s="40"/>
      <c r="I3429" s="173"/>
      <c r="J3429" s="170"/>
      <c r="K3429" s="170"/>
      <c r="L3429" s="170"/>
      <c r="M3429" s="170"/>
      <c r="N3429" s="170"/>
      <c r="O3429" s="170"/>
      <c r="P3429" s="170"/>
      <c r="Q3429" s="170"/>
    </row>
    <row r="3430" spans="1:27" s="178" customFormat="1" ht="15.75" customHeight="1">
      <c r="A3430" s="168"/>
      <c r="B3430" s="34">
        <v>24017</v>
      </c>
      <c r="C3430" s="191" t="s">
        <v>583</v>
      </c>
      <c r="D3430" s="324">
        <f>VLOOKUP(B3430,комплексы!$B:$F,3,FALSE)</f>
        <v>1880</v>
      </c>
      <c r="E3430" s="131"/>
      <c r="F3430" s="40"/>
      <c r="G3430" s="40"/>
      <c r="H3430" s="40"/>
      <c r="I3430" s="173"/>
      <c r="J3430" s="170"/>
      <c r="K3430" s="170"/>
      <c r="L3430" s="170"/>
      <c r="M3430" s="170"/>
      <c r="N3430" s="170"/>
      <c r="O3430" s="170"/>
      <c r="P3430" s="170"/>
      <c r="Q3430" s="170"/>
    </row>
    <row r="3431" spans="1:27" s="178" customFormat="1" ht="15.75" customHeight="1">
      <c r="A3431" s="168"/>
      <c r="B3431" s="34">
        <v>24042</v>
      </c>
      <c r="C3431" s="191" t="s">
        <v>584</v>
      </c>
      <c r="D3431" s="324">
        <f>VLOOKUP(B3431,комплексы!$B:$F,3,FALSE)</f>
        <v>22120</v>
      </c>
      <c r="E3431" s="131"/>
      <c r="F3431" s="40"/>
      <c r="G3431" s="40"/>
      <c r="H3431" s="40"/>
      <c r="I3431" s="173"/>
      <c r="J3431" s="170"/>
      <c r="K3431" s="170"/>
      <c r="L3431" s="170"/>
      <c r="M3431" s="170"/>
      <c r="N3431" s="170"/>
      <c r="O3431" s="170"/>
      <c r="P3431" s="170"/>
      <c r="Q3431" s="170"/>
    </row>
    <row r="3432" spans="1:27" s="178" customFormat="1" ht="15.75" customHeight="1">
      <c r="A3432" s="168"/>
      <c r="B3432" s="175">
        <v>24130</v>
      </c>
      <c r="C3432" s="191" t="s">
        <v>6891</v>
      </c>
      <c r="D3432" s="324">
        <f>VLOOKUP(B3432,комплексы!$B:$F,3,FALSE)</f>
        <v>59360</v>
      </c>
      <c r="E3432" s="131"/>
      <c r="F3432" s="40"/>
      <c r="G3432" s="40"/>
      <c r="H3432" s="40"/>
      <c r="I3432" s="173"/>
      <c r="J3432" s="170"/>
      <c r="K3432" s="170"/>
      <c r="L3432" s="170"/>
      <c r="M3432" s="170"/>
      <c r="N3432" s="170"/>
      <c r="O3432" s="170"/>
      <c r="P3432" s="170"/>
      <c r="Q3432" s="170"/>
    </row>
    <row r="3433" spans="1:27" s="178" customFormat="1" ht="15.75" customHeight="1">
      <c r="A3433" s="168"/>
      <c r="B3433" s="175">
        <v>24096</v>
      </c>
      <c r="C3433" s="191" t="s">
        <v>6901</v>
      </c>
      <c r="D3433" s="324">
        <f>VLOOKUP(B3433,комплексы!$B:$F,3,FALSE)</f>
        <v>16630</v>
      </c>
      <c r="E3433" s="131"/>
      <c r="F3433" s="40"/>
      <c r="G3433" s="40"/>
      <c r="H3433" s="40"/>
      <c r="I3433" s="173"/>
      <c r="J3433" s="170"/>
      <c r="K3433" s="170"/>
      <c r="L3433" s="170"/>
      <c r="M3433" s="170"/>
      <c r="N3433" s="170"/>
      <c r="O3433" s="170"/>
      <c r="P3433" s="170"/>
      <c r="Q3433" s="170"/>
    </row>
    <row r="3434" spans="1:27" s="178" customFormat="1" ht="30">
      <c r="A3434" s="168"/>
      <c r="B3434" s="175">
        <v>24097</v>
      </c>
      <c r="C3434" s="191" t="s">
        <v>6902</v>
      </c>
      <c r="D3434" s="324">
        <f>VLOOKUP(B3434,комплексы!$B:$F,3,FALSE)</f>
        <v>28580</v>
      </c>
      <c r="E3434" s="131"/>
      <c r="F3434" s="40"/>
      <c r="G3434" s="40"/>
      <c r="H3434" s="40"/>
      <c r="I3434" s="173"/>
      <c r="J3434" s="170"/>
      <c r="K3434" s="170"/>
      <c r="L3434" s="170"/>
      <c r="M3434" s="170"/>
      <c r="N3434" s="170"/>
      <c r="O3434" s="170"/>
      <c r="P3434" s="170"/>
      <c r="Q3434" s="170"/>
    </row>
    <row r="3435" spans="1:27" s="178" customFormat="1" ht="15.75" customHeight="1">
      <c r="A3435" s="168"/>
      <c r="B3435" s="175">
        <v>24098</v>
      </c>
      <c r="C3435" s="191" t="s">
        <v>6903</v>
      </c>
      <c r="D3435" s="324">
        <f>VLOOKUP(B3435,комплексы!$B:$F,3,FALSE)</f>
        <v>19300</v>
      </c>
      <c r="E3435" s="131"/>
      <c r="F3435" s="40"/>
      <c r="G3435" s="40"/>
      <c r="H3435" s="40"/>
      <c r="I3435" s="173"/>
      <c r="J3435" s="170"/>
      <c r="K3435" s="170"/>
      <c r="L3435" s="170"/>
      <c r="M3435" s="170"/>
      <c r="N3435" s="170"/>
      <c r="O3435" s="170"/>
      <c r="P3435" s="170"/>
      <c r="Q3435" s="170"/>
    </row>
    <row r="3436" spans="1:27" s="178" customFormat="1" ht="30">
      <c r="A3436" s="168"/>
      <c r="B3436" s="175">
        <v>24099</v>
      </c>
      <c r="C3436" s="191" t="s">
        <v>6904</v>
      </c>
      <c r="D3436" s="324">
        <f>VLOOKUP(B3436,комплексы!$B:$F,3,FALSE)</f>
        <v>14430</v>
      </c>
      <c r="E3436" s="131"/>
      <c r="F3436" s="40"/>
      <c r="G3436" s="40"/>
      <c r="H3436" s="40"/>
      <c r="I3436" s="173"/>
      <c r="J3436" s="170"/>
      <c r="K3436" s="170"/>
      <c r="L3436" s="170"/>
      <c r="M3436" s="170"/>
      <c r="N3436" s="170"/>
      <c r="O3436" s="170"/>
      <c r="P3436" s="170"/>
      <c r="Q3436" s="170"/>
    </row>
    <row r="3437" spans="1:27" s="178" customFormat="1" ht="18">
      <c r="A3437" s="168"/>
      <c r="B3437" s="172">
        <v>24082</v>
      </c>
      <c r="C3437" s="191" t="s">
        <v>6139</v>
      </c>
      <c r="D3437" s="324">
        <f>VLOOKUP(B3437,комплексы!$B:$F,3,FALSE)</f>
        <v>11500</v>
      </c>
      <c r="E3437" s="131"/>
      <c r="F3437" s="40"/>
      <c r="G3437" s="40"/>
      <c r="H3437" s="40"/>
      <c r="I3437" s="173"/>
      <c r="J3437" s="170"/>
      <c r="K3437" s="170"/>
      <c r="L3437" s="170"/>
      <c r="M3437" s="170"/>
      <c r="N3437" s="170"/>
      <c r="O3437" s="170"/>
      <c r="P3437" s="170"/>
      <c r="Q3437" s="170"/>
    </row>
    <row r="3438" spans="1:27" s="178" customFormat="1" ht="15">
      <c r="A3438" s="168"/>
      <c r="B3438" s="194">
        <v>24083</v>
      </c>
      <c r="C3438" s="191" t="s">
        <v>6542</v>
      </c>
      <c r="D3438" s="324">
        <f>VLOOKUP(B3438,комплексы!$B:$F,3,FALSE)</f>
        <v>43150</v>
      </c>
      <c r="E3438" s="131"/>
      <c r="F3438" s="40"/>
      <c r="G3438" s="40"/>
      <c r="H3438" s="40"/>
      <c r="I3438" s="173"/>
      <c r="J3438" s="170"/>
      <c r="K3438" s="170"/>
      <c r="L3438" s="170"/>
      <c r="M3438" s="170"/>
      <c r="N3438" s="170"/>
      <c r="O3438" s="170"/>
      <c r="P3438" s="170"/>
      <c r="Q3438" s="170"/>
    </row>
    <row r="3439" spans="1:27" s="178" customFormat="1" ht="15">
      <c r="A3439" s="168"/>
      <c r="B3439" s="194">
        <v>24084</v>
      </c>
      <c r="C3439" s="191" t="s">
        <v>6543</v>
      </c>
      <c r="D3439" s="324">
        <f>VLOOKUP(B3439,комплексы!$B:$F,3,FALSE)</f>
        <v>44150</v>
      </c>
      <c r="E3439" s="131"/>
      <c r="F3439" s="40"/>
      <c r="G3439" s="40"/>
      <c r="H3439" s="40"/>
      <c r="I3439" s="173"/>
      <c r="J3439" s="170"/>
      <c r="K3439" s="170"/>
      <c r="L3439" s="170"/>
      <c r="M3439" s="170"/>
      <c r="N3439" s="170"/>
      <c r="O3439" s="170"/>
      <c r="P3439" s="170"/>
      <c r="Q3439" s="170"/>
    </row>
    <row r="3440" spans="1:27" s="178" customFormat="1" ht="15.75" customHeight="1">
      <c r="A3440" s="168"/>
      <c r="B3440" s="194">
        <v>24085</v>
      </c>
      <c r="C3440" s="191" t="s">
        <v>6544</v>
      </c>
      <c r="D3440" s="324">
        <f>VLOOKUP(B3440,комплексы!$B:$F,3,FALSE)</f>
        <v>5850</v>
      </c>
      <c r="E3440" s="131"/>
      <c r="F3440" s="40"/>
      <c r="G3440" s="40"/>
      <c r="H3440" s="40"/>
      <c r="I3440" s="173"/>
      <c r="J3440" s="170"/>
      <c r="K3440" s="170"/>
      <c r="L3440" s="170"/>
      <c r="M3440" s="170"/>
      <c r="N3440" s="170"/>
      <c r="O3440" s="170"/>
      <c r="P3440" s="170"/>
      <c r="Q3440" s="170"/>
    </row>
    <row r="3441" spans="1:27" s="178" customFormat="1" ht="15.75" customHeight="1">
      <c r="A3441" s="168"/>
      <c r="B3441" s="194">
        <v>24086</v>
      </c>
      <c r="C3441" s="191" t="s">
        <v>6545</v>
      </c>
      <c r="D3441" s="324">
        <f>VLOOKUP(B3441,комплексы!$B:$F,3,FALSE)</f>
        <v>10340</v>
      </c>
      <c r="E3441" s="131"/>
      <c r="F3441" s="40"/>
      <c r="G3441" s="40"/>
      <c r="H3441" s="40"/>
      <c r="I3441" s="173"/>
      <c r="J3441" s="170"/>
      <c r="K3441" s="170"/>
      <c r="L3441" s="170"/>
      <c r="M3441" s="170"/>
      <c r="N3441" s="170"/>
      <c r="O3441" s="170"/>
      <c r="P3441" s="170"/>
      <c r="Q3441" s="170"/>
    </row>
    <row r="3442" spans="1:27" s="178" customFormat="1" ht="15.75" customHeight="1">
      <c r="A3442" s="168"/>
      <c r="B3442" s="194">
        <v>13029</v>
      </c>
      <c r="C3442" s="191" t="s">
        <v>6592</v>
      </c>
      <c r="D3442" s="324">
        <f>VLOOKUP(B3442,комплексы!$B:$F,3,FALSE)</f>
        <v>18580</v>
      </c>
      <c r="E3442" s="131"/>
      <c r="F3442" s="40"/>
      <c r="G3442" s="40"/>
      <c r="H3442" s="40"/>
      <c r="I3442" s="173"/>
      <c r="J3442" s="170"/>
      <c r="K3442" s="170"/>
      <c r="L3442" s="170"/>
      <c r="M3442" s="170"/>
      <c r="N3442" s="170"/>
      <c r="O3442" s="170"/>
      <c r="P3442" s="170"/>
      <c r="Q3442" s="170"/>
    </row>
    <row r="3443" spans="1:27" s="173" customFormat="1" ht="15.75" customHeight="1">
      <c r="A3443" s="186"/>
      <c r="B3443" s="234">
        <v>24041</v>
      </c>
      <c r="C3443" s="191" t="s">
        <v>3894</v>
      </c>
      <c r="D3443" s="324">
        <f>VLOOKUP(B3443,комплексы!$B:$F,3,FALSE)</f>
        <v>37880</v>
      </c>
      <c r="E3443" s="131"/>
      <c r="F3443" s="40"/>
      <c r="G3443" s="40"/>
      <c r="H3443" s="40"/>
      <c r="J3443" s="170"/>
      <c r="K3443" s="170"/>
      <c r="L3443" s="170"/>
      <c r="M3443" s="170"/>
      <c r="N3443" s="170"/>
      <c r="O3443" s="170"/>
      <c r="P3443" s="170"/>
      <c r="Q3443" s="170"/>
      <c r="R3443" s="178"/>
      <c r="S3443" s="178"/>
      <c r="T3443" s="178"/>
      <c r="U3443" s="178"/>
      <c r="V3443" s="178"/>
      <c r="W3443" s="178"/>
      <c r="X3443" s="178"/>
      <c r="Y3443" s="178"/>
      <c r="Z3443" s="178"/>
      <c r="AA3443" s="178"/>
    </row>
    <row r="3444" spans="1:27" s="173" customFormat="1" ht="15.75" customHeight="1">
      <c r="A3444" s="186"/>
      <c r="B3444" s="172">
        <v>24087</v>
      </c>
      <c r="C3444" s="191" t="s">
        <v>6791</v>
      </c>
      <c r="D3444" s="324">
        <f>VLOOKUP(B3444,комплексы!$B:$F,3,FALSE)</f>
        <v>45950</v>
      </c>
      <c r="E3444" s="131"/>
      <c r="F3444" s="40"/>
      <c r="G3444" s="40"/>
      <c r="H3444" s="40"/>
      <c r="J3444" s="170"/>
      <c r="K3444" s="170"/>
      <c r="L3444" s="170"/>
      <c r="M3444" s="170"/>
      <c r="N3444" s="170"/>
      <c r="O3444" s="170"/>
      <c r="P3444" s="170"/>
      <c r="Q3444" s="170"/>
      <c r="R3444" s="178"/>
      <c r="S3444" s="178"/>
      <c r="T3444" s="178"/>
      <c r="U3444" s="178"/>
      <c r="V3444" s="178"/>
      <c r="W3444" s="178"/>
      <c r="X3444" s="178"/>
      <c r="Y3444" s="178"/>
      <c r="Z3444" s="178"/>
      <c r="AA3444" s="178"/>
    </row>
    <row r="3445" spans="1:27" s="173" customFormat="1" ht="15.75" customHeight="1">
      <c r="A3445" s="186"/>
      <c r="B3445" s="172">
        <v>24088</v>
      </c>
      <c r="C3445" s="191" t="s">
        <v>6792</v>
      </c>
      <c r="D3445" s="324">
        <f>VLOOKUP(B3445,комплексы!$B:$F,3,FALSE)</f>
        <v>53450</v>
      </c>
      <c r="E3445" s="131"/>
      <c r="F3445" s="40"/>
      <c r="G3445" s="40"/>
      <c r="H3445" s="40"/>
      <c r="J3445" s="170"/>
      <c r="K3445" s="170"/>
      <c r="L3445" s="170"/>
      <c r="M3445" s="170"/>
      <c r="N3445" s="170"/>
      <c r="O3445" s="170"/>
      <c r="P3445" s="170"/>
      <c r="Q3445" s="170"/>
      <c r="R3445" s="178"/>
      <c r="S3445" s="178"/>
      <c r="T3445" s="178"/>
      <c r="U3445" s="178"/>
      <c r="V3445" s="178"/>
      <c r="W3445" s="178"/>
      <c r="X3445" s="178"/>
      <c r="Y3445" s="178"/>
      <c r="Z3445" s="178"/>
      <c r="AA3445" s="178"/>
    </row>
    <row r="3446" spans="1:27" s="173" customFormat="1" ht="15.75" customHeight="1">
      <c r="A3446" s="186"/>
      <c r="B3446" s="172">
        <v>24089</v>
      </c>
      <c r="C3446" s="191" t="s">
        <v>6793</v>
      </c>
      <c r="D3446" s="324">
        <f>VLOOKUP(B3446,комплексы!$B:$F,3,FALSE)</f>
        <v>38450</v>
      </c>
      <c r="E3446" s="131"/>
      <c r="F3446" s="40"/>
      <c r="G3446" s="40"/>
      <c r="H3446" s="40"/>
      <c r="J3446" s="170"/>
      <c r="K3446" s="170"/>
      <c r="L3446" s="170"/>
      <c r="M3446" s="170"/>
      <c r="N3446" s="170"/>
      <c r="O3446" s="170"/>
      <c r="P3446" s="170"/>
      <c r="Q3446" s="170"/>
    </row>
    <row r="3447" spans="1:27" s="173" customFormat="1" ht="15.75" customHeight="1">
      <c r="A3447" s="186"/>
      <c r="B3447" s="172">
        <v>24090</v>
      </c>
      <c r="C3447" s="191" t="s">
        <v>6794</v>
      </c>
      <c r="D3447" s="324">
        <f>VLOOKUP(B3447,комплексы!$B:$F,3,FALSE)</f>
        <v>45450</v>
      </c>
      <c r="E3447" s="131"/>
      <c r="F3447" s="40"/>
      <c r="G3447" s="40"/>
      <c r="H3447" s="40"/>
      <c r="J3447" s="170"/>
      <c r="K3447" s="170"/>
      <c r="L3447" s="170"/>
      <c r="M3447" s="170"/>
      <c r="N3447" s="170"/>
      <c r="O3447" s="170"/>
      <c r="P3447" s="170"/>
      <c r="Q3447" s="170"/>
    </row>
    <row r="3448" spans="1:27" s="173" customFormat="1" ht="45">
      <c r="A3448" s="186"/>
      <c r="B3448" s="172">
        <v>24091</v>
      </c>
      <c r="C3448" s="191" t="s">
        <v>6795</v>
      </c>
      <c r="D3448" s="324">
        <f>VLOOKUP(B3448,комплексы!$B:$F,3,FALSE)</f>
        <v>41950</v>
      </c>
      <c r="E3448" s="131"/>
      <c r="F3448" s="40"/>
      <c r="G3448" s="40"/>
      <c r="H3448" s="40"/>
      <c r="J3448" s="170"/>
      <c r="K3448" s="170"/>
      <c r="L3448" s="170"/>
      <c r="M3448" s="170"/>
      <c r="N3448" s="170"/>
      <c r="O3448" s="170"/>
      <c r="P3448" s="170"/>
      <c r="Q3448" s="170"/>
    </row>
    <row r="3449" spans="1:27" s="173" customFormat="1" ht="45">
      <c r="A3449" s="186"/>
      <c r="B3449" s="172">
        <v>24092</v>
      </c>
      <c r="C3449" s="191" t="s">
        <v>6796</v>
      </c>
      <c r="D3449" s="324">
        <f>VLOOKUP(B3449,комплексы!$B:$F,3,FALSE)</f>
        <v>43250</v>
      </c>
      <c r="E3449" s="131"/>
      <c r="F3449" s="40"/>
      <c r="G3449" s="40"/>
      <c r="H3449" s="40"/>
      <c r="J3449" s="170"/>
      <c r="K3449" s="170"/>
      <c r="L3449" s="170"/>
      <c r="M3449" s="170"/>
      <c r="N3449" s="170"/>
      <c r="O3449" s="170"/>
      <c r="P3449" s="170"/>
      <c r="Q3449" s="170"/>
    </row>
    <row r="3450" spans="1:27" s="173" customFormat="1" ht="30">
      <c r="A3450" s="186"/>
      <c r="B3450" s="172">
        <v>24093</v>
      </c>
      <c r="C3450" s="191" t="s">
        <v>6797</v>
      </c>
      <c r="D3450" s="324">
        <f>VLOOKUP(B3450,комплексы!$B:$F,3,FALSE)</f>
        <v>5740</v>
      </c>
      <c r="E3450" s="131"/>
      <c r="F3450" s="40"/>
      <c r="G3450" s="40"/>
      <c r="H3450" s="40"/>
      <c r="J3450" s="170"/>
      <c r="K3450" s="170"/>
      <c r="L3450" s="170"/>
      <c r="M3450" s="170"/>
      <c r="N3450" s="170"/>
      <c r="O3450" s="170"/>
      <c r="P3450" s="170"/>
      <c r="Q3450" s="170"/>
    </row>
    <row r="3451" spans="1:27" s="173" customFormat="1" ht="15.75" customHeight="1">
      <c r="A3451" s="48" t="s">
        <v>6024</v>
      </c>
      <c r="B3451" s="90"/>
      <c r="C3451" s="147"/>
      <c r="D3451" s="320"/>
      <c r="E3451" s="131"/>
      <c r="F3451" s="40"/>
      <c r="G3451" s="40"/>
      <c r="H3451" s="40"/>
      <c r="J3451" s="170"/>
      <c r="K3451" s="170"/>
      <c r="L3451" s="170"/>
      <c r="M3451" s="170"/>
      <c r="N3451" s="170"/>
      <c r="O3451" s="170"/>
      <c r="P3451" s="170"/>
      <c r="Q3451" s="170"/>
    </row>
    <row r="3452" spans="1:27" s="173" customFormat="1" ht="15.75" customHeight="1">
      <c r="A3452" s="339" t="s">
        <v>6405</v>
      </c>
      <c r="B3452" s="339"/>
      <c r="C3452" s="339"/>
      <c r="D3452" s="337"/>
      <c r="E3452" s="131"/>
      <c r="F3452" s="40"/>
      <c r="G3452" s="40"/>
      <c r="H3452" s="40"/>
      <c r="J3452" s="170"/>
      <c r="K3452" s="170"/>
      <c r="L3452" s="170"/>
      <c r="M3452" s="170"/>
      <c r="N3452" s="170"/>
      <c r="O3452" s="170"/>
      <c r="P3452" s="170"/>
      <c r="Q3452" s="170"/>
    </row>
    <row r="3453" spans="1:27" s="173" customFormat="1" ht="15" customHeight="1">
      <c r="A3453" s="339" t="s">
        <v>6138</v>
      </c>
      <c r="B3453" s="339"/>
      <c r="C3453" s="339"/>
      <c r="D3453" s="337"/>
      <c r="E3453" s="131"/>
      <c r="F3453" s="40"/>
      <c r="G3453" s="40"/>
      <c r="H3453" s="40"/>
      <c r="J3453" s="170"/>
      <c r="K3453" s="170"/>
      <c r="L3453" s="170"/>
      <c r="M3453" s="170"/>
      <c r="N3453" s="170"/>
      <c r="O3453" s="170"/>
      <c r="P3453" s="170"/>
      <c r="Q3453" s="170"/>
    </row>
    <row r="3454" spans="1:27" s="173" customFormat="1" ht="15" customHeight="1">
      <c r="A3454" s="339" t="s">
        <v>6142</v>
      </c>
      <c r="B3454" s="339"/>
      <c r="C3454" s="339"/>
      <c r="D3454" s="337"/>
      <c r="E3454" s="131"/>
      <c r="F3454" s="40"/>
      <c r="G3454" s="40"/>
      <c r="H3454" s="40"/>
      <c r="J3454" s="170"/>
      <c r="K3454" s="170"/>
      <c r="L3454" s="170"/>
      <c r="M3454" s="170"/>
      <c r="N3454" s="170"/>
      <c r="O3454" s="170"/>
      <c r="P3454" s="170"/>
      <c r="Q3454" s="170"/>
    </row>
    <row r="3455" spans="1:27" s="173" customFormat="1" ht="15" customHeight="1">
      <c r="A3455" s="339" t="s">
        <v>6143</v>
      </c>
      <c r="B3455" s="339"/>
      <c r="C3455" s="339"/>
      <c r="D3455" s="337"/>
      <c r="E3455" s="131"/>
      <c r="F3455" s="40"/>
      <c r="G3455" s="40"/>
      <c r="H3455" s="40"/>
      <c r="J3455" s="170"/>
      <c r="K3455" s="170"/>
      <c r="L3455" s="170"/>
      <c r="M3455" s="170"/>
      <c r="N3455" s="170"/>
      <c r="O3455" s="170"/>
      <c r="P3455" s="170"/>
      <c r="Q3455" s="170"/>
    </row>
    <row r="3456" spans="1:27" s="173" customFormat="1" ht="15" customHeight="1">
      <c r="A3456" s="339" t="s">
        <v>6144</v>
      </c>
      <c r="B3456" s="339"/>
      <c r="C3456" s="339"/>
      <c r="D3456" s="337"/>
      <c r="E3456" s="131"/>
      <c r="F3456" s="40"/>
      <c r="G3456" s="40"/>
      <c r="H3456" s="40"/>
      <c r="J3456" s="170"/>
      <c r="K3456" s="170"/>
      <c r="L3456" s="170"/>
      <c r="M3456" s="170"/>
      <c r="N3456" s="170"/>
      <c r="O3456" s="170"/>
      <c r="P3456" s="170"/>
      <c r="Q3456" s="170"/>
    </row>
    <row r="3457" spans="1:27" s="173" customFormat="1" ht="15" customHeight="1">
      <c r="A3457" s="339" t="s">
        <v>6145</v>
      </c>
      <c r="B3457" s="339"/>
      <c r="C3457" s="339"/>
      <c r="D3457" s="337"/>
      <c r="E3457" s="131"/>
      <c r="F3457" s="40"/>
      <c r="G3457" s="40"/>
      <c r="H3457" s="40"/>
      <c r="J3457" s="170"/>
      <c r="K3457" s="170"/>
      <c r="L3457" s="170"/>
      <c r="M3457" s="170"/>
      <c r="N3457" s="170"/>
      <c r="O3457" s="170"/>
      <c r="P3457" s="170"/>
      <c r="Q3457" s="170"/>
    </row>
    <row r="3458" spans="1:27" s="173" customFormat="1" ht="15" customHeight="1">
      <c r="A3458" s="340" t="s">
        <v>7152</v>
      </c>
      <c r="B3458" s="340"/>
      <c r="C3458" s="340"/>
      <c r="D3458" s="338"/>
      <c r="E3458" s="131"/>
      <c r="F3458" s="40"/>
      <c r="G3458" s="40"/>
      <c r="H3458" s="40"/>
      <c r="J3458" s="170"/>
      <c r="K3458" s="170"/>
      <c r="L3458" s="170"/>
      <c r="M3458" s="170"/>
      <c r="N3458" s="170"/>
      <c r="O3458" s="170"/>
      <c r="P3458" s="170"/>
      <c r="Q3458" s="170"/>
    </row>
    <row r="3459" spans="1:27" s="173" customFormat="1" ht="15" customHeight="1">
      <c r="A3459" s="340" t="s">
        <v>6140</v>
      </c>
      <c r="B3459" s="340"/>
      <c r="C3459" s="340"/>
      <c r="D3459" s="338"/>
      <c r="E3459" s="131"/>
      <c r="F3459" s="40"/>
      <c r="G3459" s="40"/>
      <c r="H3459" s="40"/>
      <c r="J3459" s="170"/>
      <c r="K3459" s="170"/>
      <c r="L3459" s="170"/>
      <c r="M3459" s="170"/>
      <c r="N3459" s="170"/>
      <c r="O3459" s="170"/>
      <c r="P3459" s="170"/>
      <c r="Q3459" s="170"/>
    </row>
    <row r="3460" spans="1:27" s="173" customFormat="1" ht="15">
      <c r="A3460" s="206"/>
      <c r="B3460" s="206"/>
      <c r="C3460" s="148"/>
      <c r="D3460" s="321"/>
      <c r="E3460" s="131"/>
      <c r="F3460" s="40"/>
      <c r="G3460" s="40"/>
      <c r="H3460" s="40"/>
      <c r="J3460" s="170"/>
      <c r="K3460" s="170"/>
      <c r="L3460" s="170"/>
      <c r="M3460" s="170"/>
      <c r="N3460" s="170"/>
      <c r="O3460" s="170"/>
      <c r="P3460" s="170"/>
      <c r="Q3460" s="170"/>
    </row>
    <row r="3461" spans="1:27" s="173" customFormat="1" ht="15">
      <c r="A3461" s="342"/>
      <c r="B3461" s="342"/>
      <c r="C3461" s="342"/>
      <c r="D3461" s="322"/>
      <c r="E3461" s="131"/>
      <c r="F3461" s="40"/>
      <c r="G3461" s="40"/>
      <c r="H3461" s="40"/>
      <c r="J3461" s="170"/>
      <c r="K3461" s="170"/>
      <c r="L3461" s="170"/>
      <c r="M3461" s="170"/>
      <c r="N3461" s="170"/>
      <c r="O3461" s="170"/>
      <c r="P3461" s="170"/>
      <c r="Q3461" s="170"/>
    </row>
    <row r="3462" spans="1:27" s="173" customFormat="1" ht="15">
      <c r="A3462" s="342"/>
      <c r="B3462" s="342"/>
      <c r="C3462" s="342"/>
      <c r="D3462" s="322"/>
      <c r="E3462" s="131"/>
      <c r="F3462" s="40"/>
      <c r="G3462" s="40"/>
      <c r="H3462" s="40"/>
      <c r="J3462" s="170"/>
      <c r="K3462" s="170"/>
      <c r="L3462" s="170"/>
      <c r="M3462" s="170"/>
      <c r="N3462" s="170"/>
      <c r="O3462" s="170"/>
      <c r="P3462" s="170"/>
      <c r="Q3462" s="170"/>
    </row>
    <row r="3463" spans="1:27" ht="15.75" customHeight="1">
      <c r="A3463" s="342"/>
      <c r="B3463" s="342"/>
      <c r="C3463" s="342"/>
      <c r="D3463" s="322"/>
      <c r="R3463" s="173"/>
      <c r="S3463" s="173"/>
      <c r="T3463" s="173"/>
      <c r="U3463" s="173"/>
      <c r="V3463" s="173"/>
      <c r="W3463" s="173"/>
      <c r="X3463" s="173"/>
      <c r="Y3463" s="173"/>
      <c r="Z3463" s="173"/>
      <c r="AA3463" s="173"/>
    </row>
    <row r="3464" spans="1:27" ht="15.75" customHeight="1">
      <c r="A3464" s="342"/>
      <c r="B3464" s="342"/>
      <c r="C3464" s="342"/>
      <c r="D3464" s="322"/>
      <c r="R3464" s="173"/>
      <c r="S3464" s="173"/>
      <c r="T3464" s="173"/>
      <c r="U3464" s="173"/>
      <c r="V3464" s="173"/>
      <c r="W3464" s="173"/>
      <c r="X3464" s="173"/>
      <c r="Y3464" s="173"/>
      <c r="Z3464" s="173"/>
      <c r="AA3464" s="173"/>
    </row>
    <row r="3465" spans="1:27" ht="15.75" customHeight="1">
      <c r="A3465" s="341"/>
      <c r="B3465" s="342"/>
      <c r="C3465" s="342"/>
      <c r="D3465" s="322"/>
      <c r="R3465" s="173"/>
      <c r="S3465" s="173"/>
      <c r="T3465" s="173"/>
      <c r="U3465" s="173"/>
      <c r="V3465" s="173"/>
      <c r="W3465" s="173"/>
      <c r="X3465" s="173"/>
      <c r="Y3465" s="173"/>
      <c r="Z3465" s="173"/>
      <c r="AA3465" s="173"/>
    </row>
    <row r="3466" spans="1:27" ht="15.75" customHeight="1">
      <c r="A3466" s="341"/>
      <c r="B3466" s="342"/>
      <c r="C3466" s="342"/>
      <c r="D3466" s="322"/>
    </row>
    <row r="3467" spans="1:27" s="173" customFormat="1" ht="15.75" customHeight="1">
      <c r="A3467" s="170"/>
      <c r="B3467" s="50"/>
      <c r="C3467" s="131"/>
      <c r="D3467" s="323"/>
      <c r="E3467" s="131"/>
      <c r="F3467" s="40"/>
      <c r="G3467" s="40"/>
      <c r="H3467" s="40"/>
      <c r="J3467" s="170"/>
      <c r="K3467" s="170"/>
      <c r="L3467" s="170"/>
      <c r="M3467" s="170"/>
      <c r="N3467" s="170"/>
      <c r="O3467" s="170"/>
      <c r="P3467" s="170"/>
      <c r="Q3467" s="170"/>
      <c r="R3467" s="170"/>
      <c r="S3467" s="170"/>
      <c r="T3467" s="170"/>
      <c r="U3467" s="170"/>
      <c r="V3467" s="170"/>
      <c r="W3467" s="170"/>
      <c r="X3467" s="170"/>
      <c r="Y3467" s="170"/>
      <c r="Z3467" s="170"/>
      <c r="AA3467" s="170"/>
    </row>
    <row r="3468" spans="1:27" s="176" customFormat="1" ht="15.75" customHeight="1">
      <c r="A3468" s="170"/>
      <c r="B3468" s="50"/>
      <c r="C3468" s="131"/>
      <c r="D3468" s="323"/>
      <c r="E3468" s="131"/>
      <c r="F3468" s="40"/>
      <c r="G3468" s="40"/>
      <c r="H3468" s="40"/>
      <c r="I3468" s="173"/>
      <c r="J3468" s="170"/>
      <c r="K3468" s="170"/>
      <c r="L3468" s="170"/>
      <c r="M3468" s="170"/>
      <c r="N3468" s="170"/>
      <c r="O3468" s="170"/>
      <c r="P3468" s="170"/>
      <c r="Q3468" s="170"/>
      <c r="R3468" s="170"/>
      <c r="S3468" s="170"/>
      <c r="T3468" s="170"/>
      <c r="U3468" s="170"/>
      <c r="V3468" s="170"/>
      <c r="W3468" s="170"/>
      <c r="X3468" s="170"/>
      <c r="Y3468" s="170"/>
      <c r="Z3468" s="170"/>
      <c r="AA3468" s="170"/>
    </row>
    <row r="3469" spans="1:27" s="176" customFormat="1" ht="15.75" customHeight="1">
      <c r="A3469" s="170"/>
      <c r="B3469" s="50"/>
      <c r="C3469" s="131"/>
      <c r="D3469" s="323"/>
      <c r="E3469" s="131"/>
      <c r="F3469" s="40"/>
      <c r="G3469" s="40"/>
      <c r="H3469" s="40"/>
      <c r="I3469" s="173"/>
      <c r="J3469" s="170"/>
      <c r="K3469" s="170"/>
      <c r="L3469" s="170"/>
      <c r="M3469" s="170"/>
      <c r="N3469" s="170"/>
      <c r="O3469" s="170"/>
      <c r="P3469" s="170"/>
      <c r="Q3469" s="170"/>
      <c r="R3469" s="170"/>
      <c r="S3469" s="170"/>
      <c r="T3469" s="170"/>
      <c r="U3469" s="170"/>
      <c r="V3469" s="170"/>
      <c r="W3469" s="170"/>
      <c r="X3469" s="170"/>
      <c r="Y3469" s="170"/>
      <c r="Z3469" s="170"/>
      <c r="AA3469" s="170"/>
    </row>
    <row r="3470" spans="1:27" s="173" customFormat="1" ht="15.75" customHeight="1">
      <c r="A3470" s="170"/>
      <c r="B3470" s="50"/>
      <c r="C3470" s="131"/>
      <c r="D3470" s="323"/>
      <c r="E3470" s="131"/>
      <c r="F3470" s="40"/>
      <c r="G3470" s="40"/>
      <c r="H3470" s="40"/>
      <c r="J3470" s="170"/>
      <c r="K3470" s="170"/>
      <c r="L3470" s="170"/>
      <c r="M3470" s="170"/>
      <c r="N3470" s="170"/>
      <c r="O3470" s="170"/>
      <c r="P3470" s="170"/>
      <c r="Q3470" s="170"/>
    </row>
    <row r="3471" spans="1:27" s="173" customFormat="1" ht="15.75" customHeight="1">
      <c r="A3471" s="170"/>
      <c r="B3471" s="50"/>
      <c r="C3471" s="131"/>
      <c r="D3471" s="323"/>
      <c r="E3471" s="131"/>
      <c r="F3471" s="40"/>
      <c r="G3471" s="40"/>
      <c r="H3471" s="40"/>
      <c r="J3471" s="170"/>
      <c r="K3471" s="170"/>
      <c r="L3471" s="170"/>
      <c r="M3471" s="170"/>
      <c r="N3471" s="170"/>
      <c r="O3471" s="170"/>
      <c r="P3471" s="170"/>
      <c r="Q3471" s="170"/>
      <c r="R3471" s="176"/>
      <c r="S3471" s="176"/>
      <c r="T3471" s="176"/>
      <c r="U3471" s="176"/>
      <c r="V3471" s="176"/>
      <c r="W3471" s="176"/>
      <c r="X3471" s="176"/>
      <c r="Y3471" s="176"/>
      <c r="Z3471" s="176"/>
      <c r="AA3471" s="176"/>
    </row>
    <row r="3472" spans="1:27" s="173" customFormat="1" ht="15.75" customHeight="1">
      <c r="A3472" s="170"/>
      <c r="B3472" s="50"/>
      <c r="C3472" s="131"/>
      <c r="D3472" s="323"/>
      <c r="E3472" s="131"/>
      <c r="F3472" s="40"/>
      <c r="G3472" s="40"/>
      <c r="H3472" s="40"/>
      <c r="J3472" s="170"/>
      <c r="K3472" s="170"/>
      <c r="L3472" s="170"/>
      <c r="M3472" s="170"/>
      <c r="N3472" s="170"/>
      <c r="O3472" s="170"/>
      <c r="P3472" s="170"/>
      <c r="Q3472" s="170"/>
      <c r="R3472" s="176"/>
      <c r="S3472" s="176"/>
      <c r="T3472" s="176"/>
      <c r="U3472" s="176"/>
      <c r="V3472" s="176"/>
      <c r="W3472" s="176"/>
      <c r="X3472" s="176"/>
      <c r="Y3472" s="176"/>
      <c r="Z3472" s="176"/>
      <c r="AA3472" s="176"/>
    </row>
    <row r="3473" spans="1:27" s="27" customFormat="1" ht="15.75" customHeight="1">
      <c r="A3473" s="170"/>
      <c r="B3473" s="50"/>
      <c r="C3473" s="131"/>
      <c r="D3473" s="323"/>
      <c r="E3473" s="131"/>
      <c r="F3473" s="40"/>
      <c r="G3473" s="40"/>
      <c r="H3473" s="40"/>
      <c r="I3473" s="173"/>
      <c r="J3473" s="170"/>
      <c r="K3473" s="170"/>
      <c r="L3473" s="170"/>
      <c r="M3473" s="170"/>
      <c r="N3473" s="170"/>
      <c r="O3473" s="170"/>
      <c r="P3473" s="170"/>
      <c r="Q3473" s="170"/>
      <c r="R3473" s="173"/>
      <c r="S3473" s="173"/>
      <c r="T3473" s="173"/>
      <c r="U3473" s="173"/>
      <c r="V3473" s="173"/>
      <c r="W3473" s="173"/>
      <c r="X3473" s="173"/>
      <c r="Y3473" s="173"/>
      <c r="Z3473" s="173"/>
      <c r="AA3473" s="173"/>
    </row>
    <row r="3474" spans="1:27" s="178" customFormat="1" ht="15.75" customHeight="1">
      <c r="A3474" s="170"/>
      <c r="B3474" s="50"/>
      <c r="C3474" s="131"/>
      <c r="D3474" s="323"/>
      <c r="E3474" s="131"/>
      <c r="F3474" s="40"/>
      <c r="G3474" s="40"/>
      <c r="H3474" s="40"/>
      <c r="I3474" s="173"/>
      <c r="J3474" s="170"/>
      <c r="K3474" s="170"/>
      <c r="L3474" s="170"/>
      <c r="M3474" s="170"/>
      <c r="N3474" s="170"/>
      <c r="O3474" s="170"/>
      <c r="P3474" s="170"/>
      <c r="Q3474" s="170"/>
      <c r="R3474" s="173"/>
      <c r="S3474" s="173"/>
      <c r="T3474" s="173"/>
      <c r="U3474" s="173"/>
      <c r="V3474" s="173"/>
      <c r="W3474" s="173"/>
      <c r="X3474" s="173"/>
      <c r="Y3474" s="173"/>
      <c r="Z3474" s="173"/>
      <c r="AA3474" s="173"/>
    </row>
    <row r="3475" spans="1:27" s="173" customFormat="1" ht="15.75" customHeight="1">
      <c r="A3475" s="170"/>
      <c r="B3475" s="50"/>
      <c r="C3475" s="131"/>
      <c r="D3475" s="323"/>
      <c r="E3475" s="131"/>
      <c r="F3475" s="40"/>
      <c r="G3475" s="40"/>
      <c r="H3475" s="40"/>
      <c r="J3475" s="170"/>
      <c r="K3475" s="170"/>
      <c r="L3475" s="170"/>
      <c r="M3475" s="170"/>
      <c r="N3475" s="170"/>
      <c r="O3475" s="170"/>
      <c r="P3475" s="170"/>
      <c r="Q3475" s="170"/>
    </row>
    <row r="3476" spans="1:27" s="173" customFormat="1" ht="15.75" customHeight="1">
      <c r="A3476" s="170"/>
      <c r="B3476" s="50"/>
      <c r="C3476" s="131"/>
      <c r="D3476" s="323"/>
      <c r="E3476" s="131"/>
      <c r="F3476" s="40"/>
      <c r="G3476" s="40"/>
      <c r="H3476" s="40"/>
      <c r="J3476" s="170"/>
      <c r="K3476" s="170"/>
      <c r="L3476" s="170"/>
      <c r="M3476" s="170"/>
      <c r="N3476" s="170"/>
      <c r="O3476" s="170"/>
      <c r="P3476" s="170"/>
      <c r="Q3476" s="170"/>
      <c r="R3476" s="27"/>
      <c r="S3476" s="27"/>
      <c r="T3476" s="27"/>
      <c r="U3476" s="27"/>
      <c r="V3476" s="27"/>
      <c r="W3476" s="27"/>
      <c r="X3476" s="27"/>
      <c r="Y3476" s="27"/>
      <c r="Z3476" s="27"/>
      <c r="AA3476" s="27"/>
    </row>
    <row r="3477" spans="1:27" s="173" customFormat="1" ht="15.75" customHeight="1">
      <c r="A3477" s="170"/>
      <c r="B3477" s="50"/>
      <c r="C3477" s="131"/>
      <c r="D3477" s="323"/>
      <c r="E3477" s="131"/>
      <c r="F3477" s="40"/>
      <c r="G3477" s="40"/>
      <c r="H3477" s="40"/>
      <c r="J3477" s="170"/>
      <c r="K3477" s="170"/>
      <c r="L3477" s="170"/>
      <c r="M3477" s="170"/>
      <c r="N3477" s="170"/>
      <c r="O3477" s="170"/>
      <c r="P3477" s="170"/>
      <c r="Q3477" s="170"/>
      <c r="R3477" s="178"/>
      <c r="S3477" s="178"/>
      <c r="T3477" s="178"/>
      <c r="U3477" s="178"/>
      <c r="V3477" s="178"/>
      <c r="W3477" s="178"/>
      <c r="X3477" s="178"/>
      <c r="Y3477" s="178"/>
      <c r="Z3477" s="178"/>
      <c r="AA3477" s="178"/>
    </row>
    <row r="3478" spans="1:27" s="173" customFormat="1" ht="15.75" customHeight="1">
      <c r="A3478" s="170"/>
      <c r="B3478" s="50"/>
      <c r="C3478" s="131"/>
      <c r="D3478" s="323"/>
      <c r="E3478" s="131"/>
      <c r="F3478" s="40"/>
      <c r="G3478" s="40"/>
      <c r="H3478" s="40"/>
      <c r="J3478" s="170"/>
      <c r="K3478" s="170"/>
      <c r="L3478" s="170"/>
      <c r="M3478" s="170"/>
      <c r="N3478" s="170"/>
      <c r="O3478" s="170"/>
      <c r="P3478" s="170"/>
      <c r="Q3478" s="170"/>
    </row>
    <row r="3479" spans="1:27" s="173" customFormat="1" ht="15.75" customHeight="1">
      <c r="A3479" s="170"/>
      <c r="B3479" s="50"/>
      <c r="C3479" s="131"/>
      <c r="D3479" s="323"/>
      <c r="E3479" s="131"/>
      <c r="F3479" s="40"/>
      <c r="G3479" s="40"/>
      <c r="H3479" s="40"/>
      <c r="J3479" s="170"/>
      <c r="K3479" s="170"/>
      <c r="L3479" s="170"/>
      <c r="M3479" s="170"/>
      <c r="N3479" s="170"/>
      <c r="O3479" s="170"/>
      <c r="P3479" s="170"/>
      <c r="Q3479" s="170"/>
    </row>
    <row r="3480" spans="1:27" s="173" customFormat="1" ht="15.75" customHeight="1">
      <c r="A3480" s="170"/>
      <c r="B3480" s="50"/>
      <c r="C3480" s="131"/>
      <c r="D3480" s="323"/>
      <c r="E3480" s="131"/>
      <c r="F3480" s="40"/>
      <c r="G3480" s="40"/>
      <c r="H3480" s="40"/>
      <c r="J3480" s="170"/>
      <c r="K3480" s="170"/>
      <c r="L3480" s="170"/>
      <c r="M3480" s="170"/>
      <c r="N3480" s="170"/>
      <c r="O3480" s="170"/>
      <c r="P3480" s="170"/>
      <c r="Q3480" s="170"/>
    </row>
    <row r="3481" spans="1:27" s="173" customFormat="1" ht="15.75" customHeight="1">
      <c r="A3481" s="170"/>
      <c r="B3481" s="50"/>
      <c r="C3481" s="131"/>
      <c r="D3481" s="323"/>
      <c r="E3481" s="131"/>
      <c r="F3481" s="40"/>
      <c r="G3481" s="40"/>
      <c r="H3481" s="40"/>
      <c r="J3481" s="170"/>
      <c r="K3481" s="170"/>
      <c r="L3481" s="170"/>
      <c r="M3481" s="170"/>
      <c r="N3481" s="170"/>
      <c r="O3481" s="170"/>
      <c r="P3481" s="170"/>
      <c r="Q3481" s="170"/>
    </row>
    <row r="3482" spans="1:27" s="173" customFormat="1" ht="15.75" customHeight="1">
      <c r="A3482" s="170"/>
      <c r="B3482" s="50"/>
      <c r="C3482" s="131"/>
      <c r="D3482" s="323"/>
      <c r="E3482" s="131"/>
      <c r="F3482" s="40"/>
      <c r="G3482" s="40"/>
      <c r="H3482" s="40"/>
      <c r="J3482" s="170"/>
      <c r="K3482" s="170"/>
      <c r="L3482" s="170"/>
      <c r="M3482" s="170"/>
      <c r="N3482" s="170"/>
      <c r="O3482" s="170"/>
      <c r="P3482" s="170"/>
      <c r="Q3482" s="170"/>
    </row>
    <row r="3483" spans="1:27" s="173" customFormat="1" ht="15.75" customHeight="1">
      <c r="A3483" s="170"/>
      <c r="B3483" s="50"/>
      <c r="C3483" s="131"/>
      <c r="D3483" s="323"/>
      <c r="E3483" s="131"/>
      <c r="F3483" s="40"/>
      <c r="G3483" s="40"/>
      <c r="H3483" s="40"/>
      <c r="J3483" s="170"/>
      <c r="K3483" s="170"/>
      <c r="L3483" s="170"/>
      <c r="M3483" s="170"/>
      <c r="N3483" s="170"/>
      <c r="O3483" s="170"/>
      <c r="P3483" s="170"/>
      <c r="Q3483" s="170"/>
    </row>
    <row r="3484" spans="1:27" s="173" customFormat="1" ht="15.75" customHeight="1">
      <c r="A3484" s="170"/>
      <c r="B3484" s="50"/>
      <c r="C3484" s="131"/>
      <c r="D3484" s="323"/>
      <c r="E3484" s="131"/>
      <c r="F3484" s="40"/>
      <c r="G3484" s="40"/>
      <c r="H3484" s="40"/>
      <c r="J3484" s="170"/>
      <c r="K3484" s="170"/>
      <c r="L3484" s="170"/>
      <c r="M3484" s="170"/>
      <c r="N3484" s="170"/>
      <c r="O3484" s="170"/>
      <c r="P3484" s="170"/>
      <c r="Q3484" s="170"/>
    </row>
    <row r="3485" spans="1:27" s="173" customFormat="1" ht="15.75" customHeight="1">
      <c r="A3485" s="170"/>
      <c r="B3485" s="50"/>
      <c r="C3485" s="131"/>
      <c r="D3485" s="323"/>
      <c r="E3485" s="131"/>
      <c r="F3485" s="40"/>
      <c r="G3485" s="40"/>
      <c r="H3485" s="40"/>
      <c r="J3485" s="170"/>
      <c r="K3485" s="170"/>
      <c r="L3485" s="170"/>
      <c r="M3485" s="170"/>
      <c r="N3485" s="170"/>
      <c r="O3485" s="170"/>
      <c r="P3485" s="170"/>
      <c r="Q3485" s="170"/>
    </row>
    <row r="3486" spans="1:27" s="173" customFormat="1" ht="15.75" customHeight="1">
      <c r="A3486" s="170"/>
      <c r="B3486" s="50"/>
      <c r="C3486" s="131"/>
      <c r="D3486" s="323"/>
      <c r="E3486" s="131"/>
      <c r="F3486" s="40"/>
      <c r="G3486" s="40"/>
      <c r="H3486" s="40"/>
      <c r="J3486" s="170"/>
      <c r="K3486" s="170"/>
      <c r="L3486" s="170"/>
      <c r="M3486" s="170"/>
      <c r="N3486" s="170"/>
      <c r="O3486" s="170"/>
      <c r="P3486" s="170"/>
      <c r="Q3486" s="170"/>
    </row>
    <row r="3487" spans="1:27" s="173" customFormat="1" ht="15.75" customHeight="1">
      <c r="A3487" s="170"/>
      <c r="B3487" s="50"/>
      <c r="C3487" s="131"/>
      <c r="D3487" s="323"/>
      <c r="E3487" s="131"/>
      <c r="F3487" s="40"/>
      <c r="G3487" s="40"/>
      <c r="H3487" s="40"/>
      <c r="J3487" s="170"/>
      <c r="K3487" s="170"/>
      <c r="L3487" s="170"/>
      <c r="M3487" s="170"/>
      <c r="N3487" s="170"/>
      <c r="O3487" s="170"/>
      <c r="P3487" s="170"/>
      <c r="Q3487" s="170"/>
    </row>
    <row r="3488" spans="1:27" s="173" customFormat="1" ht="15.75" customHeight="1">
      <c r="A3488" s="170"/>
      <c r="B3488" s="50"/>
      <c r="C3488" s="131"/>
      <c r="D3488" s="323"/>
      <c r="E3488" s="131"/>
      <c r="F3488" s="40"/>
      <c r="G3488" s="40"/>
      <c r="H3488" s="40"/>
      <c r="J3488" s="170"/>
      <c r="K3488" s="170"/>
      <c r="L3488" s="170"/>
      <c r="M3488" s="170"/>
      <c r="N3488" s="170"/>
      <c r="O3488" s="170"/>
      <c r="P3488" s="170"/>
      <c r="Q3488" s="170"/>
    </row>
    <row r="3489" spans="1:27" s="173" customFormat="1" ht="15.75" customHeight="1">
      <c r="A3489" s="170"/>
      <c r="B3489" s="50"/>
      <c r="C3489" s="131"/>
      <c r="D3489" s="323"/>
      <c r="E3489" s="131"/>
      <c r="F3489" s="40"/>
      <c r="G3489" s="40"/>
      <c r="H3489" s="40"/>
      <c r="J3489" s="170"/>
      <c r="K3489" s="170"/>
      <c r="L3489" s="170"/>
      <c r="M3489" s="170"/>
      <c r="N3489" s="170"/>
      <c r="O3489" s="170"/>
      <c r="P3489" s="170"/>
      <c r="Q3489" s="170"/>
    </row>
    <row r="3490" spans="1:27" s="173" customFormat="1" ht="15.75" customHeight="1">
      <c r="A3490" s="170"/>
      <c r="B3490" s="50"/>
      <c r="C3490" s="131"/>
      <c r="D3490" s="323"/>
      <c r="E3490" s="131"/>
      <c r="F3490" s="40"/>
      <c r="G3490" s="40"/>
      <c r="H3490" s="40"/>
      <c r="J3490" s="170"/>
      <c r="K3490" s="170"/>
      <c r="L3490" s="170"/>
      <c r="M3490" s="170"/>
      <c r="N3490" s="170"/>
      <c r="O3490" s="170"/>
      <c r="P3490" s="170"/>
      <c r="Q3490" s="170"/>
    </row>
    <row r="3491" spans="1:27" s="173" customFormat="1" ht="15.75" customHeight="1">
      <c r="A3491" s="170"/>
      <c r="B3491" s="50"/>
      <c r="C3491" s="131"/>
      <c r="D3491" s="323"/>
      <c r="E3491" s="131"/>
      <c r="F3491" s="40"/>
      <c r="G3491" s="40"/>
      <c r="H3491" s="40"/>
      <c r="J3491" s="170"/>
      <c r="K3491" s="170"/>
      <c r="L3491" s="170"/>
      <c r="M3491" s="170"/>
      <c r="N3491" s="170"/>
      <c r="O3491" s="170"/>
      <c r="P3491" s="170"/>
      <c r="Q3491" s="170"/>
    </row>
    <row r="3492" spans="1:27" s="173" customFormat="1" ht="15.75" customHeight="1">
      <c r="A3492" s="170"/>
      <c r="B3492" s="50"/>
      <c r="C3492" s="131"/>
      <c r="D3492" s="323"/>
      <c r="E3492" s="131"/>
      <c r="F3492" s="40"/>
      <c r="G3492" s="40"/>
      <c r="H3492" s="40"/>
      <c r="J3492" s="170"/>
      <c r="K3492" s="170"/>
      <c r="L3492" s="170"/>
      <c r="M3492" s="170"/>
      <c r="N3492" s="170"/>
      <c r="O3492" s="170"/>
      <c r="P3492" s="170"/>
      <c r="Q3492" s="170"/>
    </row>
    <row r="3493" spans="1:27" s="173" customFormat="1" ht="15.75" customHeight="1">
      <c r="A3493" s="170"/>
      <c r="B3493" s="50"/>
      <c r="C3493" s="131"/>
      <c r="D3493" s="323"/>
      <c r="E3493" s="131"/>
      <c r="F3493" s="40"/>
      <c r="G3493" s="40"/>
      <c r="H3493" s="40"/>
      <c r="J3493" s="170"/>
      <c r="K3493" s="170"/>
      <c r="L3493" s="170"/>
      <c r="M3493" s="170"/>
      <c r="N3493" s="170"/>
      <c r="O3493" s="170"/>
      <c r="P3493" s="170"/>
      <c r="Q3493" s="170"/>
    </row>
    <row r="3494" spans="1:27" s="173" customFormat="1" ht="15.75" customHeight="1">
      <c r="A3494" s="170"/>
      <c r="B3494" s="50"/>
      <c r="C3494" s="131"/>
      <c r="D3494" s="323"/>
      <c r="E3494" s="131"/>
      <c r="F3494" s="40"/>
      <c r="G3494" s="40"/>
      <c r="H3494" s="40"/>
      <c r="J3494" s="170"/>
      <c r="K3494" s="170"/>
      <c r="L3494" s="170"/>
      <c r="M3494" s="170"/>
      <c r="N3494" s="170"/>
      <c r="O3494" s="170"/>
      <c r="P3494" s="170"/>
      <c r="Q3494" s="170"/>
    </row>
    <row r="3495" spans="1:27" s="173" customFormat="1" ht="15.75" customHeight="1">
      <c r="A3495" s="170"/>
      <c r="B3495" s="50"/>
      <c r="C3495" s="131"/>
      <c r="D3495" s="323"/>
      <c r="E3495" s="131"/>
      <c r="F3495" s="40"/>
      <c r="G3495" s="40"/>
      <c r="H3495" s="40"/>
      <c r="J3495" s="170"/>
      <c r="K3495" s="170"/>
      <c r="L3495" s="170"/>
      <c r="M3495" s="170"/>
      <c r="N3495" s="170"/>
      <c r="O3495" s="170"/>
      <c r="P3495" s="170"/>
      <c r="Q3495" s="170"/>
    </row>
    <row r="3496" spans="1:27" s="173" customFormat="1" ht="15.75" customHeight="1">
      <c r="A3496" s="170"/>
      <c r="B3496" s="50"/>
      <c r="C3496" s="131"/>
      <c r="D3496" s="323"/>
      <c r="E3496" s="131"/>
      <c r="F3496" s="40"/>
      <c r="G3496" s="40"/>
      <c r="H3496" s="40"/>
      <c r="J3496" s="170"/>
      <c r="K3496" s="170"/>
      <c r="L3496" s="170"/>
      <c r="M3496" s="170"/>
      <c r="N3496" s="170"/>
      <c r="O3496" s="170"/>
      <c r="P3496" s="170"/>
      <c r="Q3496" s="170"/>
    </row>
    <row r="3497" spans="1:27" s="173" customFormat="1" ht="15.75" customHeight="1">
      <c r="A3497" s="170"/>
      <c r="B3497" s="50"/>
      <c r="C3497" s="131"/>
      <c r="D3497" s="323"/>
      <c r="E3497" s="131"/>
      <c r="F3497" s="40"/>
      <c r="G3497" s="40"/>
      <c r="H3497" s="40"/>
      <c r="J3497" s="170"/>
      <c r="K3497" s="170"/>
      <c r="L3497" s="170"/>
      <c r="M3497" s="170"/>
      <c r="N3497" s="170"/>
      <c r="O3497" s="170"/>
      <c r="P3497" s="170"/>
      <c r="Q3497" s="170"/>
    </row>
    <row r="3498" spans="1:27" s="173" customFormat="1" ht="15.75" customHeight="1">
      <c r="A3498" s="170"/>
      <c r="B3498" s="50"/>
      <c r="C3498" s="131"/>
      <c r="D3498" s="323"/>
      <c r="E3498" s="131"/>
      <c r="F3498" s="40"/>
      <c r="G3498" s="40"/>
      <c r="H3498" s="40"/>
      <c r="J3498" s="170"/>
      <c r="K3498" s="170"/>
      <c r="L3498" s="170"/>
      <c r="M3498" s="170"/>
      <c r="N3498" s="170"/>
      <c r="O3498" s="170"/>
      <c r="P3498" s="170"/>
      <c r="Q3498" s="170"/>
    </row>
    <row r="3499" spans="1:27" s="173" customFormat="1" ht="15.75" customHeight="1">
      <c r="A3499" s="170"/>
      <c r="B3499" s="50"/>
      <c r="C3499" s="131"/>
      <c r="D3499" s="323"/>
      <c r="E3499" s="131"/>
      <c r="F3499" s="40"/>
      <c r="G3499" s="40"/>
      <c r="H3499" s="40"/>
      <c r="J3499" s="170"/>
      <c r="K3499" s="170"/>
      <c r="L3499" s="170"/>
      <c r="M3499" s="170"/>
      <c r="N3499" s="170"/>
      <c r="O3499" s="170"/>
      <c r="P3499" s="170"/>
      <c r="Q3499" s="170"/>
    </row>
    <row r="3500" spans="1:27" s="173" customFormat="1" ht="15.75" customHeight="1">
      <c r="A3500" s="170"/>
      <c r="B3500" s="50"/>
      <c r="C3500" s="131"/>
      <c r="D3500" s="323"/>
      <c r="E3500" s="131"/>
      <c r="F3500" s="40"/>
      <c r="G3500" s="40"/>
      <c r="H3500" s="40"/>
      <c r="J3500" s="170"/>
      <c r="K3500" s="170"/>
      <c r="L3500" s="170"/>
      <c r="M3500" s="170"/>
      <c r="N3500" s="170"/>
      <c r="O3500" s="170"/>
      <c r="P3500" s="170"/>
      <c r="Q3500" s="170"/>
    </row>
    <row r="3501" spans="1:27" s="173" customFormat="1" ht="15.75" customHeight="1">
      <c r="A3501" s="170"/>
      <c r="B3501" s="50"/>
      <c r="C3501" s="131"/>
      <c r="D3501" s="323"/>
      <c r="E3501" s="131"/>
      <c r="F3501" s="40"/>
      <c r="G3501" s="40"/>
      <c r="H3501" s="40"/>
      <c r="J3501" s="170"/>
      <c r="K3501" s="170"/>
      <c r="L3501" s="170"/>
      <c r="M3501" s="170"/>
      <c r="N3501" s="170"/>
      <c r="O3501" s="170"/>
      <c r="P3501" s="170"/>
      <c r="Q3501" s="170"/>
    </row>
    <row r="3502" spans="1:27" s="173" customFormat="1" ht="15.75" customHeight="1">
      <c r="A3502" s="170"/>
      <c r="B3502" s="50"/>
      <c r="C3502" s="131"/>
      <c r="D3502" s="323"/>
      <c r="E3502" s="131"/>
      <c r="F3502" s="40"/>
      <c r="G3502" s="40"/>
      <c r="H3502" s="40"/>
      <c r="J3502" s="170"/>
      <c r="K3502" s="170"/>
      <c r="L3502" s="170"/>
      <c r="M3502" s="170"/>
      <c r="N3502" s="170"/>
      <c r="O3502" s="170"/>
      <c r="P3502" s="170"/>
      <c r="Q3502" s="170"/>
    </row>
    <row r="3503" spans="1:27" s="178" customFormat="1" ht="15.75" customHeight="1">
      <c r="A3503" s="170"/>
      <c r="B3503" s="50"/>
      <c r="C3503" s="131"/>
      <c r="D3503" s="323"/>
      <c r="E3503" s="131"/>
      <c r="F3503" s="40"/>
      <c r="G3503" s="40"/>
      <c r="H3503" s="40"/>
      <c r="I3503" s="173"/>
      <c r="J3503" s="170"/>
      <c r="K3503" s="170"/>
      <c r="L3503" s="170"/>
      <c r="M3503" s="170"/>
      <c r="N3503" s="170"/>
      <c r="O3503" s="170"/>
      <c r="P3503" s="170"/>
      <c r="Q3503" s="170"/>
      <c r="R3503" s="173"/>
      <c r="S3503" s="173"/>
      <c r="T3503" s="173"/>
      <c r="U3503" s="173"/>
      <c r="V3503" s="173"/>
      <c r="W3503" s="173"/>
      <c r="X3503" s="173"/>
      <c r="Y3503" s="173"/>
      <c r="Z3503" s="173"/>
      <c r="AA3503" s="173"/>
    </row>
    <row r="3504" spans="1:27" s="178" customFormat="1" ht="15.75" customHeight="1">
      <c r="A3504" s="170"/>
      <c r="B3504" s="50"/>
      <c r="C3504" s="131"/>
      <c r="D3504" s="323"/>
      <c r="E3504" s="131"/>
      <c r="F3504" s="40"/>
      <c r="G3504" s="40"/>
      <c r="H3504" s="40"/>
      <c r="I3504" s="173"/>
      <c r="J3504" s="170"/>
      <c r="K3504" s="170"/>
      <c r="L3504" s="170"/>
      <c r="M3504" s="170"/>
      <c r="N3504" s="170"/>
      <c r="O3504" s="170"/>
      <c r="P3504" s="170"/>
      <c r="Q3504" s="170"/>
      <c r="R3504" s="173"/>
      <c r="S3504" s="173"/>
      <c r="T3504" s="173"/>
      <c r="U3504" s="173"/>
      <c r="V3504" s="173"/>
      <c r="W3504" s="173"/>
      <c r="X3504" s="173"/>
      <c r="Y3504" s="173"/>
      <c r="Z3504" s="173"/>
      <c r="AA3504" s="173"/>
    </row>
    <row r="3505" spans="18:27" ht="15" customHeight="1">
      <c r="R3505" s="173"/>
      <c r="S3505" s="173"/>
      <c r="T3505" s="173"/>
      <c r="U3505" s="173"/>
      <c r="V3505" s="173"/>
      <c r="W3505" s="173"/>
      <c r="X3505" s="173"/>
      <c r="Y3505" s="173"/>
      <c r="Z3505" s="173"/>
      <c r="AA3505" s="173"/>
    </row>
    <row r="3506" spans="18:27" ht="15.75" customHeight="1">
      <c r="R3506" s="178"/>
      <c r="S3506" s="178"/>
      <c r="T3506" s="178"/>
      <c r="U3506" s="178"/>
      <c r="V3506" s="178"/>
      <c r="W3506" s="178"/>
      <c r="X3506" s="178"/>
      <c r="Y3506" s="178"/>
      <c r="Z3506" s="178"/>
      <c r="AA3506" s="178"/>
    </row>
    <row r="3507" spans="18:27" ht="15.75" customHeight="1">
      <c r="R3507" s="178"/>
      <c r="S3507" s="178"/>
      <c r="T3507" s="178"/>
      <c r="U3507" s="178"/>
      <c r="V3507" s="178"/>
      <c r="W3507" s="178"/>
      <c r="X3507" s="178"/>
      <c r="Y3507" s="178"/>
      <c r="Z3507" s="178"/>
      <c r="AA3507" s="178"/>
    </row>
  </sheetData>
  <autoFilter ref="A1:K3509"/>
  <sortState ref="B3905:C3958">
    <sortCondition ref="B3905"/>
  </sortState>
  <mergeCells count="9">
    <mergeCell ref="B506:C506"/>
    <mergeCell ref="B507:C507"/>
    <mergeCell ref="A3245:C3245"/>
    <mergeCell ref="A3466:C3466"/>
    <mergeCell ref="A3461:C3461"/>
    <mergeCell ref="A3462:C3462"/>
    <mergeCell ref="A3464:C3464"/>
    <mergeCell ref="A3463:C3463"/>
    <mergeCell ref="A3465:C3465"/>
  </mergeCells>
  <phoneticPr fontId="11" type="noConversion"/>
  <conditionalFormatting sqref="C630">
    <cfRule type="duplicateValues" dxfId="990" priority="2087"/>
    <cfRule type="duplicateValues" dxfId="989" priority="2088"/>
  </conditionalFormatting>
  <conditionalFormatting sqref="C638">
    <cfRule type="duplicateValues" dxfId="988" priority="2086"/>
  </conditionalFormatting>
  <conditionalFormatting sqref="C1542:C1545">
    <cfRule type="duplicateValues" dxfId="987" priority="2085"/>
  </conditionalFormatting>
  <conditionalFormatting sqref="C2773">
    <cfRule type="duplicateValues" dxfId="986" priority="2083"/>
  </conditionalFormatting>
  <conditionalFormatting sqref="C2775">
    <cfRule type="duplicateValues" dxfId="985" priority="2082"/>
  </conditionalFormatting>
  <conditionalFormatting sqref="C2778">
    <cfRule type="duplicateValues" dxfId="984" priority="2081"/>
  </conditionalFormatting>
  <conditionalFormatting sqref="C2781">
    <cfRule type="duplicateValues" dxfId="983" priority="2080"/>
  </conditionalFormatting>
  <conditionalFormatting sqref="C2783">
    <cfRule type="duplicateValues" dxfId="982" priority="2079"/>
  </conditionalFormatting>
  <conditionalFormatting sqref="C2785">
    <cfRule type="duplicateValues" dxfId="981" priority="2078"/>
  </conditionalFormatting>
  <conditionalFormatting sqref="C2787">
    <cfRule type="duplicateValues" dxfId="980" priority="2077"/>
  </conditionalFormatting>
  <conditionalFormatting sqref="C2789">
    <cfRule type="duplicateValues" dxfId="979" priority="2076"/>
  </conditionalFormatting>
  <conditionalFormatting sqref="C2791">
    <cfRule type="duplicateValues" dxfId="978" priority="2075"/>
  </conditionalFormatting>
  <conditionalFormatting sqref="C2793">
    <cfRule type="duplicateValues" dxfId="977" priority="2074"/>
  </conditionalFormatting>
  <conditionalFormatting sqref="C2795">
    <cfRule type="duplicateValues" dxfId="976" priority="2073"/>
  </conditionalFormatting>
  <conditionalFormatting sqref="C2798">
    <cfRule type="duplicateValues" dxfId="975" priority="2072"/>
  </conditionalFormatting>
  <conditionalFormatting sqref="C2800">
    <cfRule type="duplicateValues" dxfId="974" priority="2071"/>
  </conditionalFormatting>
  <conditionalFormatting sqref="C2811">
    <cfRule type="duplicateValues" dxfId="973" priority="2070"/>
  </conditionalFormatting>
  <conditionalFormatting sqref="C3401">
    <cfRule type="duplicateValues" dxfId="972" priority="2069"/>
  </conditionalFormatting>
  <conditionalFormatting sqref="C3332 C3361">
    <cfRule type="duplicateValues" dxfId="971" priority="2065"/>
  </conditionalFormatting>
  <conditionalFormatting sqref="B757:C767">
    <cfRule type="duplicateValues" dxfId="970" priority="2064"/>
  </conditionalFormatting>
  <conditionalFormatting sqref="C645:C680">
    <cfRule type="duplicateValues" dxfId="969" priority="2048"/>
  </conditionalFormatting>
  <conditionalFormatting sqref="C1003">
    <cfRule type="duplicateValues" dxfId="968" priority="2045"/>
  </conditionalFormatting>
  <conditionalFormatting sqref="B1003">
    <cfRule type="duplicateValues" dxfId="967" priority="2044"/>
  </conditionalFormatting>
  <conditionalFormatting sqref="B1003:C1003">
    <cfRule type="duplicateValues" dxfId="966" priority="2043"/>
  </conditionalFormatting>
  <conditionalFormatting sqref="C1003">
    <cfRule type="duplicateValues" dxfId="965" priority="2041"/>
    <cfRule type="duplicateValues" dxfId="964" priority="2042"/>
  </conditionalFormatting>
  <conditionalFormatting sqref="B1003:C1003">
    <cfRule type="duplicateValues" dxfId="963" priority="2038"/>
  </conditionalFormatting>
  <conditionalFormatting sqref="B2751:C2751">
    <cfRule type="duplicateValues" dxfId="962" priority="2037"/>
  </conditionalFormatting>
  <conditionalFormatting sqref="B2751">
    <cfRule type="duplicateValues" dxfId="961" priority="2036"/>
  </conditionalFormatting>
  <conditionalFormatting sqref="B2751:C2751">
    <cfRule type="duplicateValues" dxfId="960" priority="2035"/>
  </conditionalFormatting>
  <conditionalFormatting sqref="C2751">
    <cfRule type="duplicateValues" dxfId="959" priority="2033"/>
    <cfRule type="duplicateValues" dxfId="958" priority="2034"/>
  </conditionalFormatting>
  <conditionalFormatting sqref="C2602:C2608">
    <cfRule type="duplicateValues" dxfId="957" priority="2015"/>
    <cfRule type="duplicateValues" dxfId="956" priority="2016"/>
  </conditionalFormatting>
  <conditionalFormatting sqref="C633">
    <cfRule type="duplicateValues" dxfId="955" priority="2010"/>
  </conditionalFormatting>
  <conditionalFormatting sqref="C633">
    <cfRule type="duplicateValues" dxfId="954" priority="2009"/>
  </conditionalFormatting>
  <conditionalFormatting sqref="B2567:B2568">
    <cfRule type="duplicateValues" dxfId="953" priority="1991"/>
  </conditionalFormatting>
  <conditionalFormatting sqref="C1428:C1429">
    <cfRule type="duplicateValues" dxfId="952" priority="1990"/>
  </conditionalFormatting>
  <conditionalFormatting sqref="C1428:C1429">
    <cfRule type="duplicateValues" dxfId="951" priority="1989"/>
  </conditionalFormatting>
  <conditionalFormatting sqref="C1428:C1429">
    <cfRule type="duplicateValues" dxfId="950" priority="1987"/>
    <cfRule type="duplicateValues" dxfId="949" priority="1988"/>
  </conditionalFormatting>
  <conditionalFormatting sqref="C1894:C1895">
    <cfRule type="duplicateValues" dxfId="948" priority="1980"/>
  </conditionalFormatting>
  <conditionalFormatting sqref="C453">
    <cfRule type="duplicateValues" dxfId="947" priority="1953"/>
  </conditionalFormatting>
  <conditionalFormatting sqref="B453:C453">
    <cfRule type="duplicateValues" dxfId="946" priority="1952"/>
  </conditionalFormatting>
  <conditionalFormatting sqref="B453">
    <cfRule type="duplicateValues" dxfId="945" priority="1950"/>
  </conditionalFormatting>
  <conditionalFormatting sqref="C905:C942">
    <cfRule type="duplicateValues" dxfId="944" priority="1945"/>
  </conditionalFormatting>
  <conditionalFormatting sqref="C905:C942">
    <cfRule type="duplicateValues" dxfId="943" priority="1944"/>
  </conditionalFormatting>
  <conditionalFormatting sqref="C905:C916">
    <cfRule type="duplicateValues" dxfId="942" priority="1942"/>
  </conditionalFormatting>
  <conditionalFormatting sqref="C905:C915">
    <cfRule type="duplicateValues" dxfId="941" priority="1941"/>
  </conditionalFormatting>
  <conditionalFormatting sqref="C935:C942">
    <cfRule type="duplicateValues" dxfId="940" priority="1940"/>
  </conditionalFormatting>
  <conditionalFormatting sqref="C905:C914">
    <cfRule type="duplicateValues" dxfId="939" priority="1939"/>
  </conditionalFormatting>
  <conditionalFormatting sqref="B905:B942">
    <cfRule type="duplicateValues" dxfId="938" priority="1937"/>
  </conditionalFormatting>
  <conditionalFormatting sqref="B1732:C1751">
    <cfRule type="duplicateValues" dxfId="937" priority="1923"/>
  </conditionalFormatting>
  <conditionalFormatting sqref="B1776:C1778">
    <cfRule type="duplicateValues" dxfId="936" priority="1910"/>
  </conditionalFormatting>
  <conditionalFormatting sqref="C2631">
    <cfRule type="duplicateValues" dxfId="935" priority="1909"/>
  </conditionalFormatting>
  <conditionalFormatting sqref="C2631">
    <cfRule type="duplicateValues" dxfId="934" priority="1907"/>
    <cfRule type="duplicateValues" dxfId="933" priority="1908"/>
  </conditionalFormatting>
  <conditionalFormatting sqref="C2631">
    <cfRule type="duplicateValues" dxfId="932" priority="1906"/>
  </conditionalFormatting>
  <conditionalFormatting sqref="C2679">
    <cfRule type="duplicateValues" dxfId="931" priority="1905"/>
  </conditionalFormatting>
  <conditionalFormatting sqref="C2679">
    <cfRule type="duplicateValues" dxfId="930" priority="1903"/>
    <cfRule type="duplicateValues" dxfId="929" priority="1904"/>
  </conditionalFormatting>
  <conditionalFormatting sqref="C2679">
    <cfRule type="duplicateValues" dxfId="928" priority="1902"/>
  </conditionalFormatting>
  <conditionalFormatting sqref="B967:C967">
    <cfRule type="duplicateValues" dxfId="927" priority="1901"/>
  </conditionalFormatting>
  <conditionalFormatting sqref="B967">
    <cfRule type="duplicateValues" dxfId="926" priority="1900"/>
  </conditionalFormatting>
  <conditionalFormatting sqref="C967">
    <cfRule type="duplicateValues" dxfId="925" priority="1899"/>
  </conditionalFormatting>
  <conditionalFormatting sqref="B967:C967">
    <cfRule type="duplicateValues" dxfId="924" priority="1898"/>
  </conditionalFormatting>
  <conditionalFormatting sqref="C967">
    <cfRule type="duplicateValues" dxfId="923" priority="1896"/>
  </conditionalFormatting>
  <conditionalFormatting sqref="C632">
    <cfRule type="duplicateValues" dxfId="922" priority="15020"/>
  </conditionalFormatting>
  <conditionalFormatting sqref="C635">
    <cfRule type="duplicateValues" dxfId="921" priority="15077"/>
  </conditionalFormatting>
  <conditionalFormatting sqref="C901">
    <cfRule type="duplicateValues" dxfId="920" priority="1895"/>
  </conditionalFormatting>
  <conditionalFormatting sqref="C901">
    <cfRule type="duplicateValues" dxfId="919" priority="1894"/>
  </conditionalFormatting>
  <conditionalFormatting sqref="C903">
    <cfRule type="duplicateValues" dxfId="918" priority="1888"/>
  </conditionalFormatting>
  <conditionalFormatting sqref="C903">
    <cfRule type="duplicateValues" dxfId="917" priority="1886"/>
    <cfRule type="duplicateValues" dxfId="916" priority="1887"/>
  </conditionalFormatting>
  <conditionalFormatting sqref="B902 C903">
    <cfRule type="duplicateValues" dxfId="915" priority="1884"/>
  </conditionalFormatting>
  <conditionalFormatting sqref="B902:B903 C903">
    <cfRule type="duplicateValues" dxfId="914" priority="1882"/>
  </conditionalFormatting>
  <conditionalFormatting sqref="B902:B903">
    <cfRule type="duplicateValues" dxfId="913" priority="1880"/>
  </conditionalFormatting>
  <conditionalFormatting sqref="C903">
    <cfRule type="duplicateValues" dxfId="912" priority="1879"/>
  </conditionalFormatting>
  <conditionalFormatting sqref="C3248">
    <cfRule type="duplicateValues" dxfId="911" priority="1878"/>
  </conditionalFormatting>
  <conditionalFormatting sqref="C3248">
    <cfRule type="duplicateValues" dxfId="910" priority="1876"/>
    <cfRule type="duplicateValues" dxfId="909" priority="1877"/>
  </conditionalFormatting>
  <conditionalFormatting sqref="C3248">
    <cfRule type="duplicateValues" dxfId="908" priority="1874"/>
  </conditionalFormatting>
  <conditionalFormatting sqref="B3248:C3248">
    <cfRule type="duplicateValues" dxfId="907" priority="1872"/>
  </conditionalFormatting>
  <conditionalFormatting sqref="B3248:C3248">
    <cfRule type="duplicateValues" dxfId="906" priority="1871"/>
  </conditionalFormatting>
  <conditionalFormatting sqref="B3248">
    <cfRule type="duplicateValues" dxfId="905" priority="1869"/>
  </conditionalFormatting>
  <conditionalFormatting sqref="C1380">
    <cfRule type="duplicateValues" dxfId="904" priority="1866"/>
  </conditionalFormatting>
  <conditionalFormatting sqref="B1380">
    <cfRule type="duplicateValues" dxfId="903" priority="1865"/>
  </conditionalFormatting>
  <conditionalFormatting sqref="C987">
    <cfRule type="duplicateValues" dxfId="902" priority="1831"/>
  </conditionalFormatting>
  <conditionalFormatting sqref="C987">
    <cfRule type="duplicateValues" dxfId="901" priority="1830"/>
  </conditionalFormatting>
  <conditionalFormatting sqref="B987">
    <cfRule type="duplicateValues" dxfId="900" priority="1829"/>
  </conditionalFormatting>
  <conditionalFormatting sqref="B2600:C2600">
    <cfRule type="duplicateValues" dxfId="899" priority="1828"/>
  </conditionalFormatting>
  <conditionalFormatting sqref="C3329">
    <cfRule type="duplicateValues" dxfId="898" priority="15546"/>
  </conditionalFormatting>
  <conditionalFormatting sqref="C634">
    <cfRule type="duplicateValues" dxfId="897" priority="15547"/>
  </conditionalFormatting>
  <conditionalFormatting sqref="B3329 B632:B635 B638">
    <cfRule type="duplicateValues" dxfId="896" priority="15548"/>
  </conditionalFormatting>
  <conditionalFormatting sqref="B809:C810">
    <cfRule type="duplicateValues" dxfId="895" priority="1822"/>
  </conditionalFormatting>
  <conditionalFormatting sqref="B834:C834">
    <cfRule type="duplicateValues" dxfId="894" priority="1821"/>
  </conditionalFormatting>
  <conditionalFormatting sqref="B837:C837">
    <cfRule type="duplicateValues" dxfId="893" priority="1820"/>
  </conditionalFormatting>
  <conditionalFormatting sqref="B873:C873">
    <cfRule type="duplicateValues" dxfId="892" priority="1819"/>
  </conditionalFormatting>
  <conditionalFormatting sqref="B837">
    <cfRule type="duplicateValues" dxfId="891" priority="1785"/>
  </conditionalFormatting>
  <conditionalFormatting sqref="B841">
    <cfRule type="duplicateValues" dxfId="890" priority="1784"/>
  </conditionalFormatting>
  <conditionalFormatting sqref="B842">
    <cfRule type="duplicateValues" dxfId="889" priority="1782"/>
  </conditionalFormatting>
  <conditionalFormatting sqref="B1587:B1588">
    <cfRule type="duplicateValues" dxfId="888" priority="1780"/>
  </conditionalFormatting>
  <conditionalFormatting sqref="B1587:C1588">
    <cfRule type="duplicateValues" dxfId="887" priority="1779"/>
  </conditionalFormatting>
  <conditionalFormatting sqref="C1587:C1588">
    <cfRule type="duplicateValues" dxfId="886" priority="1778"/>
  </conditionalFormatting>
  <conditionalFormatting sqref="C1084:C1086">
    <cfRule type="duplicateValues" dxfId="885" priority="1611"/>
  </conditionalFormatting>
  <conditionalFormatting sqref="C1463">
    <cfRule type="duplicateValues" dxfId="884" priority="1608"/>
  </conditionalFormatting>
  <conditionalFormatting sqref="C1081">
    <cfRule type="duplicateValues" dxfId="883" priority="1605"/>
  </conditionalFormatting>
  <conditionalFormatting sqref="C2462:C2467 C139">
    <cfRule type="duplicateValues" dxfId="882" priority="1596"/>
  </conditionalFormatting>
  <conditionalFormatting sqref="C77">
    <cfRule type="duplicateValues" dxfId="881" priority="1595"/>
  </conditionalFormatting>
  <conditionalFormatting sqref="C1466">
    <cfRule type="duplicateValues" dxfId="880" priority="1593"/>
  </conditionalFormatting>
  <conditionalFormatting sqref="C1085:C1086">
    <cfRule type="duplicateValues" dxfId="879" priority="1592"/>
  </conditionalFormatting>
  <conditionalFormatting sqref="C1791">
    <cfRule type="duplicateValues" dxfId="878" priority="1590"/>
  </conditionalFormatting>
  <conditionalFormatting sqref="C1791">
    <cfRule type="duplicateValues" dxfId="877" priority="1589"/>
  </conditionalFormatting>
  <conditionalFormatting sqref="B369:B372">
    <cfRule type="duplicateValues" dxfId="876" priority="1585"/>
  </conditionalFormatting>
  <conditionalFormatting sqref="B433:B438">
    <cfRule type="duplicateValues" dxfId="875" priority="1584"/>
  </conditionalFormatting>
  <conditionalFormatting sqref="B433:C438">
    <cfRule type="duplicateValues" dxfId="874" priority="1583"/>
  </conditionalFormatting>
  <conditionalFormatting sqref="B1604">
    <cfRule type="duplicateValues" dxfId="873" priority="1582"/>
  </conditionalFormatting>
  <conditionalFormatting sqref="B1604:C1604">
    <cfRule type="duplicateValues" dxfId="872" priority="1581"/>
  </conditionalFormatting>
  <conditionalFormatting sqref="B3427:B3428">
    <cfRule type="duplicateValues" dxfId="871" priority="1580"/>
  </conditionalFormatting>
  <conditionalFormatting sqref="B3427:C3428">
    <cfRule type="duplicateValues" dxfId="870" priority="1579"/>
  </conditionalFormatting>
  <conditionalFormatting sqref="B2484:B2486">
    <cfRule type="duplicateValues" dxfId="869" priority="1576"/>
  </conditionalFormatting>
  <conditionalFormatting sqref="B2484:C2486">
    <cfRule type="duplicateValues" dxfId="868" priority="1575"/>
  </conditionalFormatting>
  <conditionalFormatting sqref="B1717">
    <cfRule type="duplicateValues" dxfId="867" priority="1571"/>
  </conditionalFormatting>
  <conditionalFormatting sqref="B1717:C1717">
    <cfRule type="duplicateValues" dxfId="866" priority="1570"/>
  </conditionalFormatting>
  <conditionalFormatting sqref="B3438:B3450">
    <cfRule type="duplicateValues" dxfId="865" priority="1568"/>
  </conditionalFormatting>
  <conditionalFormatting sqref="B3438:C3450">
    <cfRule type="duplicateValues" dxfId="864" priority="1567"/>
  </conditionalFormatting>
  <conditionalFormatting sqref="B142:B143">
    <cfRule type="duplicateValues" dxfId="863" priority="1541"/>
  </conditionalFormatting>
  <conditionalFormatting sqref="B38:B39">
    <cfRule type="duplicateValues" dxfId="862" priority="1540"/>
  </conditionalFormatting>
  <conditionalFormatting sqref="B424:B425">
    <cfRule type="duplicateValues" dxfId="861" priority="1539"/>
  </conditionalFormatting>
  <conditionalFormatting sqref="C428:C429 B424:C425">
    <cfRule type="duplicateValues" dxfId="860" priority="1538"/>
  </conditionalFormatting>
  <conditionalFormatting sqref="B646:B647 B649:B680">
    <cfRule type="duplicateValues" dxfId="859" priority="1537"/>
  </conditionalFormatting>
  <conditionalFormatting sqref="B648">
    <cfRule type="duplicateValues" dxfId="858" priority="1536"/>
  </conditionalFormatting>
  <conditionalFormatting sqref="B648:C648">
    <cfRule type="duplicateValues" dxfId="857" priority="1535"/>
  </conditionalFormatting>
  <conditionalFormatting sqref="B646:C647 B649:C680">
    <cfRule type="duplicateValues" dxfId="856" priority="1534"/>
  </conditionalFormatting>
  <conditionalFormatting sqref="C1312">
    <cfRule type="duplicateValues" dxfId="855" priority="1532"/>
  </conditionalFormatting>
  <conditionalFormatting sqref="C1312">
    <cfRule type="duplicateValues" dxfId="854" priority="1531"/>
  </conditionalFormatting>
  <conditionalFormatting sqref="B1312">
    <cfRule type="duplicateValues" dxfId="853" priority="1530"/>
  </conditionalFormatting>
  <conditionalFormatting sqref="B1312">
    <cfRule type="duplicateValues" dxfId="852" priority="1529"/>
  </conditionalFormatting>
  <conditionalFormatting sqref="C1335">
    <cfRule type="duplicateValues" dxfId="851" priority="1528"/>
  </conditionalFormatting>
  <conditionalFormatting sqref="C1335">
    <cfRule type="duplicateValues" dxfId="850" priority="1527"/>
  </conditionalFormatting>
  <conditionalFormatting sqref="B1335">
    <cfRule type="duplicateValues" dxfId="849" priority="1526"/>
  </conditionalFormatting>
  <conditionalFormatting sqref="B1335">
    <cfRule type="duplicateValues" dxfId="848" priority="1525"/>
  </conditionalFormatting>
  <conditionalFormatting sqref="C1334">
    <cfRule type="duplicateValues" dxfId="847" priority="1524"/>
  </conditionalFormatting>
  <conditionalFormatting sqref="C1334">
    <cfRule type="duplicateValues" dxfId="846" priority="1523"/>
  </conditionalFormatting>
  <conditionalFormatting sqref="B1334">
    <cfRule type="duplicateValues" dxfId="845" priority="1522"/>
  </conditionalFormatting>
  <conditionalFormatting sqref="B1334">
    <cfRule type="duplicateValues" dxfId="844" priority="1521"/>
  </conditionalFormatting>
  <conditionalFormatting sqref="C1315">
    <cfRule type="duplicateValues" dxfId="843" priority="1520"/>
  </conditionalFormatting>
  <conditionalFormatting sqref="C1315">
    <cfRule type="duplicateValues" dxfId="842" priority="1519"/>
  </conditionalFormatting>
  <conditionalFormatting sqref="B1315">
    <cfRule type="duplicateValues" dxfId="841" priority="1518"/>
  </conditionalFormatting>
  <conditionalFormatting sqref="B1315">
    <cfRule type="duplicateValues" dxfId="840" priority="1517"/>
  </conditionalFormatting>
  <conditionalFormatting sqref="C1328">
    <cfRule type="duplicateValues" dxfId="839" priority="1516"/>
  </conditionalFormatting>
  <conditionalFormatting sqref="C1328">
    <cfRule type="duplicateValues" dxfId="838" priority="1515"/>
  </conditionalFormatting>
  <conditionalFormatting sqref="B1328">
    <cfRule type="duplicateValues" dxfId="837" priority="1514"/>
  </conditionalFormatting>
  <conditionalFormatting sqref="B1328">
    <cfRule type="duplicateValues" dxfId="836" priority="1513"/>
  </conditionalFormatting>
  <conditionalFormatting sqref="C1341">
    <cfRule type="duplicateValues" dxfId="835" priority="1512"/>
  </conditionalFormatting>
  <conditionalFormatting sqref="C1341">
    <cfRule type="duplicateValues" dxfId="834" priority="1511"/>
  </conditionalFormatting>
  <conditionalFormatting sqref="B1341">
    <cfRule type="duplicateValues" dxfId="833" priority="1510"/>
  </conditionalFormatting>
  <conditionalFormatting sqref="B1341">
    <cfRule type="duplicateValues" dxfId="832" priority="1509"/>
  </conditionalFormatting>
  <conditionalFormatting sqref="C1360">
    <cfRule type="duplicateValues" dxfId="831" priority="1508"/>
  </conditionalFormatting>
  <conditionalFormatting sqref="C1360">
    <cfRule type="duplicateValues" dxfId="830" priority="1507"/>
  </conditionalFormatting>
  <conditionalFormatting sqref="B1360">
    <cfRule type="duplicateValues" dxfId="829" priority="1506"/>
  </conditionalFormatting>
  <conditionalFormatting sqref="B1360">
    <cfRule type="duplicateValues" dxfId="828" priority="1505"/>
  </conditionalFormatting>
  <conditionalFormatting sqref="C1342">
    <cfRule type="duplicateValues" dxfId="827" priority="1504"/>
  </conditionalFormatting>
  <conditionalFormatting sqref="C1342">
    <cfRule type="duplicateValues" dxfId="826" priority="1503"/>
  </conditionalFormatting>
  <conditionalFormatting sqref="B1342">
    <cfRule type="duplicateValues" dxfId="825" priority="1502"/>
  </conditionalFormatting>
  <conditionalFormatting sqref="B1342">
    <cfRule type="duplicateValues" dxfId="824" priority="1501"/>
  </conditionalFormatting>
  <conditionalFormatting sqref="C1348">
    <cfRule type="duplicateValues" dxfId="823" priority="1500"/>
  </conditionalFormatting>
  <conditionalFormatting sqref="C1348">
    <cfRule type="duplicateValues" dxfId="822" priority="1499"/>
  </conditionalFormatting>
  <conditionalFormatting sqref="B1348">
    <cfRule type="duplicateValues" dxfId="821" priority="1498"/>
  </conditionalFormatting>
  <conditionalFormatting sqref="B1348">
    <cfRule type="duplicateValues" dxfId="820" priority="1497"/>
  </conditionalFormatting>
  <conditionalFormatting sqref="C1346">
    <cfRule type="duplicateValues" dxfId="819" priority="1496"/>
  </conditionalFormatting>
  <conditionalFormatting sqref="C1346">
    <cfRule type="duplicateValues" dxfId="818" priority="1495"/>
  </conditionalFormatting>
  <conditionalFormatting sqref="B1346">
    <cfRule type="duplicateValues" dxfId="817" priority="1494"/>
  </conditionalFormatting>
  <conditionalFormatting sqref="B1346">
    <cfRule type="duplicateValues" dxfId="816" priority="1493"/>
  </conditionalFormatting>
  <conditionalFormatting sqref="C1351">
    <cfRule type="duplicateValues" dxfId="815" priority="1492"/>
  </conditionalFormatting>
  <conditionalFormatting sqref="C1351">
    <cfRule type="duplicateValues" dxfId="814" priority="1491"/>
  </conditionalFormatting>
  <conditionalFormatting sqref="B1351">
    <cfRule type="duplicateValues" dxfId="813" priority="1490"/>
  </conditionalFormatting>
  <conditionalFormatting sqref="B1351">
    <cfRule type="duplicateValues" dxfId="812" priority="1489"/>
  </conditionalFormatting>
  <conditionalFormatting sqref="C1358:C1359">
    <cfRule type="duplicateValues" dxfId="811" priority="1484"/>
  </conditionalFormatting>
  <conditionalFormatting sqref="C1358:C1359">
    <cfRule type="duplicateValues" dxfId="810" priority="1483"/>
  </conditionalFormatting>
  <conditionalFormatting sqref="B1358:B1359">
    <cfRule type="duplicateValues" dxfId="809" priority="1482"/>
  </conditionalFormatting>
  <conditionalFormatting sqref="B1358:B1359">
    <cfRule type="duplicateValues" dxfId="808" priority="1481"/>
  </conditionalFormatting>
  <conditionalFormatting sqref="C1366">
    <cfRule type="duplicateValues" dxfId="807" priority="1480"/>
  </conditionalFormatting>
  <conditionalFormatting sqref="C1366">
    <cfRule type="duplicateValues" dxfId="806" priority="1479"/>
  </conditionalFormatting>
  <conditionalFormatting sqref="B1366">
    <cfRule type="duplicateValues" dxfId="805" priority="1478"/>
  </conditionalFormatting>
  <conditionalFormatting sqref="B1366">
    <cfRule type="duplicateValues" dxfId="804" priority="1477"/>
  </conditionalFormatting>
  <conditionalFormatting sqref="C1350">
    <cfRule type="duplicateValues" dxfId="803" priority="1476"/>
  </conditionalFormatting>
  <conditionalFormatting sqref="C1350">
    <cfRule type="duplicateValues" dxfId="802" priority="1475"/>
  </conditionalFormatting>
  <conditionalFormatting sqref="B1350">
    <cfRule type="duplicateValues" dxfId="801" priority="1474"/>
  </conditionalFormatting>
  <conditionalFormatting sqref="B1350">
    <cfRule type="duplicateValues" dxfId="800" priority="1473"/>
  </conditionalFormatting>
  <conditionalFormatting sqref="C1374">
    <cfRule type="duplicateValues" dxfId="799" priority="1472"/>
  </conditionalFormatting>
  <conditionalFormatting sqref="C1374">
    <cfRule type="duplicateValues" dxfId="798" priority="1471"/>
  </conditionalFormatting>
  <conditionalFormatting sqref="B1374">
    <cfRule type="duplicateValues" dxfId="797" priority="1470"/>
  </conditionalFormatting>
  <conditionalFormatting sqref="B1374">
    <cfRule type="duplicateValues" dxfId="796" priority="1469"/>
  </conditionalFormatting>
  <conditionalFormatting sqref="C1321">
    <cfRule type="duplicateValues" dxfId="795" priority="1468"/>
  </conditionalFormatting>
  <conditionalFormatting sqref="C1321">
    <cfRule type="duplicateValues" dxfId="794" priority="1467"/>
  </conditionalFormatting>
  <conditionalFormatting sqref="B1321">
    <cfRule type="duplicateValues" dxfId="793" priority="1466"/>
  </conditionalFormatting>
  <conditionalFormatting sqref="B1321">
    <cfRule type="duplicateValues" dxfId="792" priority="1465"/>
  </conditionalFormatting>
  <conditionalFormatting sqref="C1318">
    <cfRule type="duplicateValues" dxfId="791" priority="1464"/>
  </conditionalFormatting>
  <conditionalFormatting sqref="C1318">
    <cfRule type="duplicateValues" dxfId="790" priority="1463"/>
  </conditionalFormatting>
  <conditionalFormatting sqref="B1318">
    <cfRule type="duplicateValues" dxfId="789" priority="1462"/>
  </conditionalFormatting>
  <conditionalFormatting sqref="B1318">
    <cfRule type="duplicateValues" dxfId="788" priority="1461"/>
  </conditionalFormatting>
  <conditionalFormatting sqref="B2463:B2467 B139">
    <cfRule type="duplicateValues" dxfId="787" priority="1450"/>
  </conditionalFormatting>
  <conditionalFormatting sqref="B2463:C2467 B139:C139">
    <cfRule type="duplicateValues" dxfId="786" priority="1449"/>
  </conditionalFormatting>
  <conditionalFormatting sqref="C2463:C2467 C139">
    <cfRule type="duplicateValues" dxfId="785" priority="1447"/>
  </conditionalFormatting>
  <conditionalFormatting sqref="B3443:B3450">
    <cfRule type="duplicateValues" dxfId="784" priority="1443"/>
  </conditionalFormatting>
  <conditionalFormatting sqref="B3443:C3450">
    <cfRule type="duplicateValues" dxfId="783" priority="1442"/>
  </conditionalFormatting>
  <conditionalFormatting sqref="C3402">
    <cfRule type="duplicateValues" dxfId="782" priority="25837"/>
  </conditionalFormatting>
  <conditionalFormatting sqref="B3034:C3035">
    <cfRule type="duplicateValues" dxfId="781" priority="1433"/>
  </conditionalFormatting>
  <conditionalFormatting sqref="B3027:C3027">
    <cfRule type="duplicateValues" dxfId="780" priority="1432"/>
  </conditionalFormatting>
  <conditionalFormatting sqref="C3027">
    <cfRule type="duplicateValues" dxfId="779" priority="1431"/>
  </conditionalFormatting>
  <conditionalFormatting sqref="C3027">
    <cfRule type="duplicateValues" dxfId="778" priority="1430"/>
  </conditionalFormatting>
  <conditionalFormatting sqref="B3027">
    <cfRule type="duplicateValues" dxfId="777" priority="1429"/>
  </conditionalFormatting>
  <conditionalFormatting sqref="C2343">
    <cfRule type="duplicateValues" dxfId="776" priority="1302"/>
  </conditionalFormatting>
  <conditionalFormatting sqref="C2343">
    <cfRule type="duplicateValues" dxfId="775" priority="1301"/>
  </conditionalFormatting>
  <conditionalFormatting sqref="C2344">
    <cfRule type="duplicateValues" dxfId="774" priority="1300"/>
  </conditionalFormatting>
  <conditionalFormatting sqref="C2344">
    <cfRule type="duplicateValues" dxfId="773" priority="1299"/>
  </conditionalFormatting>
  <conditionalFormatting sqref="C2345">
    <cfRule type="duplicateValues" dxfId="772" priority="1298"/>
  </conditionalFormatting>
  <conditionalFormatting sqref="C2345">
    <cfRule type="duplicateValues" dxfId="771" priority="1297"/>
  </conditionalFormatting>
  <conditionalFormatting sqref="C2346">
    <cfRule type="duplicateValues" dxfId="770" priority="1296"/>
  </conditionalFormatting>
  <conditionalFormatting sqref="C2346">
    <cfRule type="duplicateValues" dxfId="769" priority="1295"/>
  </conditionalFormatting>
  <conditionalFormatting sqref="C2347">
    <cfRule type="duplicateValues" dxfId="768" priority="1294"/>
  </conditionalFormatting>
  <conditionalFormatting sqref="C2347">
    <cfRule type="duplicateValues" dxfId="767" priority="1293"/>
  </conditionalFormatting>
  <conditionalFormatting sqref="C2348:C2350">
    <cfRule type="duplicateValues" dxfId="766" priority="1292"/>
  </conditionalFormatting>
  <conditionalFormatting sqref="C2348:C2350">
    <cfRule type="duplicateValues" dxfId="765" priority="1291"/>
  </conditionalFormatting>
  <conditionalFormatting sqref="B1702:C1702">
    <cfRule type="duplicateValues" dxfId="764" priority="26227"/>
  </conditionalFormatting>
  <conditionalFormatting sqref="C2598:C2599">
    <cfRule type="duplicateValues" dxfId="763" priority="1227"/>
  </conditionalFormatting>
  <conditionalFormatting sqref="C2612">
    <cfRule type="duplicateValues" dxfId="762" priority="1226"/>
  </conditionalFormatting>
  <conditionalFormatting sqref="C2612">
    <cfRule type="duplicateValues" dxfId="761" priority="1225"/>
  </conditionalFormatting>
  <conditionalFormatting sqref="C2654">
    <cfRule type="duplicateValues" dxfId="760" priority="1223"/>
  </conditionalFormatting>
  <conditionalFormatting sqref="C435:C438">
    <cfRule type="duplicateValues" dxfId="759" priority="1202"/>
  </conditionalFormatting>
  <conditionalFormatting sqref="C3410">
    <cfRule type="duplicateValues" dxfId="758" priority="1198"/>
  </conditionalFormatting>
  <conditionalFormatting sqref="C3410">
    <cfRule type="duplicateValues" dxfId="757" priority="1197"/>
  </conditionalFormatting>
  <conditionalFormatting sqref="C3411">
    <cfRule type="duplicateValues" dxfId="756" priority="1196"/>
  </conditionalFormatting>
  <conditionalFormatting sqref="C3411">
    <cfRule type="duplicateValues" dxfId="755" priority="1195"/>
  </conditionalFormatting>
  <conditionalFormatting sqref="C3412">
    <cfRule type="duplicateValues" dxfId="754" priority="1194"/>
  </conditionalFormatting>
  <conditionalFormatting sqref="C3412">
    <cfRule type="duplicateValues" dxfId="753" priority="1193"/>
  </conditionalFormatting>
  <conditionalFormatting sqref="C3413">
    <cfRule type="duplicateValues" dxfId="752" priority="1192"/>
  </conditionalFormatting>
  <conditionalFormatting sqref="C3413">
    <cfRule type="duplicateValues" dxfId="751" priority="1191"/>
  </conditionalFormatting>
  <conditionalFormatting sqref="C3414:C3422">
    <cfRule type="duplicateValues" dxfId="750" priority="1190"/>
  </conditionalFormatting>
  <conditionalFormatting sqref="C3414:C3422">
    <cfRule type="duplicateValues" dxfId="749" priority="1189"/>
  </conditionalFormatting>
  <conditionalFormatting sqref="C3410:C3422">
    <cfRule type="duplicateValues" dxfId="748" priority="1188"/>
  </conditionalFormatting>
  <conditionalFormatting sqref="C3410:C3422">
    <cfRule type="duplicateValues" dxfId="747" priority="1187"/>
  </conditionalFormatting>
  <conditionalFormatting sqref="C1931:C1937">
    <cfRule type="duplicateValues" dxfId="746" priority="1186"/>
  </conditionalFormatting>
  <conditionalFormatting sqref="C1931:C1937">
    <cfRule type="duplicateValues" dxfId="745" priority="1185"/>
  </conditionalFormatting>
  <conditionalFormatting sqref="B1926:C1937">
    <cfRule type="duplicateValues" dxfId="744" priority="26878"/>
  </conditionalFormatting>
  <conditionalFormatting sqref="C1926:C1937">
    <cfRule type="duplicateValues" dxfId="743" priority="26879"/>
  </conditionalFormatting>
  <conditionalFormatting sqref="B227:B228">
    <cfRule type="duplicateValues" dxfId="742" priority="1177"/>
  </conditionalFormatting>
  <conditionalFormatting sqref="B227:C228">
    <cfRule type="duplicateValues" dxfId="741" priority="1176"/>
  </conditionalFormatting>
  <conditionalFormatting sqref="A227:A228">
    <cfRule type="duplicateValues" dxfId="740" priority="1175"/>
  </conditionalFormatting>
  <conditionalFormatting sqref="A227:A228">
    <cfRule type="duplicateValues" dxfId="739" priority="1174"/>
  </conditionalFormatting>
  <conditionalFormatting sqref="C482:C483">
    <cfRule type="duplicateValues" dxfId="738" priority="1173"/>
  </conditionalFormatting>
  <conditionalFormatting sqref="B482:B483">
    <cfRule type="duplicateValues" dxfId="737" priority="1172"/>
  </conditionalFormatting>
  <conditionalFormatting sqref="B482:B483">
    <cfRule type="duplicateValues" dxfId="736" priority="1171"/>
  </conditionalFormatting>
  <conditionalFormatting sqref="B441:B442">
    <cfRule type="duplicateValues" dxfId="735" priority="1170"/>
  </conditionalFormatting>
  <conditionalFormatting sqref="B441:B442">
    <cfRule type="duplicateValues" dxfId="734" priority="1169"/>
  </conditionalFormatting>
  <conditionalFormatting sqref="A441:A442">
    <cfRule type="duplicateValues" dxfId="733" priority="1168"/>
  </conditionalFormatting>
  <conditionalFormatting sqref="A441:A442">
    <cfRule type="duplicateValues" dxfId="732" priority="1167"/>
  </conditionalFormatting>
  <conditionalFormatting sqref="C439:C440">
    <cfRule type="duplicateValues" dxfId="731" priority="1165"/>
  </conditionalFormatting>
  <conditionalFormatting sqref="B439:B440">
    <cfRule type="duplicateValues" dxfId="730" priority="1163"/>
  </conditionalFormatting>
  <conditionalFormatting sqref="B439:B440">
    <cfRule type="duplicateValues" dxfId="729" priority="1162"/>
  </conditionalFormatting>
  <conditionalFormatting sqref="C441:C442">
    <cfRule type="duplicateValues" dxfId="728" priority="1160"/>
  </conditionalFormatting>
  <conditionalFormatting sqref="B403:B407">
    <cfRule type="duplicateValues" dxfId="727" priority="1158"/>
  </conditionalFormatting>
  <conditionalFormatting sqref="B403:C407">
    <cfRule type="duplicateValues" dxfId="726" priority="1157"/>
  </conditionalFormatting>
  <conditionalFormatting sqref="B403:C407">
    <cfRule type="duplicateValues" dxfId="725" priority="1156"/>
  </conditionalFormatting>
  <conditionalFormatting sqref="B2371:C2371">
    <cfRule type="duplicateValues" dxfId="724" priority="1145"/>
  </conditionalFormatting>
  <conditionalFormatting sqref="B2372:C2374">
    <cfRule type="duplicateValues" dxfId="723" priority="1144"/>
  </conditionalFormatting>
  <conditionalFormatting sqref="C2455:C2460">
    <cfRule type="duplicateValues" dxfId="722" priority="1143"/>
  </conditionalFormatting>
  <conditionalFormatting sqref="B2455:B2460">
    <cfRule type="duplicateValues" dxfId="721" priority="1142"/>
  </conditionalFormatting>
  <conditionalFormatting sqref="B2455:B2460">
    <cfRule type="duplicateValues" dxfId="720" priority="1141"/>
  </conditionalFormatting>
  <conditionalFormatting sqref="B2456">
    <cfRule type="duplicateValues" dxfId="719" priority="1140"/>
  </conditionalFormatting>
  <conditionalFormatting sqref="C2456">
    <cfRule type="duplicateValues" dxfId="718" priority="1139"/>
  </conditionalFormatting>
  <conditionalFormatting sqref="C2456">
    <cfRule type="duplicateValues" dxfId="717" priority="1138"/>
  </conditionalFormatting>
  <conditionalFormatting sqref="B2456">
    <cfRule type="duplicateValues" dxfId="716" priority="1137"/>
  </conditionalFormatting>
  <conditionalFormatting sqref="B2455:C2455">
    <cfRule type="duplicateValues" dxfId="715" priority="1136"/>
  </conditionalFormatting>
  <conditionalFormatting sqref="B2457">
    <cfRule type="duplicateValues" dxfId="714" priority="1135"/>
  </conditionalFormatting>
  <conditionalFormatting sqref="C2457">
    <cfRule type="duplicateValues" dxfId="713" priority="1134"/>
  </conditionalFormatting>
  <conditionalFormatting sqref="C2457">
    <cfRule type="duplicateValues" dxfId="712" priority="1133"/>
  </conditionalFormatting>
  <conditionalFormatting sqref="B2457">
    <cfRule type="duplicateValues" dxfId="711" priority="1132"/>
  </conditionalFormatting>
  <conditionalFormatting sqref="B2458">
    <cfRule type="duplicateValues" dxfId="710" priority="1131"/>
  </conditionalFormatting>
  <conditionalFormatting sqref="C2458">
    <cfRule type="duplicateValues" dxfId="709" priority="1130"/>
  </conditionalFormatting>
  <conditionalFormatting sqref="C2458">
    <cfRule type="duplicateValues" dxfId="708" priority="1129"/>
  </conditionalFormatting>
  <conditionalFormatting sqref="B2458">
    <cfRule type="duplicateValues" dxfId="707" priority="1128"/>
  </conditionalFormatting>
  <conditionalFormatting sqref="B2459">
    <cfRule type="duplicateValues" dxfId="706" priority="1127"/>
  </conditionalFormatting>
  <conditionalFormatting sqref="C2459">
    <cfRule type="duplicateValues" dxfId="705" priority="1126"/>
  </conditionalFormatting>
  <conditionalFormatting sqref="C2459">
    <cfRule type="duplicateValues" dxfId="704" priority="1125"/>
  </conditionalFormatting>
  <conditionalFormatting sqref="B2459">
    <cfRule type="duplicateValues" dxfId="703" priority="1124"/>
  </conditionalFormatting>
  <conditionalFormatting sqref="B2460">
    <cfRule type="duplicateValues" dxfId="702" priority="1123"/>
  </conditionalFormatting>
  <conditionalFormatting sqref="C2460">
    <cfRule type="duplicateValues" dxfId="701" priority="1122"/>
  </conditionalFormatting>
  <conditionalFormatting sqref="C2460">
    <cfRule type="duplicateValues" dxfId="700" priority="1121"/>
  </conditionalFormatting>
  <conditionalFormatting sqref="B2460">
    <cfRule type="duplicateValues" dxfId="699" priority="1120"/>
  </conditionalFormatting>
  <conditionalFormatting sqref="B2203">
    <cfRule type="duplicateValues" dxfId="698" priority="1119"/>
  </conditionalFormatting>
  <conditionalFormatting sqref="C2203">
    <cfRule type="duplicateValues" dxfId="697" priority="1118"/>
  </conditionalFormatting>
  <conditionalFormatting sqref="C2203">
    <cfRule type="duplicateValues" dxfId="696" priority="1117"/>
  </conditionalFormatting>
  <conditionalFormatting sqref="B2203">
    <cfRule type="duplicateValues" dxfId="695" priority="1116"/>
  </conditionalFormatting>
  <conditionalFormatting sqref="B2204">
    <cfRule type="duplicateValues" dxfId="694" priority="1113"/>
  </conditionalFormatting>
  <conditionalFormatting sqref="C2204">
    <cfRule type="duplicateValues" dxfId="693" priority="1112"/>
  </conditionalFormatting>
  <conditionalFormatting sqref="C2204">
    <cfRule type="duplicateValues" dxfId="692" priority="1111"/>
  </conditionalFormatting>
  <conditionalFormatting sqref="B2204">
    <cfRule type="duplicateValues" dxfId="691" priority="1110"/>
  </conditionalFormatting>
  <conditionalFormatting sqref="B2205">
    <cfRule type="duplicateValues" dxfId="690" priority="1107"/>
  </conditionalFormatting>
  <conditionalFormatting sqref="C2205">
    <cfRule type="duplicateValues" dxfId="689" priority="1106"/>
  </conditionalFormatting>
  <conditionalFormatting sqref="C2205">
    <cfRule type="duplicateValues" dxfId="688" priority="1105"/>
  </conditionalFormatting>
  <conditionalFormatting sqref="B2205">
    <cfRule type="duplicateValues" dxfId="687" priority="1104"/>
  </conditionalFormatting>
  <conditionalFormatting sqref="A3161">
    <cfRule type="duplicateValues" dxfId="686" priority="1099"/>
  </conditionalFormatting>
  <conditionalFormatting sqref="A3161">
    <cfRule type="duplicateValues" dxfId="685" priority="1098"/>
  </conditionalFormatting>
  <conditionalFormatting sqref="C2485:C2486">
    <cfRule type="duplicateValues" dxfId="684" priority="1094"/>
  </conditionalFormatting>
  <conditionalFormatting sqref="B2485:B2486">
    <cfRule type="duplicateValues" dxfId="683" priority="1093"/>
  </conditionalFormatting>
  <conditionalFormatting sqref="B2485:B2486">
    <cfRule type="duplicateValues" dxfId="682" priority="1092"/>
  </conditionalFormatting>
  <conditionalFormatting sqref="C2485:C2486">
    <cfRule type="duplicateValues" dxfId="681" priority="1090"/>
  </conditionalFormatting>
  <conditionalFormatting sqref="B2485:C2486">
    <cfRule type="duplicateValues" dxfId="680" priority="1086"/>
  </conditionalFormatting>
  <conditionalFormatting sqref="B2485">
    <cfRule type="duplicateValues" dxfId="679" priority="1085"/>
  </conditionalFormatting>
  <conditionalFormatting sqref="C2485">
    <cfRule type="duplicateValues" dxfId="678" priority="1084"/>
  </conditionalFormatting>
  <conditionalFormatting sqref="C2485">
    <cfRule type="duplicateValues" dxfId="677" priority="1083"/>
  </conditionalFormatting>
  <conditionalFormatting sqref="B2485">
    <cfRule type="duplicateValues" dxfId="676" priority="1082"/>
  </conditionalFormatting>
  <conditionalFormatting sqref="B2486">
    <cfRule type="duplicateValues" dxfId="675" priority="1081"/>
  </conditionalFormatting>
  <conditionalFormatting sqref="C2486">
    <cfRule type="duplicateValues" dxfId="674" priority="1080"/>
  </conditionalFormatting>
  <conditionalFormatting sqref="C2486">
    <cfRule type="duplicateValues" dxfId="673" priority="1079"/>
  </conditionalFormatting>
  <conditionalFormatting sqref="B2486">
    <cfRule type="duplicateValues" dxfId="672" priority="1078"/>
  </conditionalFormatting>
  <conditionalFormatting sqref="C467">
    <cfRule type="duplicateValues" dxfId="671" priority="1075"/>
  </conditionalFormatting>
  <conditionalFormatting sqref="C1823:C1824">
    <cfRule type="duplicateValues" dxfId="670" priority="1072"/>
  </conditionalFormatting>
  <conditionalFormatting sqref="B1823:B1824">
    <cfRule type="duplicateValues" dxfId="669" priority="1071"/>
  </conditionalFormatting>
  <conditionalFormatting sqref="B1823:B1824">
    <cfRule type="duplicateValues" dxfId="668" priority="1070"/>
  </conditionalFormatting>
  <conditionalFormatting sqref="B1823">
    <cfRule type="duplicateValues" dxfId="667" priority="1069"/>
  </conditionalFormatting>
  <conditionalFormatting sqref="B1823:C1823">
    <cfRule type="duplicateValues" dxfId="666" priority="1068"/>
  </conditionalFormatting>
  <conditionalFormatting sqref="B1824:C1824">
    <cfRule type="duplicateValues" dxfId="665" priority="1067"/>
  </conditionalFormatting>
  <conditionalFormatting sqref="C1825:C1826">
    <cfRule type="duplicateValues" dxfId="664" priority="1066"/>
  </conditionalFormatting>
  <conditionalFormatting sqref="B1825:B1826">
    <cfRule type="duplicateValues" dxfId="663" priority="1065"/>
  </conditionalFormatting>
  <conditionalFormatting sqref="B1825:B1826">
    <cfRule type="duplicateValues" dxfId="662" priority="1064"/>
  </conditionalFormatting>
  <conditionalFormatting sqref="A1823:A1824">
    <cfRule type="duplicateValues" dxfId="661" priority="1063"/>
  </conditionalFormatting>
  <conditionalFormatting sqref="A1823:A1824">
    <cfRule type="duplicateValues" dxfId="660" priority="1062"/>
  </conditionalFormatting>
  <conditionalFormatting sqref="B1823:B1826">
    <cfRule type="duplicateValues" dxfId="659" priority="1061"/>
  </conditionalFormatting>
  <conditionalFormatting sqref="B1823:C1826">
    <cfRule type="duplicateValues" dxfId="658" priority="1060"/>
  </conditionalFormatting>
  <conditionalFormatting sqref="B2183:B2205">
    <cfRule type="duplicateValues" dxfId="657" priority="27858"/>
  </conditionalFormatting>
  <conditionalFormatting sqref="B2183:C2205">
    <cfRule type="duplicateValues" dxfId="656" priority="27860"/>
  </conditionalFormatting>
  <conditionalFormatting sqref="B2183:B2205">
    <cfRule type="duplicateValues" dxfId="655" priority="27864"/>
  </conditionalFormatting>
  <conditionalFormatting sqref="B768:C768">
    <cfRule type="duplicateValues" dxfId="654" priority="1037"/>
  </conditionalFormatting>
  <conditionalFormatting sqref="A2349:A2350">
    <cfRule type="duplicateValues" dxfId="653" priority="1036"/>
  </conditionalFormatting>
  <conditionalFormatting sqref="A2349:A2350">
    <cfRule type="duplicateValues" dxfId="652" priority="1035"/>
  </conditionalFormatting>
  <conditionalFormatting sqref="B2349:B2350">
    <cfRule type="duplicateValues" dxfId="651" priority="1034"/>
  </conditionalFormatting>
  <conditionalFormatting sqref="B2349:C2350">
    <cfRule type="duplicateValues" dxfId="650" priority="1033"/>
  </conditionalFormatting>
  <conditionalFormatting sqref="B2349:B2350">
    <cfRule type="duplicateValues" dxfId="649" priority="1031"/>
  </conditionalFormatting>
  <conditionalFormatting sqref="B3417:B3422">
    <cfRule type="duplicateValues" dxfId="648" priority="1024"/>
  </conditionalFormatting>
  <conditionalFormatting sqref="C3417:C3422">
    <cfRule type="duplicateValues" dxfId="647" priority="1023"/>
  </conditionalFormatting>
  <conditionalFormatting sqref="C3417:C3422">
    <cfRule type="duplicateValues" dxfId="646" priority="1022"/>
  </conditionalFormatting>
  <conditionalFormatting sqref="B3417:B3422">
    <cfRule type="duplicateValues" dxfId="645" priority="1021"/>
  </conditionalFormatting>
  <conditionalFormatting sqref="B1777:B1778">
    <cfRule type="duplicateValues" dxfId="644" priority="1004"/>
  </conditionalFormatting>
  <conditionalFormatting sqref="B1777:C1778">
    <cfRule type="duplicateValues" dxfId="643" priority="1003"/>
  </conditionalFormatting>
  <conditionalFormatting sqref="B1777:B1778">
    <cfRule type="duplicateValues" dxfId="642" priority="1002"/>
  </conditionalFormatting>
  <conditionalFormatting sqref="B1777:C1778">
    <cfRule type="duplicateValues" dxfId="641" priority="1001"/>
  </conditionalFormatting>
  <conditionalFormatting sqref="C1777:C1778">
    <cfRule type="duplicateValues" dxfId="640" priority="994"/>
  </conditionalFormatting>
  <conditionalFormatting sqref="C1777:C1778">
    <cfRule type="duplicateValues" dxfId="639" priority="993"/>
  </conditionalFormatting>
  <conditionalFormatting sqref="B1777">
    <cfRule type="duplicateValues" dxfId="638" priority="986"/>
  </conditionalFormatting>
  <conditionalFormatting sqref="C1777">
    <cfRule type="duplicateValues" dxfId="637" priority="985"/>
  </conditionalFormatting>
  <conditionalFormatting sqref="C1777">
    <cfRule type="duplicateValues" dxfId="636" priority="984"/>
  </conditionalFormatting>
  <conditionalFormatting sqref="B1777">
    <cfRule type="duplicateValues" dxfId="635" priority="983"/>
  </conditionalFormatting>
  <conditionalFormatting sqref="B1778">
    <cfRule type="duplicateValues" dxfId="634" priority="978"/>
  </conditionalFormatting>
  <conditionalFormatting sqref="C1778">
    <cfRule type="duplicateValues" dxfId="633" priority="977"/>
  </conditionalFormatting>
  <conditionalFormatting sqref="C1778">
    <cfRule type="duplicateValues" dxfId="632" priority="976"/>
  </conditionalFormatting>
  <conditionalFormatting sqref="B1778">
    <cfRule type="duplicateValues" dxfId="631" priority="975"/>
  </conditionalFormatting>
  <conditionalFormatting sqref="B1702:B1705">
    <cfRule type="duplicateValues" dxfId="630" priority="27955"/>
  </conditionalFormatting>
  <conditionalFormatting sqref="B1702:C1705">
    <cfRule type="duplicateValues" dxfId="629" priority="27956"/>
  </conditionalFormatting>
  <conditionalFormatting sqref="B1703:C1705">
    <cfRule type="duplicateValues" dxfId="628" priority="28055"/>
  </conditionalFormatting>
  <conditionalFormatting sqref="B1733:C1733">
    <cfRule type="duplicateValues" dxfId="627" priority="930"/>
  </conditionalFormatting>
  <conditionalFormatting sqref="B1734:B1751">
    <cfRule type="duplicateValues" dxfId="626" priority="929"/>
  </conditionalFormatting>
  <conditionalFormatting sqref="C1734:C1751">
    <cfRule type="duplicateValues" dxfId="625" priority="928"/>
  </conditionalFormatting>
  <conditionalFormatting sqref="C1734:C1751">
    <cfRule type="duplicateValues" dxfId="624" priority="927"/>
  </conditionalFormatting>
  <conditionalFormatting sqref="B1734:B1751">
    <cfRule type="duplicateValues" dxfId="623" priority="925"/>
  </conditionalFormatting>
  <conditionalFormatting sqref="B1734:C1751">
    <cfRule type="duplicateValues" dxfId="622" priority="924"/>
  </conditionalFormatting>
  <conditionalFormatting sqref="B1734:C1751">
    <cfRule type="duplicateValues" dxfId="621" priority="919"/>
  </conditionalFormatting>
  <conditionalFormatting sqref="C1734">
    <cfRule type="duplicateValues" dxfId="620" priority="918"/>
  </conditionalFormatting>
  <conditionalFormatting sqref="C1734">
    <cfRule type="duplicateValues" dxfId="619" priority="917"/>
  </conditionalFormatting>
  <conditionalFormatting sqref="B1734">
    <cfRule type="duplicateValues" dxfId="618" priority="916"/>
  </conditionalFormatting>
  <conditionalFormatting sqref="B1734">
    <cfRule type="duplicateValues" dxfId="617" priority="915"/>
  </conditionalFormatting>
  <conditionalFormatting sqref="C1735">
    <cfRule type="duplicateValues" dxfId="616" priority="914"/>
  </conditionalFormatting>
  <conditionalFormatting sqref="C1735">
    <cfRule type="duplicateValues" dxfId="615" priority="913"/>
  </conditionalFormatting>
  <conditionalFormatting sqref="B1735">
    <cfRule type="duplicateValues" dxfId="614" priority="912"/>
  </conditionalFormatting>
  <conditionalFormatting sqref="B1735">
    <cfRule type="duplicateValues" dxfId="613" priority="911"/>
  </conditionalFormatting>
  <conditionalFormatting sqref="C1736:C1751">
    <cfRule type="duplicateValues" dxfId="612" priority="910"/>
  </conditionalFormatting>
  <conditionalFormatting sqref="C1736:C1751">
    <cfRule type="duplicateValues" dxfId="611" priority="909"/>
  </conditionalFormatting>
  <conditionalFormatting sqref="B1736:B1751">
    <cfRule type="duplicateValues" dxfId="610" priority="908"/>
  </conditionalFormatting>
  <conditionalFormatting sqref="B1736:B1751">
    <cfRule type="duplicateValues" dxfId="609" priority="907"/>
  </conditionalFormatting>
  <conditionalFormatting sqref="B1826">
    <cfRule type="duplicateValues" dxfId="608" priority="824"/>
  </conditionalFormatting>
  <conditionalFormatting sqref="B1826">
    <cfRule type="duplicateValues" dxfId="607" priority="823"/>
  </conditionalFormatting>
  <conditionalFormatting sqref="B1704:B1705">
    <cfRule type="duplicateValues" dxfId="606" priority="814"/>
  </conditionalFormatting>
  <conditionalFormatting sqref="B1704:B1705">
    <cfRule type="duplicateValues" dxfId="605" priority="813"/>
  </conditionalFormatting>
  <conditionalFormatting sqref="B1704:C1705">
    <cfRule type="duplicateValues" dxfId="604" priority="812"/>
  </conditionalFormatting>
  <conditionalFormatting sqref="B1704">
    <cfRule type="duplicateValues" dxfId="603" priority="811"/>
  </conditionalFormatting>
  <conditionalFormatting sqref="C1704">
    <cfRule type="duplicateValues" dxfId="602" priority="810"/>
  </conditionalFormatting>
  <conditionalFormatting sqref="C1704">
    <cfRule type="duplicateValues" dxfId="601" priority="809"/>
  </conditionalFormatting>
  <conditionalFormatting sqref="B1704">
    <cfRule type="duplicateValues" dxfId="600" priority="808"/>
  </conditionalFormatting>
  <conditionalFormatting sqref="B1705">
    <cfRule type="duplicateValues" dxfId="599" priority="807"/>
  </conditionalFormatting>
  <conditionalFormatting sqref="C1705">
    <cfRule type="duplicateValues" dxfId="598" priority="806"/>
  </conditionalFormatting>
  <conditionalFormatting sqref="C1705">
    <cfRule type="duplicateValues" dxfId="597" priority="805"/>
  </conditionalFormatting>
  <conditionalFormatting sqref="B1705">
    <cfRule type="duplicateValues" dxfId="596" priority="804"/>
  </conditionalFormatting>
  <conditionalFormatting sqref="B1704:C1705">
    <cfRule type="duplicateValues" dxfId="595" priority="800"/>
  </conditionalFormatting>
  <conditionalFormatting sqref="C3035">
    <cfRule type="duplicateValues" dxfId="594" priority="788"/>
  </conditionalFormatting>
  <conditionalFormatting sqref="C3035">
    <cfRule type="duplicateValues" dxfId="593" priority="787"/>
  </conditionalFormatting>
  <conditionalFormatting sqref="B3035">
    <cfRule type="duplicateValues" dxfId="592" priority="786"/>
  </conditionalFormatting>
  <conditionalFormatting sqref="B3035">
    <cfRule type="duplicateValues" dxfId="591" priority="785"/>
  </conditionalFormatting>
  <conditionalFormatting sqref="B3035:C3035">
    <cfRule type="duplicateValues" dxfId="590" priority="767"/>
  </conditionalFormatting>
  <conditionalFormatting sqref="B3035:C3035">
    <cfRule type="duplicateValues" dxfId="589" priority="765"/>
  </conditionalFormatting>
  <conditionalFormatting sqref="C3418">
    <cfRule type="duplicateValues" dxfId="588" priority="744"/>
  </conditionalFormatting>
  <conditionalFormatting sqref="C3418">
    <cfRule type="duplicateValues" dxfId="587" priority="743"/>
  </conditionalFormatting>
  <conditionalFormatting sqref="C3419:C3422">
    <cfRule type="duplicateValues" dxfId="586" priority="742"/>
  </conditionalFormatting>
  <conditionalFormatting sqref="C3419:C3422">
    <cfRule type="duplicateValues" dxfId="585" priority="741"/>
  </conditionalFormatting>
  <conditionalFormatting sqref="B2910:B2913">
    <cfRule type="duplicateValues" dxfId="584" priority="740"/>
  </conditionalFormatting>
  <conditionalFormatting sqref="B2910:B2913">
    <cfRule type="duplicateValues" dxfId="583" priority="739"/>
  </conditionalFormatting>
  <conditionalFormatting sqref="B3419:B3422">
    <cfRule type="duplicateValues" dxfId="582" priority="738"/>
  </conditionalFormatting>
  <conditionalFormatting sqref="B3419:B3422">
    <cfRule type="duplicateValues" dxfId="581" priority="737"/>
  </conditionalFormatting>
  <conditionalFormatting sqref="B3418">
    <cfRule type="duplicateValues" dxfId="580" priority="736"/>
  </conditionalFormatting>
  <conditionalFormatting sqref="B3418:B3422">
    <cfRule type="duplicateValues" dxfId="579" priority="735"/>
  </conditionalFormatting>
  <conditionalFormatting sqref="B3418:B3422">
    <cfRule type="duplicateValues" dxfId="578" priority="733"/>
  </conditionalFormatting>
  <conditionalFormatting sqref="B1719:B1720">
    <cfRule type="duplicateValues" dxfId="577" priority="727"/>
  </conditionalFormatting>
  <conditionalFormatting sqref="B1719:B1720">
    <cfRule type="duplicateValues" dxfId="576" priority="726"/>
  </conditionalFormatting>
  <conditionalFormatting sqref="C378">
    <cfRule type="duplicateValues" dxfId="575" priority="615"/>
  </conditionalFormatting>
  <conditionalFormatting sqref="C378">
    <cfRule type="duplicateValues" dxfId="574" priority="614"/>
  </conditionalFormatting>
  <conditionalFormatting sqref="B378">
    <cfRule type="duplicateValues" dxfId="573" priority="613"/>
  </conditionalFormatting>
  <conditionalFormatting sqref="B378">
    <cfRule type="duplicateValues" dxfId="572" priority="612"/>
  </conditionalFormatting>
  <conditionalFormatting sqref="C379">
    <cfRule type="duplicateValues" dxfId="571" priority="611"/>
  </conditionalFormatting>
  <conditionalFormatting sqref="C379">
    <cfRule type="duplicateValues" dxfId="570" priority="610"/>
  </conditionalFormatting>
  <conditionalFormatting sqref="B379">
    <cfRule type="duplicateValues" dxfId="569" priority="609"/>
  </conditionalFormatting>
  <conditionalFormatting sqref="B379">
    <cfRule type="duplicateValues" dxfId="568" priority="608"/>
  </conditionalFormatting>
  <conditionalFormatting sqref="B412:B420">
    <cfRule type="duplicateValues" dxfId="567" priority="28632"/>
  </conditionalFormatting>
  <conditionalFormatting sqref="B412:C420">
    <cfRule type="duplicateValues" dxfId="566" priority="28633"/>
  </conditionalFormatting>
  <conditionalFormatting sqref="C3338">
    <cfRule type="duplicateValues" dxfId="565" priority="553"/>
  </conditionalFormatting>
  <conditionalFormatting sqref="B412:B420">
    <cfRule type="duplicateValues" dxfId="564" priority="552"/>
  </conditionalFormatting>
  <conditionalFormatting sqref="B1661">
    <cfRule type="duplicateValues" dxfId="563" priority="549"/>
  </conditionalFormatting>
  <conditionalFormatting sqref="B1738:B1751">
    <cfRule type="duplicateValues" dxfId="562" priority="548"/>
  </conditionalFormatting>
  <conditionalFormatting sqref="B1738:B1751">
    <cfRule type="duplicateValues" dxfId="561" priority="546"/>
  </conditionalFormatting>
  <conditionalFormatting sqref="B1739">
    <cfRule type="duplicateValues" dxfId="560" priority="541"/>
  </conditionalFormatting>
  <conditionalFormatting sqref="C1739">
    <cfRule type="duplicateValues" dxfId="559" priority="540"/>
  </conditionalFormatting>
  <conditionalFormatting sqref="C1739">
    <cfRule type="duplicateValues" dxfId="558" priority="539"/>
  </conditionalFormatting>
  <conditionalFormatting sqref="B1739">
    <cfRule type="duplicateValues" dxfId="557" priority="538"/>
  </conditionalFormatting>
  <conditionalFormatting sqref="B2350">
    <cfRule type="duplicateValues" dxfId="556" priority="533"/>
  </conditionalFormatting>
  <conditionalFormatting sqref="B2350">
    <cfRule type="duplicateValues" dxfId="555" priority="532"/>
  </conditionalFormatting>
  <conditionalFormatting sqref="B2270">
    <cfRule type="duplicateValues" dxfId="554" priority="529"/>
  </conditionalFormatting>
  <conditionalFormatting sqref="B2382">
    <cfRule type="duplicateValues" dxfId="553" priority="528"/>
  </conditionalFormatting>
  <conditionalFormatting sqref="B2478:B2481">
    <cfRule type="duplicateValues" dxfId="552" priority="527"/>
  </conditionalFormatting>
  <conditionalFormatting sqref="B3159:B3165">
    <cfRule type="duplicateValues" dxfId="551" priority="28854"/>
  </conditionalFormatting>
  <conditionalFormatting sqref="B3159:C3165">
    <cfRule type="duplicateValues" dxfId="550" priority="28856"/>
  </conditionalFormatting>
  <conditionalFormatting sqref="B3160:B3165">
    <cfRule type="duplicateValues" dxfId="549" priority="29027"/>
  </conditionalFormatting>
  <conditionalFormatting sqref="B3160:C3165">
    <cfRule type="duplicateValues" dxfId="548" priority="29029"/>
  </conditionalFormatting>
  <conditionalFormatting sqref="C3160:C3165">
    <cfRule type="duplicateValues" dxfId="547" priority="29033"/>
  </conditionalFormatting>
  <conditionalFormatting sqref="B3160:B3165">
    <cfRule type="duplicateValues" dxfId="546" priority="29035"/>
  </conditionalFormatting>
  <conditionalFormatting sqref="B3162:B3165">
    <cfRule type="duplicateValues" dxfId="545" priority="29145"/>
  </conditionalFormatting>
  <conditionalFormatting sqref="B3162:B3165">
    <cfRule type="duplicateValues" dxfId="544" priority="29147"/>
  </conditionalFormatting>
  <conditionalFormatting sqref="A3163:A3165">
    <cfRule type="duplicateValues" dxfId="543" priority="29191"/>
  </conditionalFormatting>
  <conditionalFormatting sqref="A3163:A3165">
    <cfRule type="duplicateValues" dxfId="542" priority="29192"/>
  </conditionalFormatting>
  <conditionalFormatting sqref="C402">
    <cfRule type="duplicateValues" dxfId="541" priority="521"/>
  </conditionalFormatting>
  <conditionalFormatting sqref="C402">
    <cfRule type="duplicateValues" dxfId="540" priority="520"/>
  </conditionalFormatting>
  <conditionalFormatting sqref="B1368">
    <cfRule type="duplicateValues" dxfId="539" priority="507"/>
  </conditionalFormatting>
  <conditionalFormatting sqref="B1368">
    <cfRule type="duplicateValues" dxfId="538" priority="506"/>
  </conditionalFormatting>
  <conditionalFormatting sqref="C1357">
    <cfRule type="duplicateValues" dxfId="537" priority="505"/>
  </conditionalFormatting>
  <conditionalFormatting sqref="C1357">
    <cfRule type="duplicateValues" dxfId="536" priority="504"/>
  </conditionalFormatting>
  <conditionalFormatting sqref="B1357">
    <cfRule type="duplicateValues" dxfId="535" priority="503"/>
  </conditionalFormatting>
  <conditionalFormatting sqref="B1357">
    <cfRule type="duplicateValues" dxfId="534" priority="502"/>
  </conditionalFormatting>
  <conditionalFormatting sqref="C1387">
    <cfRule type="duplicateValues" dxfId="533" priority="501"/>
  </conditionalFormatting>
  <conditionalFormatting sqref="C1387">
    <cfRule type="duplicateValues" dxfId="532" priority="500"/>
  </conditionalFormatting>
  <conditionalFormatting sqref="B1387">
    <cfRule type="duplicateValues" dxfId="531" priority="499"/>
  </conditionalFormatting>
  <conditionalFormatting sqref="B1387">
    <cfRule type="duplicateValues" dxfId="530" priority="498"/>
  </conditionalFormatting>
  <conditionalFormatting sqref="B1624">
    <cfRule type="duplicateValues" dxfId="529" priority="497"/>
  </conditionalFormatting>
  <conditionalFormatting sqref="B1606:B1624 C1621 C1606">
    <cfRule type="duplicateValues" dxfId="528" priority="29281"/>
  </conditionalFormatting>
  <conditionalFormatting sqref="B1618:B1621">
    <cfRule type="duplicateValues" dxfId="527" priority="496"/>
  </conditionalFormatting>
  <conditionalFormatting sqref="B1618:B1621">
    <cfRule type="duplicateValues" dxfId="526" priority="495"/>
  </conditionalFormatting>
  <conditionalFormatting sqref="C3239:C3243">
    <cfRule type="duplicateValues" dxfId="525" priority="29289"/>
  </conditionalFormatting>
  <conditionalFormatting sqref="C3239:C3243">
    <cfRule type="duplicateValues" dxfId="524" priority="29291"/>
    <cfRule type="duplicateValues" dxfId="523" priority="29292"/>
  </conditionalFormatting>
  <conditionalFormatting sqref="C1801 C1803:C1804 C1806">
    <cfRule type="duplicateValues" dxfId="522" priority="29399"/>
  </conditionalFormatting>
  <conditionalFormatting sqref="C1801 C1803:C1804 C1806">
    <cfRule type="duplicateValues" dxfId="521" priority="29401"/>
  </conditionalFormatting>
  <conditionalFormatting sqref="C1801">
    <cfRule type="duplicateValues" dxfId="520" priority="493"/>
  </conditionalFormatting>
  <conditionalFormatting sqref="C1801">
    <cfRule type="duplicateValues" dxfId="519" priority="492"/>
  </conditionalFormatting>
  <conditionalFormatting sqref="C1803">
    <cfRule type="duplicateValues" dxfId="518" priority="485"/>
  </conditionalFormatting>
  <conditionalFormatting sqref="C1803">
    <cfRule type="duplicateValues" dxfId="517" priority="484"/>
  </conditionalFormatting>
  <conditionalFormatting sqref="C1804:C1806">
    <cfRule type="duplicateValues" dxfId="516" priority="467"/>
  </conditionalFormatting>
  <conditionalFormatting sqref="C1804:C1806">
    <cfRule type="duplicateValues" dxfId="515" priority="466"/>
  </conditionalFormatting>
  <conditionalFormatting sqref="B1606:B1624">
    <cfRule type="duplicateValues" dxfId="514" priority="29509"/>
  </conditionalFormatting>
  <conditionalFormatting sqref="B1606:B1624">
    <cfRule type="duplicateValues" dxfId="513" priority="29511"/>
  </conditionalFormatting>
  <conditionalFormatting sqref="B1607:B1623">
    <cfRule type="duplicateValues" dxfId="512" priority="29515"/>
  </conditionalFormatting>
  <conditionalFormatting sqref="B1621:C1621">
    <cfRule type="duplicateValues" dxfId="511" priority="457"/>
  </conditionalFormatting>
  <conditionalFormatting sqref="C1389:C1391">
    <cfRule type="duplicateValues" dxfId="510" priority="456"/>
  </conditionalFormatting>
  <conditionalFormatting sqref="C1389:C1391">
    <cfRule type="duplicateValues" dxfId="509" priority="455"/>
  </conditionalFormatting>
  <conditionalFormatting sqref="B1389">
    <cfRule type="duplicateValues" dxfId="508" priority="454"/>
  </conditionalFormatting>
  <conditionalFormatting sqref="B1389">
    <cfRule type="duplicateValues" dxfId="507" priority="453"/>
  </conditionalFormatting>
  <conditionalFormatting sqref="C1390">
    <cfRule type="duplicateValues" dxfId="506" priority="452"/>
  </conditionalFormatting>
  <conditionalFormatting sqref="C1390">
    <cfRule type="duplicateValues" dxfId="505" priority="451"/>
  </conditionalFormatting>
  <conditionalFormatting sqref="B1390">
    <cfRule type="duplicateValues" dxfId="504" priority="450"/>
  </conditionalFormatting>
  <conditionalFormatting sqref="B1390">
    <cfRule type="duplicateValues" dxfId="503" priority="449"/>
  </conditionalFormatting>
  <conditionalFormatting sqref="C1391">
    <cfRule type="duplicateValues" dxfId="502" priority="448"/>
  </conditionalFormatting>
  <conditionalFormatting sqref="C1391">
    <cfRule type="duplicateValues" dxfId="501" priority="447"/>
  </conditionalFormatting>
  <conditionalFormatting sqref="B1391">
    <cfRule type="duplicateValues" dxfId="500" priority="446"/>
  </conditionalFormatting>
  <conditionalFormatting sqref="B1391">
    <cfRule type="duplicateValues" dxfId="499" priority="445"/>
  </conditionalFormatting>
  <conditionalFormatting sqref="B3430:C3450">
    <cfRule type="duplicateValues" dxfId="498" priority="29989"/>
  </conditionalFormatting>
  <conditionalFormatting sqref="F1:F19 F74:F1048576">
    <cfRule type="cellIs" dxfId="497" priority="444" operator="greaterThan">
      <formula>0.1</formula>
    </cfRule>
  </conditionalFormatting>
  <conditionalFormatting sqref="B660">
    <cfRule type="duplicateValues" dxfId="496" priority="443"/>
  </conditionalFormatting>
  <conditionalFormatting sqref="B660">
    <cfRule type="duplicateValues" dxfId="495" priority="442"/>
  </conditionalFormatting>
  <conditionalFormatting sqref="B659">
    <cfRule type="duplicateValues" dxfId="494" priority="439"/>
  </conditionalFormatting>
  <conditionalFormatting sqref="B659">
    <cfRule type="duplicateValues" dxfId="493" priority="438"/>
  </conditionalFormatting>
  <conditionalFormatting sqref="B661">
    <cfRule type="duplicateValues" dxfId="492" priority="431"/>
  </conditionalFormatting>
  <conditionalFormatting sqref="B661">
    <cfRule type="duplicateValues" dxfId="491" priority="430"/>
  </conditionalFormatting>
  <conditionalFormatting sqref="B662">
    <cfRule type="duplicateValues" dxfId="490" priority="427"/>
  </conditionalFormatting>
  <conditionalFormatting sqref="B662">
    <cfRule type="duplicateValues" dxfId="489" priority="426"/>
  </conditionalFormatting>
  <conditionalFormatting sqref="B663">
    <cfRule type="duplicateValues" dxfId="488" priority="423"/>
  </conditionalFormatting>
  <conditionalFormatting sqref="B663">
    <cfRule type="duplicateValues" dxfId="487" priority="422"/>
  </conditionalFormatting>
  <conditionalFormatting sqref="B664">
    <cfRule type="duplicateValues" dxfId="486" priority="419"/>
  </conditionalFormatting>
  <conditionalFormatting sqref="B664">
    <cfRule type="duplicateValues" dxfId="485" priority="418"/>
  </conditionalFormatting>
  <conditionalFormatting sqref="B665">
    <cfRule type="duplicateValues" dxfId="484" priority="415"/>
  </conditionalFormatting>
  <conditionalFormatting sqref="B665">
    <cfRule type="duplicateValues" dxfId="483" priority="414"/>
  </conditionalFormatting>
  <conditionalFormatting sqref="B666">
    <cfRule type="duplicateValues" dxfId="482" priority="411"/>
  </conditionalFormatting>
  <conditionalFormatting sqref="B666">
    <cfRule type="duplicateValues" dxfId="481" priority="410"/>
  </conditionalFormatting>
  <conditionalFormatting sqref="B667">
    <cfRule type="duplicateValues" dxfId="480" priority="407"/>
  </conditionalFormatting>
  <conditionalFormatting sqref="B667">
    <cfRule type="duplicateValues" dxfId="479" priority="406"/>
  </conditionalFormatting>
  <conditionalFormatting sqref="B668">
    <cfRule type="duplicateValues" dxfId="478" priority="403"/>
  </conditionalFormatting>
  <conditionalFormatting sqref="B668">
    <cfRule type="duplicateValues" dxfId="477" priority="402"/>
  </conditionalFormatting>
  <conditionalFormatting sqref="B669">
    <cfRule type="duplicateValues" dxfId="476" priority="399"/>
  </conditionalFormatting>
  <conditionalFormatting sqref="B669">
    <cfRule type="duplicateValues" dxfId="475" priority="398"/>
  </conditionalFormatting>
  <conditionalFormatting sqref="B670">
    <cfRule type="duplicateValues" dxfId="474" priority="395"/>
  </conditionalFormatting>
  <conditionalFormatting sqref="B670">
    <cfRule type="duplicateValues" dxfId="473" priority="394"/>
  </conditionalFormatting>
  <conditionalFormatting sqref="B671">
    <cfRule type="duplicateValues" dxfId="472" priority="391"/>
  </conditionalFormatting>
  <conditionalFormatting sqref="B671">
    <cfRule type="duplicateValues" dxfId="471" priority="390"/>
  </conditionalFormatting>
  <conditionalFormatting sqref="B672">
    <cfRule type="duplicateValues" dxfId="470" priority="387"/>
  </conditionalFormatting>
  <conditionalFormatting sqref="B672">
    <cfRule type="duplicateValues" dxfId="469" priority="386"/>
  </conditionalFormatting>
  <conditionalFormatting sqref="B673">
    <cfRule type="duplicateValues" dxfId="468" priority="383"/>
  </conditionalFormatting>
  <conditionalFormatting sqref="B673">
    <cfRule type="duplicateValues" dxfId="467" priority="382"/>
  </conditionalFormatting>
  <conditionalFormatting sqref="B674">
    <cfRule type="duplicateValues" dxfId="466" priority="379"/>
  </conditionalFormatting>
  <conditionalFormatting sqref="B674">
    <cfRule type="duplicateValues" dxfId="465" priority="378"/>
  </conditionalFormatting>
  <conditionalFormatting sqref="B675">
    <cfRule type="duplicateValues" dxfId="464" priority="375"/>
  </conditionalFormatting>
  <conditionalFormatting sqref="B675">
    <cfRule type="duplicateValues" dxfId="463" priority="374"/>
  </conditionalFormatting>
  <conditionalFormatting sqref="B676">
    <cfRule type="duplicateValues" dxfId="462" priority="371"/>
  </conditionalFormatting>
  <conditionalFormatting sqref="B676">
    <cfRule type="duplicateValues" dxfId="461" priority="370"/>
  </conditionalFormatting>
  <conditionalFormatting sqref="B677">
    <cfRule type="duplicateValues" dxfId="460" priority="367"/>
  </conditionalFormatting>
  <conditionalFormatting sqref="B677">
    <cfRule type="duplicateValues" dxfId="459" priority="366"/>
  </conditionalFormatting>
  <conditionalFormatting sqref="B678">
    <cfRule type="duplicateValues" dxfId="458" priority="363"/>
  </conditionalFormatting>
  <conditionalFormatting sqref="B678">
    <cfRule type="duplicateValues" dxfId="457" priority="362"/>
  </conditionalFormatting>
  <conditionalFormatting sqref="B679">
    <cfRule type="duplicateValues" dxfId="456" priority="359"/>
  </conditionalFormatting>
  <conditionalFormatting sqref="B679">
    <cfRule type="duplicateValues" dxfId="455" priority="358"/>
  </conditionalFormatting>
  <conditionalFormatting sqref="B680">
    <cfRule type="duplicateValues" dxfId="454" priority="355"/>
  </conditionalFormatting>
  <conditionalFormatting sqref="B680">
    <cfRule type="duplicateValues" dxfId="453" priority="354"/>
  </conditionalFormatting>
  <conditionalFormatting sqref="B1607">
    <cfRule type="duplicateValues" dxfId="452" priority="351"/>
  </conditionalFormatting>
  <conditionalFormatting sqref="B1607">
    <cfRule type="duplicateValues" dxfId="451" priority="350"/>
  </conditionalFormatting>
  <conditionalFormatting sqref="B1608">
    <cfRule type="duplicateValues" dxfId="450" priority="343"/>
  </conditionalFormatting>
  <conditionalFormatting sqref="B1608">
    <cfRule type="duplicateValues" dxfId="449" priority="342"/>
  </conditionalFormatting>
  <conditionalFormatting sqref="B1609">
    <cfRule type="duplicateValues" dxfId="448" priority="335"/>
  </conditionalFormatting>
  <conditionalFormatting sqref="B1609">
    <cfRule type="duplicateValues" dxfId="447" priority="334"/>
  </conditionalFormatting>
  <conditionalFormatting sqref="B1610">
    <cfRule type="duplicateValues" dxfId="446" priority="325"/>
  </conditionalFormatting>
  <conditionalFormatting sqref="B1610">
    <cfRule type="duplicateValues" dxfId="445" priority="324"/>
  </conditionalFormatting>
  <conditionalFormatting sqref="B1611">
    <cfRule type="duplicateValues" dxfId="444" priority="315"/>
  </conditionalFormatting>
  <conditionalFormatting sqref="B1611">
    <cfRule type="duplicateValues" dxfId="443" priority="314"/>
  </conditionalFormatting>
  <conditionalFormatting sqref="B1612">
    <cfRule type="duplicateValues" dxfId="442" priority="305"/>
  </conditionalFormatting>
  <conditionalFormatting sqref="B1612">
    <cfRule type="duplicateValues" dxfId="441" priority="304"/>
  </conditionalFormatting>
  <conditionalFormatting sqref="B1613">
    <cfRule type="duplicateValues" dxfId="440" priority="295"/>
  </conditionalFormatting>
  <conditionalFormatting sqref="B1613">
    <cfRule type="duplicateValues" dxfId="439" priority="294"/>
  </conditionalFormatting>
  <conditionalFormatting sqref="B1614">
    <cfRule type="duplicateValues" dxfId="438" priority="283"/>
  </conditionalFormatting>
  <conditionalFormatting sqref="B1614">
    <cfRule type="duplicateValues" dxfId="437" priority="282"/>
  </conditionalFormatting>
  <conditionalFormatting sqref="B1615">
    <cfRule type="duplicateValues" dxfId="436" priority="271"/>
  </conditionalFormatting>
  <conditionalFormatting sqref="B1615">
    <cfRule type="duplicateValues" dxfId="435" priority="270"/>
  </conditionalFormatting>
  <conditionalFormatting sqref="B1616">
    <cfRule type="duplicateValues" dxfId="434" priority="257"/>
  </conditionalFormatting>
  <conditionalFormatting sqref="B1616">
    <cfRule type="duplicateValues" dxfId="433" priority="256"/>
  </conditionalFormatting>
  <conditionalFormatting sqref="B1617">
    <cfRule type="duplicateValues" dxfId="432" priority="243"/>
  </conditionalFormatting>
  <conditionalFormatting sqref="B1617">
    <cfRule type="duplicateValues" dxfId="431" priority="242"/>
  </conditionalFormatting>
  <conditionalFormatting sqref="B1618">
    <cfRule type="duplicateValues" dxfId="430" priority="229"/>
  </conditionalFormatting>
  <conditionalFormatting sqref="B1618">
    <cfRule type="duplicateValues" dxfId="429" priority="228"/>
  </conditionalFormatting>
  <conditionalFormatting sqref="B1619">
    <cfRule type="duplicateValues" dxfId="428" priority="215"/>
  </conditionalFormatting>
  <conditionalFormatting sqref="B1619">
    <cfRule type="duplicateValues" dxfId="427" priority="214"/>
  </conditionalFormatting>
  <conditionalFormatting sqref="B1620">
    <cfRule type="duplicateValues" dxfId="426" priority="197"/>
  </conditionalFormatting>
  <conditionalFormatting sqref="B1620">
    <cfRule type="duplicateValues" dxfId="425" priority="196"/>
  </conditionalFormatting>
  <conditionalFormatting sqref="B1621">
    <cfRule type="duplicateValues" dxfId="424" priority="179"/>
  </conditionalFormatting>
  <conditionalFormatting sqref="B1621">
    <cfRule type="duplicateValues" dxfId="423" priority="178"/>
  </conditionalFormatting>
  <conditionalFormatting sqref="B1622">
    <cfRule type="duplicateValues" dxfId="422" priority="161"/>
  </conditionalFormatting>
  <conditionalFormatting sqref="B1622">
    <cfRule type="duplicateValues" dxfId="421" priority="160"/>
  </conditionalFormatting>
  <conditionalFormatting sqref="B1623">
    <cfRule type="duplicateValues" dxfId="420" priority="145"/>
  </conditionalFormatting>
  <conditionalFormatting sqref="B1623">
    <cfRule type="duplicateValues" dxfId="419" priority="144"/>
  </conditionalFormatting>
  <conditionalFormatting sqref="B1624">
    <cfRule type="duplicateValues" dxfId="418" priority="124"/>
  </conditionalFormatting>
  <conditionalFormatting sqref="B1798">
    <cfRule type="duplicateValues" dxfId="417" priority="91"/>
  </conditionalFormatting>
  <conditionalFormatting sqref="B1798">
    <cfRule type="duplicateValues" dxfId="416" priority="90"/>
  </conditionalFormatting>
  <conditionalFormatting sqref="C3244">
    <cfRule type="duplicateValues" dxfId="415" priority="70"/>
  </conditionalFormatting>
  <conditionalFormatting sqref="C3244">
    <cfRule type="duplicateValues" dxfId="414" priority="69"/>
  </conditionalFormatting>
  <conditionalFormatting sqref="C3244">
    <cfRule type="duplicateValues" dxfId="413" priority="67"/>
    <cfRule type="duplicateValues" dxfId="412" priority="68"/>
  </conditionalFormatting>
  <conditionalFormatting sqref="B1380:C1380 B1382:C1386">
    <cfRule type="duplicateValues" dxfId="411" priority="30580"/>
  </conditionalFormatting>
  <conditionalFormatting sqref="B1319:B1320 B1336:B1337 B1345">
    <cfRule type="duplicateValues" dxfId="410" priority="32290"/>
  </conditionalFormatting>
  <conditionalFormatting sqref="B1319:C1320 B1336:C1337 B1345:C1345">
    <cfRule type="duplicateValues" dxfId="409" priority="32293"/>
  </conditionalFormatting>
  <conditionalFormatting sqref="C1319:C1320 C1336:C1337 C1345">
    <cfRule type="duplicateValues" dxfId="408" priority="32296"/>
  </conditionalFormatting>
  <conditionalFormatting sqref="B1337:C1337">
    <cfRule type="duplicateValues" dxfId="407" priority="48"/>
  </conditionalFormatting>
  <conditionalFormatting sqref="B1359:C1359">
    <cfRule type="duplicateValues" dxfId="406" priority="47"/>
  </conditionalFormatting>
  <conditionalFormatting sqref="B1375:C1378">
    <cfRule type="duplicateValues" dxfId="405" priority="46"/>
  </conditionalFormatting>
  <conditionalFormatting sqref="C1387 C1357 C1368">
    <cfRule type="duplicateValues" dxfId="404" priority="38303"/>
  </conditionalFormatting>
  <conditionalFormatting sqref="C1387 C1357 C1368">
    <cfRule type="duplicateValues" dxfId="403" priority="38306"/>
  </conditionalFormatting>
  <conditionalFormatting sqref="C1369:C1371 C1361:C1365 C1367 C1373 C1375:C1378">
    <cfRule type="duplicateValues" dxfId="402" priority="38728"/>
  </conditionalFormatting>
  <conditionalFormatting sqref="C1369:C1371 C1361:C1365 C1367 C1373 C1375:C1378">
    <cfRule type="duplicateValues" dxfId="401" priority="38732"/>
  </conditionalFormatting>
  <conditionalFormatting sqref="B1369:B1371 B1361:B1365 B1367 B1373 B1375:B1378">
    <cfRule type="duplicateValues" dxfId="400" priority="38736"/>
  </conditionalFormatting>
  <conditionalFormatting sqref="B1369:B1371 B1361:B1365 B1367 B1373 B1375:B1378">
    <cfRule type="duplicateValues" dxfId="399" priority="38740"/>
  </conditionalFormatting>
  <conditionalFormatting sqref="B1369:C1371 B1362:C1365 B1367:C1367 B1373:C1373">
    <cfRule type="duplicateValues" dxfId="398" priority="39336"/>
  </conditionalFormatting>
  <conditionalFormatting sqref="B1376:C1378">
    <cfRule type="duplicateValues" dxfId="397" priority="44"/>
  </conditionalFormatting>
  <conditionalFormatting sqref="B1383:C1386">
    <cfRule type="duplicateValues" dxfId="396" priority="43"/>
  </conditionalFormatting>
  <conditionalFormatting sqref="C1383:C1386">
    <cfRule type="duplicateValues" dxfId="395" priority="42"/>
  </conditionalFormatting>
  <conditionalFormatting sqref="C1383:C1386">
    <cfRule type="duplicateValues" dxfId="394" priority="41"/>
  </conditionalFormatting>
  <conditionalFormatting sqref="B1383:B1386">
    <cfRule type="duplicateValues" dxfId="393" priority="40"/>
  </conditionalFormatting>
  <conditionalFormatting sqref="B1383:B1386">
    <cfRule type="duplicateValues" dxfId="392" priority="39"/>
  </conditionalFormatting>
  <conditionalFormatting sqref="B1384:C1386">
    <cfRule type="duplicateValues" dxfId="391" priority="34"/>
  </conditionalFormatting>
  <conditionalFormatting sqref="C1384:C1386">
    <cfRule type="duplicateValues" dxfId="390" priority="33"/>
  </conditionalFormatting>
  <conditionalFormatting sqref="C1384:C1386">
    <cfRule type="duplicateValues" dxfId="389" priority="32"/>
  </conditionalFormatting>
  <conditionalFormatting sqref="B1384:B1386">
    <cfRule type="duplicateValues" dxfId="388" priority="31"/>
  </conditionalFormatting>
  <conditionalFormatting sqref="B1384:B1386">
    <cfRule type="duplicateValues" dxfId="387" priority="30"/>
  </conditionalFormatting>
  <conditionalFormatting sqref="B2707:C2707">
    <cfRule type="duplicateValues" dxfId="386" priority="25"/>
  </conditionalFormatting>
  <conditionalFormatting sqref="K1:K19 F20:F58">
    <cfRule type="containsText" dxfId="385" priority="24" operator="containsText" text="ложь">
      <formula>NOT(ISERROR(SEARCH("ложь",F1)))</formula>
    </cfRule>
  </conditionalFormatting>
  <conditionalFormatting sqref="B510:C510">
    <cfRule type="duplicateValues" dxfId="384" priority="42515"/>
  </conditionalFormatting>
  <conditionalFormatting sqref="B3422:C3422">
    <cfRule type="duplicateValues" dxfId="383" priority="22"/>
  </conditionalFormatting>
  <conditionalFormatting sqref="C3422">
    <cfRule type="duplicateValues" dxfId="382" priority="20"/>
  </conditionalFormatting>
  <conditionalFormatting sqref="C3422">
    <cfRule type="duplicateValues" dxfId="381" priority="19"/>
  </conditionalFormatting>
  <conditionalFormatting sqref="B3422">
    <cfRule type="duplicateValues" dxfId="380" priority="16"/>
  </conditionalFormatting>
  <conditionalFormatting sqref="B3422">
    <cfRule type="duplicateValues" dxfId="379" priority="13"/>
  </conditionalFormatting>
  <conditionalFormatting sqref="B2912:C2913">
    <cfRule type="duplicateValues" dxfId="378" priority="4"/>
  </conditionalFormatting>
  <conditionalFormatting sqref="B2912:B2913">
    <cfRule type="duplicateValues" dxfId="377" priority="2"/>
  </conditionalFormatting>
  <conditionalFormatting sqref="B2912:B2913">
    <cfRule type="duplicateValues" dxfId="376" priority="1"/>
  </conditionalFormatting>
  <conditionalFormatting sqref="B3:C3">
    <cfRule type="duplicateValues" dxfId="375" priority="42516"/>
  </conditionalFormatting>
  <conditionalFormatting sqref="C369:C372">
    <cfRule type="duplicateValues" dxfId="374" priority="42561"/>
  </conditionalFormatting>
  <conditionalFormatting sqref="B369:C372">
    <cfRule type="duplicateValues" dxfId="373" priority="42562"/>
  </conditionalFormatting>
  <conditionalFormatting sqref="C369:C372">
    <cfRule type="duplicateValues" dxfId="372" priority="42565"/>
  </conditionalFormatting>
  <conditionalFormatting sqref="E1 C2779:C2780 C2782 C2784 C2786 C2788 C2790 C2792 C2794 C2796:C2797 C2799 C2801:C2810 C2812:C2828 C2776:C2777 C2655:C2660 C617:C629 C1525:C1541 B2651:C2654 C2609:C2650 B2661 C428:C438 B2566 C631:C637 B1525:B1545 B699:C756 B640:C697 B1379:C1381 B2669:B2706 B769:C813 B1392:C1462 B1464:C1524 C1896:C1904 B1083:C1083 C2709:C2772 B1574:C1586 B532:C542 B1081:B1082 B1589:C1604 C639 B1087:C1150 B1546:C1571 C1806:C1893 B484:C500 B443:C447 B2569:C2600 B3402:C3429 B3029:B3244 B430:B438 B1327:C1327 B2951:C3027 B1706:C1731 C2774 B1905:C2369 B3272:B3337 B2831:C2949 B1823:B1904 B2376:C2385 B3339:B3401 B512:C530 B817:C883 B885:C887 B3246:C3270 B450:C462 B3451:C3451 C3029:C3243 B617:B639 B551:C615 B1779:C1797 C1803:C1804 B1801:C1801 C3272:C3400 B1807:B1818 C2566:C2569 B2709:B2828 B2468:C2530 B468:B481 C479:C481 B463:B466 C463:C476 B140:C226 B118:C138 B2387:C2461 B1388:C1388 B1343:C1344 B1152:C1311 B1313:C1314 B1316:C1317 C1382:C1386 B1330:C1333 B1338:C1340 B1347:C1347 B1349:C1349 B1352:C1356 B1372:C1372 B1322:C1324 C2662:C2706 B2706:C2706 B229:B246 B249:B359 B511 B1625:C1701 C229:C359 B360:C425 B1752:C1775 B4:C114 B895:C1080">
    <cfRule type="duplicateValues" dxfId="371" priority="42782"/>
  </conditionalFormatting>
  <conditionalFormatting sqref="B136:B138">
    <cfRule type="duplicateValues" dxfId="370" priority="42906"/>
  </conditionalFormatting>
  <conditionalFormatting sqref="B136:C138">
    <cfRule type="duplicateValues" dxfId="369" priority="42907"/>
  </conditionalFormatting>
  <conditionalFormatting sqref="B462:B466">
    <cfRule type="duplicateValues" dxfId="368" priority="42961"/>
  </conditionalFormatting>
  <conditionalFormatting sqref="B462:B466">
    <cfRule type="duplicateValues" dxfId="367" priority="42962"/>
  </conditionalFormatting>
  <conditionalFormatting sqref="B3461:B1048576 B1 B3">
    <cfRule type="duplicateValues" dxfId="366" priority="43143"/>
  </conditionalFormatting>
  <conditionalFormatting sqref="B3467:B1048576">
    <cfRule type="duplicateValues" dxfId="365" priority="43148"/>
  </conditionalFormatting>
  <conditionalFormatting sqref="B3467:B1048576 B1 B3">
    <cfRule type="duplicateValues" dxfId="364" priority="43160"/>
  </conditionalFormatting>
  <conditionalFormatting sqref="B2531:C2565">
    <cfRule type="duplicateValues" dxfId="363" priority="43251"/>
  </conditionalFormatting>
  <conditionalFormatting sqref="C1357 C1389:C1391 C1368 C1329 C1387">
    <cfRule type="duplicateValues" dxfId="362" priority="43272"/>
  </conditionalFormatting>
  <conditionalFormatting sqref="C1357 C1389:C1391 C1368 C1329 C1387">
    <cfRule type="duplicateValues" dxfId="361" priority="43277"/>
  </conditionalFormatting>
  <conditionalFormatting sqref="B1357 B1389:B1391 B1368 B1329 B1387">
    <cfRule type="duplicateValues" dxfId="360" priority="43282"/>
  </conditionalFormatting>
  <conditionalFormatting sqref="B1357 B1389:B1391 B1368 B1329 B1387">
    <cfRule type="duplicateValues" dxfId="359" priority="43287"/>
  </conditionalFormatting>
  <conditionalFormatting sqref="B1373:B1378 B1350:B1351 B1341:B1342 B1348 B1346 B1334:B1335 B1328:B1329 B1321 B1318 B1315 B1312 B1389:B1391 B1357:B1371 B1387">
    <cfRule type="duplicateValues" dxfId="358" priority="43316"/>
  </conditionalFormatting>
  <conditionalFormatting sqref="B1373:C1378 B1350:C1351 B1341:C1342 B1348:C1348 B1346:C1346 B1334:C1335 B1328:C1329 B1321:C1321 B1318:C1318 B1315:C1315 B1312:C1312 B1389:C1391 B1357:C1371 B1387:C1387">
    <cfRule type="duplicateValues" dxfId="357" priority="43330"/>
  </conditionalFormatting>
  <conditionalFormatting sqref="C1387 C1373:C1378 C1350:C1351 C1341:C1342 C1348 C1346 C1334:C1335 C1328:C1329 C1321 C1318 C1315 C1312 C1389:C1391 C1357:C1371 C1325:C1326">
    <cfRule type="duplicateValues" dxfId="356" priority="43355"/>
  </conditionalFormatting>
  <conditionalFormatting sqref="E74:E1048576 C1 C3 E11:E19 C3461:C1048576">
    <cfRule type="duplicateValues" dxfId="355" priority="44140"/>
  </conditionalFormatting>
  <pageMargins left="0.31496062992125984" right="0.19685039370078741" top="0.47244094488188981" bottom="0.47244094488188981" header="0.23622047244094491" footer="0.19685039370078741"/>
  <pageSetup paperSize="9" scale="10" firstPageNumber="2" orientation="landscape" useFirstPageNumber="1"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E111"/>
  <sheetViews>
    <sheetView zoomScale="80" zoomScaleNormal="80" zoomScaleSheetLayoutView="69" workbookViewId="0">
      <selection activeCell="B12" sqref="B12"/>
    </sheetView>
  </sheetViews>
  <sheetFormatPr defaultColWidth="9.140625" defaultRowHeight="15.75"/>
  <cols>
    <col min="1" max="1" width="19.140625" style="18" customWidth="1"/>
    <col min="2" max="2" width="112.85546875" style="16" customWidth="1"/>
    <col min="3" max="3" width="18.28515625" style="16" customWidth="1"/>
    <col min="4" max="4" width="15.28515625" style="16" customWidth="1"/>
    <col min="5" max="5" width="15" style="16" bestFit="1" customWidth="1"/>
    <col min="6" max="16384" width="9.140625" style="5"/>
  </cols>
  <sheetData>
    <row r="1" spans="1:5" ht="47.25">
      <c r="A1" s="1" t="s">
        <v>5370</v>
      </c>
      <c r="B1" s="2" t="s">
        <v>5371</v>
      </c>
      <c r="C1" s="3" t="s">
        <v>5372</v>
      </c>
      <c r="D1" s="4" t="s">
        <v>5373</v>
      </c>
      <c r="E1" s="4" t="s">
        <v>5374</v>
      </c>
    </row>
    <row r="2" spans="1:5">
      <c r="A2" s="6">
        <v>24038</v>
      </c>
      <c r="B2" s="7" t="e">
        <f>VLOOKUP(A2,#REF!,2,FALSE)</f>
        <v>#REF!</v>
      </c>
      <c r="C2" s="8" t="s">
        <v>5372</v>
      </c>
      <c r="D2" s="9"/>
      <c r="E2" s="8" t="e">
        <f>SUM(E3:E25)</f>
        <v>#REF!</v>
      </c>
    </row>
    <row r="3" spans="1:5" s="15" customFormat="1">
      <c r="A3" s="20" t="s">
        <v>4660</v>
      </c>
      <c r="B3" s="21" t="e">
        <f>VLOOKUP(A3,#REF!,2,FALSE)</f>
        <v>#REF!</v>
      </c>
      <c r="C3" s="22">
        <v>1</v>
      </c>
      <c r="D3" s="19">
        <v>33870</v>
      </c>
      <c r="E3" s="23">
        <f>D3*C3</f>
        <v>33870</v>
      </c>
    </row>
    <row r="4" spans="1:5" s="16" customFormat="1">
      <c r="A4" s="20">
        <v>20075</v>
      </c>
      <c r="B4" s="21" t="e">
        <f>VLOOKUP(A4,#REF!,2,FALSE)</f>
        <v>#REF!</v>
      </c>
      <c r="C4" s="22">
        <v>3</v>
      </c>
      <c r="D4" s="19">
        <v>3150</v>
      </c>
      <c r="E4" s="23">
        <f>C4*D4</f>
        <v>9450</v>
      </c>
    </row>
    <row r="5" spans="1:5" s="16" customFormat="1">
      <c r="A5" s="10" t="s">
        <v>3</v>
      </c>
      <c r="B5" s="11" t="e">
        <f>VLOOKUP(A5,#REF!,2,FALSE)</f>
        <v>#REF!</v>
      </c>
      <c r="C5" s="12">
        <v>1</v>
      </c>
      <c r="D5" s="13" t="e">
        <f>VLOOKUP(A5,#REF!,3,FALSE)</f>
        <v>#REF!</v>
      </c>
      <c r="E5" s="14" t="e">
        <f t="shared" ref="E5:E25" si="0">C5*D5</f>
        <v>#REF!</v>
      </c>
    </row>
    <row r="6" spans="1:5" s="15" customFormat="1">
      <c r="A6" s="10" t="s">
        <v>316</v>
      </c>
      <c r="B6" s="11" t="e">
        <f>VLOOKUP(A6,#REF!,2,FALSE)</f>
        <v>#REF!</v>
      </c>
      <c r="C6" s="12">
        <v>1</v>
      </c>
      <c r="D6" s="13" t="e">
        <f>VLOOKUP(A6,#REF!,3,FALSE)</f>
        <v>#REF!</v>
      </c>
      <c r="E6" s="14" t="e">
        <f t="shared" si="0"/>
        <v>#REF!</v>
      </c>
    </row>
    <row r="7" spans="1:5" s="15" customFormat="1">
      <c r="A7" s="10" t="s">
        <v>617</v>
      </c>
      <c r="B7" s="11" t="e">
        <f>VLOOKUP(A7,#REF!,2,FALSE)</f>
        <v>#REF!</v>
      </c>
      <c r="C7" s="12">
        <v>1</v>
      </c>
      <c r="D7" s="13" t="e">
        <f>VLOOKUP(A7,#REF!,3,FALSE)</f>
        <v>#REF!</v>
      </c>
      <c r="E7" s="14" t="e">
        <f t="shared" si="0"/>
        <v>#REF!</v>
      </c>
    </row>
    <row r="8" spans="1:5" s="15" customFormat="1">
      <c r="A8" s="10" t="s">
        <v>1034</v>
      </c>
      <c r="B8" s="11" t="e">
        <f>VLOOKUP(A8,#REF!,2,FALSE)</f>
        <v>#REF!</v>
      </c>
      <c r="C8" s="12">
        <v>1</v>
      </c>
      <c r="D8" s="13" t="e">
        <f>VLOOKUP(A8,#REF!,3,FALSE)</f>
        <v>#REF!</v>
      </c>
      <c r="E8" s="14" t="e">
        <f t="shared" si="0"/>
        <v>#REF!</v>
      </c>
    </row>
    <row r="9" spans="1:5" s="17" customFormat="1">
      <c r="A9" s="10" t="s">
        <v>994</v>
      </c>
      <c r="B9" s="11" t="e">
        <f>VLOOKUP(A9,#REF!,2,FALSE)</f>
        <v>#REF!</v>
      </c>
      <c r="C9" s="12">
        <v>1</v>
      </c>
      <c r="D9" s="13" t="e">
        <f>VLOOKUP(A9,#REF!,3,FALSE)</f>
        <v>#REF!</v>
      </c>
      <c r="E9" s="14" t="e">
        <f t="shared" si="0"/>
        <v>#REF!</v>
      </c>
    </row>
    <row r="10" spans="1:5" s="17" customFormat="1">
      <c r="A10" s="10" t="s">
        <v>1025</v>
      </c>
      <c r="B10" s="11" t="e">
        <f>VLOOKUP(A10,#REF!,2,FALSE)</f>
        <v>#REF!</v>
      </c>
      <c r="C10" s="12">
        <v>1</v>
      </c>
      <c r="D10" s="13" t="e">
        <f>VLOOKUP(A10,#REF!,3,FALSE)</f>
        <v>#REF!</v>
      </c>
      <c r="E10" s="14" t="e">
        <f t="shared" si="0"/>
        <v>#REF!</v>
      </c>
    </row>
    <row r="11" spans="1:5" s="17" customFormat="1">
      <c r="A11" s="10" t="s">
        <v>1029</v>
      </c>
      <c r="B11" s="11" t="e">
        <f>VLOOKUP(A11,#REF!,2,FALSE)</f>
        <v>#REF!</v>
      </c>
      <c r="C11" s="12">
        <v>1</v>
      </c>
      <c r="D11" s="13" t="e">
        <f>VLOOKUP(A11,#REF!,3,FALSE)</f>
        <v>#REF!</v>
      </c>
      <c r="E11" s="14" t="e">
        <f t="shared" si="0"/>
        <v>#REF!</v>
      </c>
    </row>
    <row r="12" spans="1:5">
      <c r="A12" s="10" t="s">
        <v>1324</v>
      </c>
      <c r="B12" s="11" t="e">
        <f>VLOOKUP(A12,#REF!,2,FALSE)</f>
        <v>#REF!</v>
      </c>
      <c r="C12" s="12">
        <v>2</v>
      </c>
      <c r="D12" s="13" t="e">
        <f>VLOOKUP(A12,#REF!,3,FALSE)</f>
        <v>#REF!</v>
      </c>
      <c r="E12" s="14" t="e">
        <f t="shared" si="0"/>
        <v>#REF!</v>
      </c>
    </row>
    <row r="13" spans="1:5">
      <c r="A13" s="10" t="s">
        <v>1293</v>
      </c>
      <c r="B13" s="11" t="e">
        <f>VLOOKUP(A13,#REF!,2,FALSE)</f>
        <v>#REF!</v>
      </c>
      <c r="C13" s="12">
        <v>3</v>
      </c>
      <c r="D13" s="13" t="e">
        <f>VLOOKUP(A13,#REF!,3,FALSE)</f>
        <v>#REF!</v>
      </c>
      <c r="E13" s="14" t="e">
        <f t="shared" si="0"/>
        <v>#REF!</v>
      </c>
    </row>
    <row r="14" spans="1:5">
      <c r="A14" s="10" t="s">
        <v>2024</v>
      </c>
      <c r="B14" s="11" t="e">
        <f>VLOOKUP(A14,#REF!,2,FALSE)</f>
        <v>#REF!</v>
      </c>
      <c r="C14" s="12">
        <v>1</v>
      </c>
      <c r="D14" s="13" t="e">
        <f>VLOOKUP(A14,#REF!,3,FALSE)</f>
        <v>#REF!</v>
      </c>
      <c r="E14" s="14" t="e">
        <f t="shared" si="0"/>
        <v>#REF!</v>
      </c>
    </row>
    <row r="15" spans="1:5">
      <c r="A15" s="10" t="s">
        <v>1969</v>
      </c>
      <c r="B15" s="11" t="e">
        <f>VLOOKUP(A15,#REF!,2,FALSE)</f>
        <v>#REF!</v>
      </c>
      <c r="C15" s="12">
        <v>1</v>
      </c>
      <c r="D15" s="13" t="e">
        <f>VLOOKUP(A15,#REF!,3,FALSE)</f>
        <v>#REF!</v>
      </c>
      <c r="E15" s="14" t="e">
        <f t="shared" si="0"/>
        <v>#REF!</v>
      </c>
    </row>
    <row r="16" spans="1:5">
      <c r="A16" s="10" t="s">
        <v>1413</v>
      </c>
      <c r="B16" s="11" t="e">
        <f>VLOOKUP(A16,#REF!,2,FALSE)</f>
        <v>#REF!</v>
      </c>
      <c r="C16" s="12">
        <v>1</v>
      </c>
      <c r="D16" s="13" t="e">
        <f>VLOOKUP(A16,#REF!,3,FALSE)</f>
        <v>#REF!</v>
      </c>
      <c r="E16" s="14" t="e">
        <f t="shared" si="0"/>
        <v>#REF!</v>
      </c>
    </row>
    <row r="17" spans="1:5">
      <c r="A17" s="10" t="s">
        <v>1419</v>
      </c>
      <c r="B17" s="11" t="e">
        <f>VLOOKUP(A17,#REF!,2,FALSE)</f>
        <v>#REF!</v>
      </c>
      <c r="C17" s="12">
        <v>2</v>
      </c>
      <c r="D17" s="13" t="e">
        <f>VLOOKUP(A17,#REF!,3,FALSE)</f>
        <v>#REF!</v>
      </c>
      <c r="E17" s="14" t="e">
        <f t="shared" si="0"/>
        <v>#REF!</v>
      </c>
    </row>
    <row r="18" spans="1:5">
      <c r="A18" s="10" t="s">
        <v>1457</v>
      </c>
      <c r="B18" s="11" t="e">
        <f>VLOOKUP(A18,#REF!,2,FALSE)</f>
        <v>#REF!</v>
      </c>
      <c r="C18" s="12">
        <v>1</v>
      </c>
      <c r="D18" s="13" t="e">
        <f>VLOOKUP(A18,#REF!,3,FALSE)</f>
        <v>#REF!</v>
      </c>
      <c r="E18" s="14" t="e">
        <f t="shared" si="0"/>
        <v>#REF!</v>
      </c>
    </row>
    <row r="19" spans="1:5">
      <c r="A19" s="10" t="s">
        <v>1460</v>
      </c>
      <c r="B19" s="11" t="e">
        <f>VLOOKUP(A19,#REF!,2,FALSE)</f>
        <v>#REF!</v>
      </c>
      <c r="C19" s="12">
        <v>1</v>
      </c>
      <c r="D19" s="13" t="e">
        <f>VLOOKUP(A19,#REF!,3,FALSE)</f>
        <v>#REF!</v>
      </c>
      <c r="E19" s="14" t="e">
        <f t="shared" si="0"/>
        <v>#REF!</v>
      </c>
    </row>
    <row r="20" spans="1:5">
      <c r="A20" s="10" t="s">
        <v>4564</v>
      </c>
      <c r="B20" s="11" t="e">
        <f>VLOOKUP(A20,#REF!,2,FALSE)</f>
        <v>#REF!</v>
      </c>
      <c r="C20" s="12">
        <v>1</v>
      </c>
      <c r="D20" s="13" t="e">
        <f>VLOOKUP(A20,#REF!,3,FALSE)</f>
        <v>#REF!</v>
      </c>
      <c r="E20" s="14" t="e">
        <f t="shared" si="0"/>
        <v>#REF!</v>
      </c>
    </row>
    <row r="21" spans="1:5">
      <c r="A21" s="10" t="s">
        <v>4561</v>
      </c>
      <c r="B21" s="11" t="e">
        <f>VLOOKUP(A21,#REF!,2,FALSE)</f>
        <v>#REF!</v>
      </c>
      <c r="C21" s="12">
        <v>1</v>
      </c>
      <c r="D21" s="13" t="e">
        <f>VLOOKUP(A21,#REF!,3,FALSE)</f>
        <v>#REF!</v>
      </c>
      <c r="E21" s="14" t="e">
        <f t="shared" si="0"/>
        <v>#REF!</v>
      </c>
    </row>
    <row r="22" spans="1:5">
      <c r="A22" s="10" t="s">
        <v>1463</v>
      </c>
      <c r="B22" s="11" t="e">
        <f>VLOOKUP(A22,#REF!,2,FALSE)</f>
        <v>#REF!</v>
      </c>
      <c r="C22" s="12">
        <v>1</v>
      </c>
      <c r="D22" s="13" t="e">
        <f>VLOOKUP(A22,#REF!,3,FALSE)</f>
        <v>#REF!</v>
      </c>
      <c r="E22" s="14" t="e">
        <f t="shared" si="0"/>
        <v>#REF!</v>
      </c>
    </row>
    <row r="23" spans="1:5">
      <c r="A23" s="10" t="s">
        <v>1482</v>
      </c>
      <c r="B23" s="11" t="e">
        <f>VLOOKUP(A23,#REF!,2,FALSE)</f>
        <v>#REF!</v>
      </c>
      <c r="C23" s="12">
        <v>1</v>
      </c>
      <c r="D23" s="13" t="e">
        <f>VLOOKUP(A23,#REF!,3,FALSE)</f>
        <v>#REF!</v>
      </c>
      <c r="E23" s="14" t="e">
        <f t="shared" si="0"/>
        <v>#REF!</v>
      </c>
    </row>
    <row r="24" spans="1:5">
      <c r="A24" s="10" t="s">
        <v>1265</v>
      </c>
      <c r="B24" s="11" t="e">
        <f>VLOOKUP(A24,#REF!,2,FALSE)</f>
        <v>#REF!</v>
      </c>
      <c r="C24" s="12">
        <v>3</v>
      </c>
      <c r="D24" s="13" t="e">
        <f>VLOOKUP(A24,#REF!,3,FALSE)</f>
        <v>#REF!</v>
      </c>
      <c r="E24" s="14" t="e">
        <f t="shared" si="0"/>
        <v>#REF!</v>
      </c>
    </row>
    <row r="25" spans="1:5">
      <c r="A25" s="10">
        <v>10002</v>
      </c>
      <c r="B25" s="11" t="e">
        <f>VLOOKUP(A25,#REF!,2,FALSE)</f>
        <v>#REF!</v>
      </c>
      <c r="C25" s="12">
        <v>1</v>
      </c>
      <c r="D25" s="13" t="e">
        <f>VLOOKUP(A25,#REF!,3,FALSE)</f>
        <v>#REF!</v>
      </c>
      <c r="E25" s="14" t="e">
        <f t="shared" si="0"/>
        <v>#REF!</v>
      </c>
    </row>
    <row r="26" spans="1:5">
      <c r="A26" s="6">
        <v>24032</v>
      </c>
      <c r="B26" s="7" t="e">
        <f>VLOOKUP(A26,#REF!,2,FALSE)</f>
        <v>#REF!</v>
      </c>
      <c r="C26" s="8" t="s">
        <v>5372</v>
      </c>
      <c r="D26" s="9"/>
      <c r="E26" s="8" t="e">
        <f>SUM(E27:E50)</f>
        <v>#REF!</v>
      </c>
    </row>
    <row r="27" spans="1:5" s="15" customFormat="1">
      <c r="A27" s="20" t="s">
        <v>4660</v>
      </c>
      <c r="B27" s="21" t="e">
        <f>VLOOKUP(A27,#REF!,2,FALSE)</f>
        <v>#REF!</v>
      </c>
      <c r="C27" s="22">
        <v>1</v>
      </c>
      <c r="D27" s="19">
        <v>33870</v>
      </c>
      <c r="E27" s="23">
        <f t="shared" ref="E27:E50" si="1">C27*D27</f>
        <v>33870</v>
      </c>
    </row>
    <row r="28" spans="1:5">
      <c r="A28" s="20" t="s">
        <v>4661</v>
      </c>
      <c r="B28" s="21" t="e">
        <f>VLOOKUP(A28,#REF!,2,FALSE)</f>
        <v>#REF!</v>
      </c>
      <c r="C28" s="22">
        <v>1</v>
      </c>
      <c r="D28" s="19">
        <v>27000</v>
      </c>
      <c r="E28" s="23">
        <f t="shared" si="1"/>
        <v>27000</v>
      </c>
    </row>
    <row r="29" spans="1:5" s="16" customFormat="1">
      <c r="A29" s="20">
        <v>20075</v>
      </c>
      <c r="B29" s="21" t="e">
        <f>VLOOKUP(A29,#REF!,2,FALSE)</f>
        <v>#REF!</v>
      </c>
      <c r="C29" s="22">
        <v>3</v>
      </c>
      <c r="D29" s="19">
        <v>3150</v>
      </c>
      <c r="E29" s="23">
        <f t="shared" si="1"/>
        <v>9450</v>
      </c>
    </row>
    <row r="30" spans="1:5" s="16" customFormat="1">
      <c r="A30" s="10" t="s">
        <v>3</v>
      </c>
      <c r="B30" s="11" t="e">
        <f>VLOOKUP(A30,#REF!,2,FALSE)</f>
        <v>#REF!</v>
      </c>
      <c r="C30" s="12">
        <v>1</v>
      </c>
      <c r="D30" s="13" t="e">
        <f>VLOOKUP(A30,#REF!,3,FALSE)</f>
        <v>#REF!</v>
      </c>
      <c r="E30" s="14" t="e">
        <f t="shared" si="1"/>
        <v>#REF!</v>
      </c>
    </row>
    <row r="31" spans="1:5" s="15" customFormat="1">
      <c r="A31" s="10" t="s">
        <v>316</v>
      </c>
      <c r="B31" s="11" t="e">
        <f>VLOOKUP(A31,#REF!,2,FALSE)</f>
        <v>#REF!</v>
      </c>
      <c r="C31" s="12">
        <v>1</v>
      </c>
      <c r="D31" s="13" t="e">
        <f>VLOOKUP(A31,#REF!,3,FALSE)</f>
        <v>#REF!</v>
      </c>
      <c r="E31" s="14" t="e">
        <f t="shared" si="1"/>
        <v>#REF!</v>
      </c>
    </row>
    <row r="32" spans="1:5" s="15" customFormat="1">
      <c r="A32" s="10" t="s">
        <v>617</v>
      </c>
      <c r="B32" s="11" t="e">
        <f>VLOOKUP(A32,#REF!,2,FALSE)</f>
        <v>#REF!</v>
      </c>
      <c r="C32" s="12">
        <v>1</v>
      </c>
      <c r="D32" s="13" t="e">
        <f>VLOOKUP(A32,#REF!,3,FALSE)</f>
        <v>#REF!</v>
      </c>
      <c r="E32" s="14" t="e">
        <f t="shared" si="1"/>
        <v>#REF!</v>
      </c>
    </row>
    <row r="33" spans="1:5" s="15" customFormat="1">
      <c r="A33" s="10" t="s">
        <v>1034</v>
      </c>
      <c r="B33" s="11" t="e">
        <f>VLOOKUP(A33,#REF!,2,FALSE)</f>
        <v>#REF!</v>
      </c>
      <c r="C33" s="12">
        <v>1</v>
      </c>
      <c r="D33" s="13" t="e">
        <f>VLOOKUP(A33,#REF!,3,FALSE)</f>
        <v>#REF!</v>
      </c>
      <c r="E33" s="14" t="e">
        <f t="shared" si="1"/>
        <v>#REF!</v>
      </c>
    </row>
    <row r="34" spans="1:5" s="17" customFormat="1">
      <c r="A34" s="10" t="s">
        <v>994</v>
      </c>
      <c r="B34" s="11" t="e">
        <f>VLOOKUP(A34,#REF!,2,FALSE)</f>
        <v>#REF!</v>
      </c>
      <c r="C34" s="12">
        <v>1</v>
      </c>
      <c r="D34" s="13" t="e">
        <f>VLOOKUP(A34,#REF!,3,FALSE)</f>
        <v>#REF!</v>
      </c>
      <c r="E34" s="14" t="e">
        <f t="shared" si="1"/>
        <v>#REF!</v>
      </c>
    </row>
    <row r="35" spans="1:5" s="17" customFormat="1">
      <c r="A35" s="10" t="s">
        <v>1025</v>
      </c>
      <c r="B35" s="11" t="e">
        <f>VLOOKUP(A35,#REF!,2,FALSE)</f>
        <v>#REF!</v>
      </c>
      <c r="C35" s="12">
        <v>1</v>
      </c>
      <c r="D35" s="13" t="e">
        <f>VLOOKUP(A35,#REF!,3,FALSE)</f>
        <v>#REF!</v>
      </c>
      <c r="E35" s="14" t="e">
        <f t="shared" si="1"/>
        <v>#REF!</v>
      </c>
    </row>
    <row r="36" spans="1:5" s="17" customFormat="1">
      <c r="A36" s="10" t="s">
        <v>1029</v>
      </c>
      <c r="B36" s="11" t="e">
        <f>VLOOKUP(A36,#REF!,2,FALSE)</f>
        <v>#REF!</v>
      </c>
      <c r="C36" s="12">
        <v>1</v>
      </c>
      <c r="D36" s="13" t="e">
        <f>VLOOKUP(A36,#REF!,3,FALSE)</f>
        <v>#REF!</v>
      </c>
      <c r="E36" s="14" t="e">
        <f t="shared" si="1"/>
        <v>#REF!</v>
      </c>
    </row>
    <row r="37" spans="1:5">
      <c r="A37" s="10" t="s">
        <v>1324</v>
      </c>
      <c r="B37" s="11" t="e">
        <f>VLOOKUP(A37,#REF!,2,FALSE)</f>
        <v>#REF!</v>
      </c>
      <c r="C37" s="12">
        <v>2</v>
      </c>
      <c r="D37" s="13" t="e">
        <f>VLOOKUP(A37,#REF!,3,FALSE)</f>
        <v>#REF!</v>
      </c>
      <c r="E37" s="14" t="e">
        <f t="shared" si="1"/>
        <v>#REF!</v>
      </c>
    </row>
    <row r="38" spans="1:5">
      <c r="A38" s="10" t="s">
        <v>1293</v>
      </c>
      <c r="B38" s="11" t="e">
        <f>VLOOKUP(A38,#REF!,2,FALSE)</f>
        <v>#REF!</v>
      </c>
      <c r="C38" s="12">
        <v>3</v>
      </c>
      <c r="D38" s="13" t="e">
        <f>VLOOKUP(A38,#REF!,3,FALSE)</f>
        <v>#REF!</v>
      </c>
      <c r="E38" s="14" t="e">
        <f t="shared" si="1"/>
        <v>#REF!</v>
      </c>
    </row>
    <row r="39" spans="1:5">
      <c r="A39" s="10" t="s">
        <v>2024</v>
      </c>
      <c r="B39" s="11" t="e">
        <f>VLOOKUP(A39,#REF!,2,FALSE)</f>
        <v>#REF!</v>
      </c>
      <c r="C39" s="12">
        <v>1</v>
      </c>
      <c r="D39" s="13" t="e">
        <f>VLOOKUP(A39,#REF!,3,FALSE)</f>
        <v>#REF!</v>
      </c>
      <c r="E39" s="14" t="e">
        <f t="shared" si="1"/>
        <v>#REF!</v>
      </c>
    </row>
    <row r="40" spans="1:5">
      <c r="A40" s="10" t="s">
        <v>1969</v>
      </c>
      <c r="B40" s="11" t="e">
        <f>VLOOKUP(A40,#REF!,2,FALSE)</f>
        <v>#REF!</v>
      </c>
      <c r="C40" s="12">
        <v>1</v>
      </c>
      <c r="D40" s="13" t="e">
        <f>VLOOKUP(A40,#REF!,3,FALSE)</f>
        <v>#REF!</v>
      </c>
      <c r="E40" s="14" t="e">
        <f t="shared" si="1"/>
        <v>#REF!</v>
      </c>
    </row>
    <row r="41" spans="1:5">
      <c r="A41" s="10" t="s">
        <v>1413</v>
      </c>
      <c r="B41" s="11" t="e">
        <f>VLOOKUP(A41,#REF!,2,FALSE)</f>
        <v>#REF!</v>
      </c>
      <c r="C41" s="12">
        <v>1</v>
      </c>
      <c r="D41" s="13" t="e">
        <f>VLOOKUP(A41,#REF!,3,FALSE)</f>
        <v>#REF!</v>
      </c>
      <c r="E41" s="14" t="e">
        <f t="shared" si="1"/>
        <v>#REF!</v>
      </c>
    </row>
    <row r="42" spans="1:5">
      <c r="A42" s="10" t="s">
        <v>1419</v>
      </c>
      <c r="B42" s="11" t="e">
        <f>VLOOKUP(A42,#REF!,2,FALSE)</f>
        <v>#REF!</v>
      </c>
      <c r="C42" s="12">
        <v>2</v>
      </c>
      <c r="D42" s="13" t="e">
        <f>VLOOKUP(A42,#REF!,3,FALSE)</f>
        <v>#REF!</v>
      </c>
      <c r="E42" s="14" t="e">
        <f t="shared" si="1"/>
        <v>#REF!</v>
      </c>
    </row>
    <row r="43" spans="1:5">
      <c r="A43" s="10" t="s">
        <v>1457</v>
      </c>
      <c r="B43" s="11" t="e">
        <f>VLOOKUP(A43,#REF!,2,FALSE)</f>
        <v>#REF!</v>
      </c>
      <c r="C43" s="12">
        <v>1</v>
      </c>
      <c r="D43" s="13" t="e">
        <f>VLOOKUP(A43,#REF!,3,FALSE)</f>
        <v>#REF!</v>
      </c>
      <c r="E43" s="14" t="e">
        <f t="shared" si="1"/>
        <v>#REF!</v>
      </c>
    </row>
    <row r="44" spans="1:5">
      <c r="A44" s="10" t="s">
        <v>1460</v>
      </c>
      <c r="B44" s="11" t="e">
        <f>VLOOKUP(A44,#REF!,2,FALSE)</f>
        <v>#REF!</v>
      </c>
      <c r="C44" s="12">
        <v>1</v>
      </c>
      <c r="D44" s="13" t="e">
        <f>VLOOKUP(A44,#REF!,3,FALSE)</f>
        <v>#REF!</v>
      </c>
      <c r="E44" s="14" t="e">
        <f t="shared" si="1"/>
        <v>#REF!</v>
      </c>
    </row>
    <row r="45" spans="1:5">
      <c r="A45" s="10" t="s">
        <v>4564</v>
      </c>
      <c r="B45" s="11" t="e">
        <f>VLOOKUP(A45,#REF!,2,FALSE)</f>
        <v>#REF!</v>
      </c>
      <c r="C45" s="12">
        <v>1</v>
      </c>
      <c r="D45" s="13" t="e">
        <f>VLOOKUP(A45,#REF!,3,FALSE)</f>
        <v>#REF!</v>
      </c>
      <c r="E45" s="14" t="e">
        <f t="shared" si="1"/>
        <v>#REF!</v>
      </c>
    </row>
    <row r="46" spans="1:5">
      <c r="A46" s="10" t="s">
        <v>4561</v>
      </c>
      <c r="B46" s="11" t="e">
        <f>VLOOKUP(A46,#REF!,2,FALSE)</f>
        <v>#REF!</v>
      </c>
      <c r="C46" s="12">
        <v>1</v>
      </c>
      <c r="D46" s="13" t="e">
        <f>VLOOKUP(A46,#REF!,3,FALSE)</f>
        <v>#REF!</v>
      </c>
      <c r="E46" s="14" t="e">
        <f t="shared" si="1"/>
        <v>#REF!</v>
      </c>
    </row>
    <row r="47" spans="1:5">
      <c r="A47" s="10" t="s">
        <v>1463</v>
      </c>
      <c r="B47" s="11" t="e">
        <f>VLOOKUP(A47,#REF!,2,FALSE)</f>
        <v>#REF!</v>
      </c>
      <c r="C47" s="12">
        <v>1</v>
      </c>
      <c r="D47" s="13" t="e">
        <f>VLOOKUP(A47,#REF!,3,FALSE)</f>
        <v>#REF!</v>
      </c>
      <c r="E47" s="14" t="e">
        <f t="shared" si="1"/>
        <v>#REF!</v>
      </c>
    </row>
    <row r="48" spans="1:5">
      <c r="A48" s="10" t="s">
        <v>1482</v>
      </c>
      <c r="B48" s="11" t="e">
        <f>VLOOKUP(A48,#REF!,2,FALSE)</f>
        <v>#REF!</v>
      </c>
      <c r="C48" s="12">
        <v>1</v>
      </c>
      <c r="D48" s="13" t="e">
        <f>VLOOKUP(A48,#REF!,3,FALSE)</f>
        <v>#REF!</v>
      </c>
      <c r="E48" s="14" t="e">
        <f t="shared" si="1"/>
        <v>#REF!</v>
      </c>
    </row>
    <row r="49" spans="1:5">
      <c r="A49" s="10" t="s">
        <v>1265</v>
      </c>
      <c r="B49" s="11" t="e">
        <f>VLOOKUP(A49,#REF!,2,FALSE)</f>
        <v>#REF!</v>
      </c>
      <c r="C49" s="12">
        <v>3</v>
      </c>
      <c r="D49" s="13" t="e">
        <f>VLOOKUP(A49,#REF!,3,FALSE)</f>
        <v>#REF!</v>
      </c>
      <c r="E49" s="14" t="e">
        <f>C49*D49</f>
        <v>#REF!</v>
      </c>
    </row>
    <row r="50" spans="1:5">
      <c r="A50" s="10">
        <v>10002</v>
      </c>
      <c r="B50" s="11" t="e">
        <f>VLOOKUP(A50,#REF!,2,FALSE)</f>
        <v>#REF!</v>
      </c>
      <c r="C50" s="12">
        <v>1</v>
      </c>
      <c r="D50" s="13" t="e">
        <f>VLOOKUP(A50,#REF!,3,FALSE)</f>
        <v>#REF!</v>
      </c>
      <c r="E50" s="14" t="e">
        <f t="shared" si="1"/>
        <v>#REF!</v>
      </c>
    </row>
    <row r="51" spans="1:5">
      <c r="A51" s="6">
        <v>24039</v>
      </c>
      <c r="B51" s="7" t="e">
        <f>VLOOKUP(A51,#REF!,2,FALSE)</f>
        <v>#REF!</v>
      </c>
      <c r="C51" s="8" t="s">
        <v>5372</v>
      </c>
      <c r="D51" s="9"/>
      <c r="E51" s="8" t="e">
        <f>SUM(E52:E80)</f>
        <v>#REF!</v>
      </c>
    </row>
    <row r="52" spans="1:5" s="15" customFormat="1">
      <c r="A52" s="10" t="s">
        <v>4663</v>
      </c>
      <c r="B52" s="11" t="e">
        <f>VLOOKUP(A52,#REF!,2,FALSE)</f>
        <v>#REF!</v>
      </c>
      <c r="C52" s="12">
        <v>1</v>
      </c>
      <c r="D52" s="13">
        <v>35620</v>
      </c>
      <c r="E52" s="14">
        <f>C52*D52</f>
        <v>35620</v>
      </c>
    </row>
    <row r="53" spans="1:5">
      <c r="A53" s="20" t="s">
        <v>2362</v>
      </c>
      <c r="B53" s="21" t="e">
        <f>VLOOKUP(A53,#REF!,2,FALSE)</f>
        <v>#REF!</v>
      </c>
      <c r="C53" s="22">
        <v>1</v>
      </c>
      <c r="D53" s="19">
        <v>10000</v>
      </c>
      <c r="E53" s="23">
        <f t="shared" ref="E53:E80" si="2">C53*D53</f>
        <v>10000</v>
      </c>
    </row>
    <row r="54" spans="1:5">
      <c r="A54" s="20" t="s">
        <v>2360</v>
      </c>
      <c r="B54" s="21" t="e">
        <f>VLOOKUP(A54,#REF!,2,FALSE)</f>
        <v>#REF!</v>
      </c>
      <c r="C54" s="22">
        <v>1</v>
      </c>
      <c r="D54" s="19">
        <v>7300</v>
      </c>
      <c r="E54" s="23">
        <f t="shared" si="2"/>
        <v>7300</v>
      </c>
    </row>
    <row r="55" spans="1:5" s="16" customFormat="1">
      <c r="A55" s="20">
        <v>20085</v>
      </c>
      <c r="B55" s="21" t="e">
        <f>VLOOKUP(A55,#REF!,2,FALSE)</f>
        <v>#REF!</v>
      </c>
      <c r="C55" s="22">
        <v>2</v>
      </c>
      <c r="D55" s="19">
        <v>3150</v>
      </c>
      <c r="E55" s="23">
        <f t="shared" si="2"/>
        <v>6300</v>
      </c>
    </row>
    <row r="56" spans="1:5" s="16" customFormat="1">
      <c r="A56" s="20">
        <v>20075</v>
      </c>
      <c r="B56" s="21" t="e">
        <f>VLOOKUP(A56,#REF!,2,FALSE)</f>
        <v>#REF!</v>
      </c>
      <c r="C56" s="22">
        <v>4</v>
      </c>
      <c r="D56" s="19">
        <v>3150</v>
      </c>
      <c r="E56" s="23">
        <f t="shared" si="2"/>
        <v>12600</v>
      </c>
    </row>
    <row r="57" spans="1:5" s="16" customFormat="1">
      <c r="A57" s="10" t="s">
        <v>3</v>
      </c>
      <c r="B57" s="11" t="e">
        <f>VLOOKUP(A57,#REF!,2,FALSE)</f>
        <v>#REF!</v>
      </c>
      <c r="C57" s="12">
        <v>1</v>
      </c>
      <c r="D57" s="13" t="e">
        <f>VLOOKUP(A57,#REF!,3,FALSE)</f>
        <v>#REF!</v>
      </c>
      <c r="E57" s="14" t="e">
        <f t="shared" si="2"/>
        <v>#REF!</v>
      </c>
    </row>
    <row r="58" spans="1:5" s="15" customFormat="1">
      <c r="A58" s="10" t="s">
        <v>316</v>
      </c>
      <c r="B58" s="11" t="e">
        <f>VLOOKUP(A58,#REF!,2,FALSE)</f>
        <v>#REF!</v>
      </c>
      <c r="C58" s="12">
        <v>1</v>
      </c>
      <c r="D58" s="13" t="e">
        <f>VLOOKUP(A58,#REF!,3,FALSE)</f>
        <v>#REF!</v>
      </c>
      <c r="E58" s="14" t="e">
        <f t="shared" si="2"/>
        <v>#REF!</v>
      </c>
    </row>
    <row r="59" spans="1:5" s="15" customFormat="1">
      <c r="A59" s="10" t="s">
        <v>987</v>
      </c>
      <c r="B59" s="11" t="e">
        <f>VLOOKUP(A59,#REF!,2,FALSE)</f>
        <v>#REF!</v>
      </c>
      <c r="C59" s="12">
        <v>1</v>
      </c>
      <c r="D59" s="13" t="e">
        <f>VLOOKUP(A59,#REF!,3,FALSE)</f>
        <v>#REF!</v>
      </c>
      <c r="E59" s="14" t="e">
        <f t="shared" si="2"/>
        <v>#REF!</v>
      </c>
    </row>
    <row r="60" spans="1:5" s="15" customFormat="1">
      <c r="A60" s="10" t="s">
        <v>617</v>
      </c>
      <c r="B60" s="11" t="e">
        <f>VLOOKUP(A60,#REF!,2,FALSE)</f>
        <v>#REF!</v>
      </c>
      <c r="C60" s="12">
        <v>1</v>
      </c>
      <c r="D60" s="13" t="e">
        <f>VLOOKUP(A60,#REF!,3,FALSE)</f>
        <v>#REF!</v>
      </c>
      <c r="E60" s="14" t="e">
        <f t="shared" si="2"/>
        <v>#REF!</v>
      </c>
    </row>
    <row r="61" spans="1:5" s="15" customFormat="1">
      <c r="A61" s="10" t="s">
        <v>1034</v>
      </c>
      <c r="B61" s="11" t="e">
        <f>VLOOKUP(A61,#REF!,2,FALSE)</f>
        <v>#REF!</v>
      </c>
      <c r="C61" s="12">
        <v>1</v>
      </c>
      <c r="D61" s="13" t="e">
        <f>VLOOKUP(A61,#REF!,3,FALSE)</f>
        <v>#REF!</v>
      </c>
      <c r="E61" s="14" t="e">
        <f t="shared" si="2"/>
        <v>#REF!</v>
      </c>
    </row>
    <row r="62" spans="1:5" s="17" customFormat="1">
      <c r="A62" s="10" t="s">
        <v>994</v>
      </c>
      <c r="B62" s="11" t="e">
        <f>VLOOKUP(A62,#REF!,2,FALSE)</f>
        <v>#REF!</v>
      </c>
      <c r="C62" s="12">
        <v>1</v>
      </c>
      <c r="D62" s="13" t="e">
        <f>VLOOKUP(A62,#REF!,3,FALSE)</f>
        <v>#REF!</v>
      </c>
      <c r="E62" s="14" t="e">
        <f t="shared" si="2"/>
        <v>#REF!</v>
      </c>
    </row>
    <row r="63" spans="1:5" s="17" customFormat="1">
      <c r="A63" s="10" t="s">
        <v>1025</v>
      </c>
      <c r="B63" s="11" t="e">
        <f>VLOOKUP(A63,#REF!,2,FALSE)</f>
        <v>#REF!</v>
      </c>
      <c r="C63" s="12">
        <v>1</v>
      </c>
      <c r="D63" s="13" t="e">
        <f>VLOOKUP(A63,#REF!,3,FALSE)</f>
        <v>#REF!</v>
      </c>
      <c r="E63" s="14" t="e">
        <f t="shared" si="2"/>
        <v>#REF!</v>
      </c>
    </row>
    <row r="64" spans="1:5" s="17" customFormat="1">
      <c r="A64" s="10" t="s">
        <v>1029</v>
      </c>
      <c r="B64" s="11" t="e">
        <f>VLOOKUP(A64,#REF!,2,FALSE)</f>
        <v>#REF!</v>
      </c>
      <c r="C64" s="12">
        <v>1</v>
      </c>
      <c r="D64" s="13" t="e">
        <f>VLOOKUP(A64,#REF!,3,FALSE)</f>
        <v>#REF!</v>
      </c>
      <c r="E64" s="14" t="e">
        <f t="shared" si="2"/>
        <v>#REF!</v>
      </c>
    </row>
    <row r="65" spans="1:5">
      <c r="A65" s="10" t="s">
        <v>1324</v>
      </c>
      <c r="B65" s="11" t="e">
        <f>VLOOKUP(A65,#REF!,2,FALSE)</f>
        <v>#REF!</v>
      </c>
      <c r="C65" s="12">
        <v>2</v>
      </c>
      <c r="D65" s="13" t="e">
        <f>VLOOKUP(A65,#REF!,3,FALSE)</f>
        <v>#REF!</v>
      </c>
      <c r="E65" s="14" t="e">
        <f t="shared" si="2"/>
        <v>#REF!</v>
      </c>
    </row>
    <row r="66" spans="1:5">
      <c r="A66" s="10" t="s">
        <v>1293</v>
      </c>
      <c r="B66" s="11" t="e">
        <f>VLOOKUP(A66,#REF!,2,FALSE)</f>
        <v>#REF!</v>
      </c>
      <c r="C66" s="12">
        <v>2</v>
      </c>
      <c r="D66" s="13" t="e">
        <f>VLOOKUP(A66,#REF!,3,FALSE)</f>
        <v>#REF!</v>
      </c>
      <c r="E66" s="14" t="e">
        <f t="shared" si="2"/>
        <v>#REF!</v>
      </c>
    </row>
    <row r="67" spans="1:5">
      <c r="A67" s="10" t="s">
        <v>2024</v>
      </c>
      <c r="B67" s="11" t="e">
        <f>VLOOKUP(A67,#REF!,2,FALSE)</f>
        <v>#REF!</v>
      </c>
      <c r="C67" s="12">
        <v>1</v>
      </c>
      <c r="D67" s="13" t="e">
        <f>VLOOKUP(A67,#REF!,3,FALSE)</f>
        <v>#REF!</v>
      </c>
      <c r="E67" s="14" t="e">
        <f t="shared" si="2"/>
        <v>#REF!</v>
      </c>
    </row>
    <row r="68" spans="1:5">
      <c r="A68" s="10" t="s">
        <v>1969</v>
      </c>
      <c r="B68" s="11" t="e">
        <f>VLOOKUP(A68,#REF!,2,FALSE)</f>
        <v>#REF!</v>
      </c>
      <c r="C68" s="12">
        <v>2</v>
      </c>
      <c r="D68" s="13" t="e">
        <f>VLOOKUP(A68,#REF!,3,FALSE)</f>
        <v>#REF!</v>
      </c>
      <c r="E68" s="14" t="e">
        <f t="shared" si="2"/>
        <v>#REF!</v>
      </c>
    </row>
    <row r="69" spans="1:5">
      <c r="A69" s="10" t="s">
        <v>1410</v>
      </c>
      <c r="B69" s="11" t="e">
        <f>VLOOKUP(A69,#REF!,2,FALSE)</f>
        <v>#REF!</v>
      </c>
      <c r="C69" s="12">
        <v>1</v>
      </c>
      <c r="D69" s="13" t="e">
        <f>VLOOKUP(A69,#REF!,3,FALSE)</f>
        <v>#REF!</v>
      </c>
      <c r="E69" s="14" t="e">
        <f t="shared" si="2"/>
        <v>#REF!</v>
      </c>
    </row>
    <row r="70" spans="1:5">
      <c r="A70" s="10" t="s">
        <v>1413</v>
      </c>
      <c r="B70" s="11" t="e">
        <f>VLOOKUP(A70,#REF!,2,FALSE)</f>
        <v>#REF!</v>
      </c>
      <c r="C70" s="12">
        <v>1</v>
      </c>
      <c r="D70" s="13" t="e">
        <f>VLOOKUP(A70,#REF!,3,FALSE)</f>
        <v>#REF!</v>
      </c>
      <c r="E70" s="14" t="e">
        <f t="shared" si="2"/>
        <v>#REF!</v>
      </c>
    </row>
    <row r="71" spans="1:5">
      <c r="A71" s="10" t="s">
        <v>1419</v>
      </c>
      <c r="B71" s="11" t="e">
        <f>VLOOKUP(A71,#REF!,2,FALSE)</f>
        <v>#REF!</v>
      </c>
      <c r="C71" s="12">
        <v>2</v>
      </c>
      <c r="D71" s="13" t="e">
        <f>VLOOKUP(A71,#REF!,3,FALSE)</f>
        <v>#REF!</v>
      </c>
      <c r="E71" s="14" t="e">
        <f t="shared" si="2"/>
        <v>#REF!</v>
      </c>
    </row>
    <row r="72" spans="1:5">
      <c r="A72" s="10" t="s">
        <v>1448</v>
      </c>
      <c r="B72" s="11" t="e">
        <f>VLOOKUP(A72,#REF!,2,FALSE)</f>
        <v>#REF!</v>
      </c>
      <c r="C72" s="12">
        <v>1</v>
      </c>
      <c r="D72" s="13" t="e">
        <f>VLOOKUP(A72,#REF!,3,FALSE)</f>
        <v>#REF!</v>
      </c>
      <c r="E72" s="14" t="e">
        <f t="shared" si="2"/>
        <v>#REF!</v>
      </c>
    </row>
    <row r="73" spans="1:5">
      <c r="A73" s="10" t="s">
        <v>1457</v>
      </c>
      <c r="B73" s="11" t="e">
        <f>VLOOKUP(A73,#REF!,2,FALSE)</f>
        <v>#REF!</v>
      </c>
      <c r="C73" s="12">
        <v>1</v>
      </c>
      <c r="D73" s="13" t="e">
        <f>VLOOKUP(A73,#REF!,3,FALSE)</f>
        <v>#REF!</v>
      </c>
      <c r="E73" s="14" t="e">
        <f t="shared" si="2"/>
        <v>#REF!</v>
      </c>
    </row>
    <row r="74" spans="1:5">
      <c r="A74" s="10" t="s">
        <v>1460</v>
      </c>
      <c r="B74" s="11" t="e">
        <f>VLOOKUP(A74,#REF!,2,FALSE)</f>
        <v>#REF!</v>
      </c>
      <c r="C74" s="12">
        <v>1</v>
      </c>
      <c r="D74" s="13" t="e">
        <f>VLOOKUP(A74,#REF!,3,FALSE)</f>
        <v>#REF!</v>
      </c>
      <c r="E74" s="14" t="e">
        <f t="shared" si="2"/>
        <v>#REF!</v>
      </c>
    </row>
    <row r="75" spans="1:5">
      <c r="A75" s="10" t="s">
        <v>4564</v>
      </c>
      <c r="B75" s="11" t="e">
        <f>VLOOKUP(A75,#REF!,2,FALSE)</f>
        <v>#REF!</v>
      </c>
      <c r="C75" s="12">
        <v>1</v>
      </c>
      <c r="D75" s="13" t="e">
        <f>VLOOKUP(A75,#REF!,3,FALSE)</f>
        <v>#REF!</v>
      </c>
      <c r="E75" s="14" t="e">
        <f t="shared" si="2"/>
        <v>#REF!</v>
      </c>
    </row>
    <row r="76" spans="1:5">
      <c r="A76" s="10" t="s">
        <v>1436</v>
      </c>
      <c r="B76" s="11" t="e">
        <f>VLOOKUP(A76,#REF!,2,FALSE)</f>
        <v>#REF!</v>
      </c>
      <c r="C76" s="12">
        <v>1</v>
      </c>
      <c r="D76" s="13" t="e">
        <f>VLOOKUP(A76,#REF!,3,FALSE)</f>
        <v>#REF!</v>
      </c>
      <c r="E76" s="14" t="e">
        <f t="shared" si="2"/>
        <v>#REF!</v>
      </c>
    </row>
    <row r="77" spans="1:5">
      <c r="A77" s="10" t="s">
        <v>1463</v>
      </c>
      <c r="B77" s="11" t="e">
        <f>VLOOKUP(A77,#REF!,2,FALSE)</f>
        <v>#REF!</v>
      </c>
      <c r="C77" s="12">
        <v>1</v>
      </c>
      <c r="D77" s="13" t="e">
        <f>VLOOKUP(A77,#REF!,3,FALSE)</f>
        <v>#REF!</v>
      </c>
      <c r="E77" s="14" t="e">
        <f t="shared" si="2"/>
        <v>#REF!</v>
      </c>
    </row>
    <row r="78" spans="1:5" ht="16.5" customHeight="1">
      <c r="A78" s="10" t="s">
        <v>1482</v>
      </c>
      <c r="B78" s="11" t="e">
        <f>VLOOKUP(A78,#REF!,2,FALSE)</f>
        <v>#REF!</v>
      </c>
      <c r="C78" s="12">
        <v>1</v>
      </c>
      <c r="D78" s="13" t="e">
        <f>VLOOKUP(A78,#REF!,3,FALSE)</f>
        <v>#REF!</v>
      </c>
      <c r="E78" s="14" t="e">
        <f t="shared" si="2"/>
        <v>#REF!</v>
      </c>
    </row>
    <row r="79" spans="1:5">
      <c r="A79" s="10" t="s">
        <v>1265</v>
      </c>
      <c r="B79" s="11" t="e">
        <f>VLOOKUP(A79,#REF!,2,FALSE)</f>
        <v>#REF!</v>
      </c>
      <c r="C79" s="12">
        <v>2</v>
      </c>
      <c r="D79" s="13" t="e">
        <f>VLOOKUP(A79,#REF!,3,FALSE)</f>
        <v>#REF!</v>
      </c>
      <c r="E79" s="14" t="e">
        <f>C79*D79</f>
        <v>#REF!</v>
      </c>
    </row>
    <row r="80" spans="1:5">
      <c r="A80" s="10">
        <v>10002</v>
      </c>
      <c r="B80" s="11" t="s">
        <v>2168</v>
      </c>
      <c r="C80" s="12">
        <v>1</v>
      </c>
      <c r="D80" s="13" t="e">
        <f>VLOOKUP(A80,#REF!,3,FALSE)</f>
        <v>#REF!</v>
      </c>
      <c r="E80" s="14" t="e">
        <f t="shared" si="2"/>
        <v>#REF!</v>
      </c>
    </row>
    <row r="81" spans="1:5">
      <c r="A81" s="6">
        <v>24033</v>
      </c>
      <c r="B81" s="7" t="e">
        <f>VLOOKUP(A81,#REF!,2,FALSE)</f>
        <v>#REF!</v>
      </c>
      <c r="C81" s="8" t="s">
        <v>5372</v>
      </c>
      <c r="D81" s="9"/>
      <c r="E81" s="8" t="e">
        <f>SUM(E82:E111)</f>
        <v>#REF!</v>
      </c>
    </row>
    <row r="82" spans="1:5" s="15" customFormat="1">
      <c r="A82" s="10" t="s">
        <v>4663</v>
      </c>
      <c r="B82" s="11" t="e">
        <f>VLOOKUP(A82,#REF!,2,FALSE)</f>
        <v>#REF!</v>
      </c>
      <c r="C82" s="12">
        <v>1</v>
      </c>
      <c r="D82" s="13">
        <v>35620</v>
      </c>
      <c r="E82" s="14">
        <f>D82*C82</f>
        <v>35620</v>
      </c>
    </row>
    <row r="83" spans="1:5">
      <c r="A83" s="20" t="s">
        <v>4664</v>
      </c>
      <c r="B83" s="21" t="e">
        <f>VLOOKUP(A83,#REF!,2,FALSE)</f>
        <v>#REF!</v>
      </c>
      <c r="C83" s="22">
        <v>1</v>
      </c>
      <c r="D83" s="19">
        <v>27000</v>
      </c>
      <c r="E83" s="23">
        <f t="shared" ref="E83:E109" si="3">C83*D83</f>
        <v>27000</v>
      </c>
    </row>
    <row r="84" spans="1:5">
      <c r="A84" s="20" t="s">
        <v>2362</v>
      </c>
      <c r="B84" s="21" t="e">
        <f>VLOOKUP(A84,#REF!,2,FALSE)</f>
        <v>#REF!</v>
      </c>
      <c r="C84" s="22">
        <v>1</v>
      </c>
      <c r="D84" s="19">
        <v>10000</v>
      </c>
      <c r="E84" s="23">
        <f t="shared" si="3"/>
        <v>10000</v>
      </c>
    </row>
    <row r="85" spans="1:5">
      <c r="A85" s="20" t="s">
        <v>2360</v>
      </c>
      <c r="B85" s="21" t="e">
        <f>VLOOKUP(A85,#REF!,2,FALSE)</f>
        <v>#REF!</v>
      </c>
      <c r="C85" s="22">
        <v>1</v>
      </c>
      <c r="D85" s="19">
        <v>7300</v>
      </c>
      <c r="E85" s="23">
        <f t="shared" si="3"/>
        <v>7300</v>
      </c>
    </row>
    <row r="86" spans="1:5" s="16" customFormat="1">
      <c r="A86" s="20">
        <v>20085</v>
      </c>
      <c r="B86" s="21" t="e">
        <f>VLOOKUP(A86,#REF!,2,FALSE)</f>
        <v>#REF!</v>
      </c>
      <c r="C86" s="22">
        <v>2</v>
      </c>
      <c r="D86" s="19">
        <v>3150</v>
      </c>
      <c r="E86" s="23">
        <f t="shared" si="3"/>
        <v>6300</v>
      </c>
    </row>
    <row r="87" spans="1:5" s="16" customFormat="1">
      <c r="A87" s="20">
        <v>20075</v>
      </c>
      <c r="B87" s="21" t="e">
        <f>VLOOKUP(A87,#REF!,2,FALSE)</f>
        <v>#REF!</v>
      </c>
      <c r="C87" s="22">
        <v>4</v>
      </c>
      <c r="D87" s="19">
        <v>3150</v>
      </c>
      <c r="E87" s="23">
        <f t="shared" si="3"/>
        <v>12600</v>
      </c>
    </row>
    <row r="88" spans="1:5" s="16" customFormat="1">
      <c r="A88" s="10" t="s">
        <v>3</v>
      </c>
      <c r="B88" s="11" t="e">
        <f>VLOOKUP(A88,#REF!,2,FALSE)</f>
        <v>#REF!</v>
      </c>
      <c r="C88" s="12">
        <v>1</v>
      </c>
      <c r="D88" s="13" t="e">
        <f>VLOOKUP(A88,#REF!,3,FALSE)</f>
        <v>#REF!</v>
      </c>
      <c r="E88" s="14" t="e">
        <f t="shared" si="3"/>
        <v>#REF!</v>
      </c>
    </row>
    <row r="89" spans="1:5" s="15" customFormat="1">
      <c r="A89" s="10" t="s">
        <v>316</v>
      </c>
      <c r="B89" s="11" t="e">
        <f>VLOOKUP(A89,#REF!,2,FALSE)</f>
        <v>#REF!</v>
      </c>
      <c r="C89" s="12">
        <v>1</v>
      </c>
      <c r="D89" s="13" t="e">
        <f>VLOOKUP(A89,#REF!,3,FALSE)</f>
        <v>#REF!</v>
      </c>
      <c r="E89" s="14" t="e">
        <f t="shared" si="3"/>
        <v>#REF!</v>
      </c>
    </row>
    <row r="90" spans="1:5" s="15" customFormat="1">
      <c r="A90" s="10" t="s">
        <v>987</v>
      </c>
      <c r="B90" s="11" t="e">
        <f>VLOOKUP(A90,#REF!,2,FALSE)</f>
        <v>#REF!</v>
      </c>
      <c r="C90" s="12">
        <v>1</v>
      </c>
      <c r="D90" s="13" t="e">
        <f>VLOOKUP(A90,#REF!,3,FALSE)</f>
        <v>#REF!</v>
      </c>
      <c r="E90" s="14" t="e">
        <f t="shared" si="3"/>
        <v>#REF!</v>
      </c>
    </row>
    <row r="91" spans="1:5" s="15" customFormat="1">
      <c r="A91" s="10" t="s">
        <v>617</v>
      </c>
      <c r="B91" s="11" t="e">
        <f>VLOOKUP(A91,#REF!,2,FALSE)</f>
        <v>#REF!</v>
      </c>
      <c r="C91" s="12">
        <v>1</v>
      </c>
      <c r="D91" s="13" t="e">
        <f>VLOOKUP(A91,#REF!,3,FALSE)</f>
        <v>#REF!</v>
      </c>
      <c r="E91" s="14" t="e">
        <f t="shared" si="3"/>
        <v>#REF!</v>
      </c>
    </row>
    <row r="92" spans="1:5" s="15" customFormat="1">
      <c r="A92" s="10" t="s">
        <v>1034</v>
      </c>
      <c r="B92" s="11" t="e">
        <f>VLOOKUP(A92,#REF!,2,FALSE)</f>
        <v>#REF!</v>
      </c>
      <c r="C92" s="12">
        <v>1</v>
      </c>
      <c r="D92" s="13" t="e">
        <f>VLOOKUP(A92,#REF!,3,FALSE)</f>
        <v>#REF!</v>
      </c>
      <c r="E92" s="14" t="e">
        <f t="shared" si="3"/>
        <v>#REF!</v>
      </c>
    </row>
    <row r="93" spans="1:5" s="17" customFormat="1">
      <c r="A93" s="10" t="s">
        <v>994</v>
      </c>
      <c r="B93" s="11" t="e">
        <f>VLOOKUP(A93,#REF!,2,FALSE)</f>
        <v>#REF!</v>
      </c>
      <c r="C93" s="12">
        <v>1</v>
      </c>
      <c r="D93" s="13" t="e">
        <f>VLOOKUP(A93,#REF!,3,FALSE)</f>
        <v>#REF!</v>
      </c>
      <c r="E93" s="14" t="e">
        <f t="shared" si="3"/>
        <v>#REF!</v>
      </c>
    </row>
    <row r="94" spans="1:5" s="17" customFormat="1">
      <c r="A94" s="10" t="s">
        <v>1025</v>
      </c>
      <c r="B94" s="11" t="e">
        <f>VLOOKUP(A94,#REF!,2,FALSE)</f>
        <v>#REF!</v>
      </c>
      <c r="C94" s="12">
        <v>1</v>
      </c>
      <c r="D94" s="13" t="e">
        <f>VLOOKUP(A94,#REF!,3,FALSE)</f>
        <v>#REF!</v>
      </c>
      <c r="E94" s="14" t="e">
        <f t="shared" si="3"/>
        <v>#REF!</v>
      </c>
    </row>
    <row r="95" spans="1:5" s="17" customFormat="1">
      <c r="A95" s="10" t="s">
        <v>1029</v>
      </c>
      <c r="B95" s="11" t="e">
        <f>VLOOKUP(A95,#REF!,2,FALSE)</f>
        <v>#REF!</v>
      </c>
      <c r="C95" s="12">
        <v>1</v>
      </c>
      <c r="D95" s="13" t="e">
        <f>VLOOKUP(A95,#REF!,3,FALSE)</f>
        <v>#REF!</v>
      </c>
      <c r="E95" s="14" t="e">
        <f t="shared" si="3"/>
        <v>#REF!</v>
      </c>
    </row>
    <row r="96" spans="1:5">
      <c r="A96" s="10" t="s">
        <v>1324</v>
      </c>
      <c r="B96" s="11" t="e">
        <f>VLOOKUP(A96,#REF!,2,FALSE)</f>
        <v>#REF!</v>
      </c>
      <c r="C96" s="12">
        <v>2</v>
      </c>
      <c r="D96" s="13" t="e">
        <f>VLOOKUP(A96,#REF!,3,FALSE)</f>
        <v>#REF!</v>
      </c>
      <c r="E96" s="14" t="e">
        <f t="shared" si="3"/>
        <v>#REF!</v>
      </c>
    </row>
    <row r="97" spans="1:5">
      <c r="A97" s="10" t="s">
        <v>1293</v>
      </c>
      <c r="B97" s="11" t="e">
        <f>VLOOKUP(A97,#REF!,2,FALSE)</f>
        <v>#REF!</v>
      </c>
      <c r="C97" s="12">
        <v>2</v>
      </c>
      <c r="D97" s="13" t="e">
        <f>VLOOKUP(A97,#REF!,3,FALSE)</f>
        <v>#REF!</v>
      </c>
      <c r="E97" s="14" t="e">
        <f t="shared" si="3"/>
        <v>#REF!</v>
      </c>
    </row>
    <row r="98" spans="1:5">
      <c r="A98" s="10" t="s">
        <v>2024</v>
      </c>
      <c r="B98" s="11" t="e">
        <f>VLOOKUP(A98,#REF!,2,FALSE)</f>
        <v>#REF!</v>
      </c>
      <c r="C98" s="12">
        <v>1</v>
      </c>
      <c r="D98" s="13" t="e">
        <f>VLOOKUP(A98,#REF!,3,FALSE)</f>
        <v>#REF!</v>
      </c>
      <c r="E98" s="14" t="e">
        <f t="shared" si="3"/>
        <v>#REF!</v>
      </c>
    </row>
    <row r="99" spans="1:5">
      <c r="A99" s="10" t="s">
        <v>1969</v>
      </c>
      <c r="B99" s="11" t="e">
        <f>VLOOKUP(A99,#REF!,2,FALSE)</f>
        <v>#REF!</v>
      </c>
      <c r="C99" s="12">
        <v>2</v>
      </c>
      <c r="D99" s="13" t="e">
        <f>VLOOKUP(A99,#REF!,3,FALSE)</f>
        <v>#REF!</v>
      </c>
      <c r="E99" s="14" t="e">
        <f t="shared" si="3"/>
        <v>#REF!</v>
      </c>
    </row>
    <row r="100" spans="1:5">
      <c r="A100" s="10" t="s">
        <v>1410</v>
      </c>
      <c r="B100" s="11" t="e">
        <f>VLOOKUP(A100,#REF!,2,FALSE)</f>
        <v>#REF!</v>
      </c>
      <c r="C100" s="12">
        <v>1</v>
      </c>
      <c r="D100" s="13" t="e">
        <f>VLOOKUP(A100,#REF!,3,FALSE)</f>
        <v>#REF!</v>
      </c>
      <c r="E100" s="14" t="e">
        <f t="shared" si="3"/>
        <v>#REF!</v>
      </c>
    </row>
    <row r="101" spans="1:5">
      <c r="A101" s="10" t="s">
        <v>1413</v>
      </c>
      <c r="B101" s="11" t="e">
        <f>VLOOKUP(A101,#REF!,2,FALSE)</f>
        <v>#REF!</v>
      </c>
      <c r="C101" s="12">
        <v>1</v>
      </c>
      <c r="D101" s="13" t="e">
        <f>VLOOKUP(A101,#REF!,3,FALSE)</f>
        <v>#REF!</v>
      </c>
      <c r="E101" s="14" t="e">
        <f t="shared" si="3"/>
        <v>#REF!</v>
      </c>
    </row>
    <row r="102" spans="1:5">
      <c r="A102" s="10" t="s">
        <v>1419</v>
      </c>
      <c r="B102" s="11" t="e">
        <f>VLOOKUP(A102,#REF!,2,FALSE)</f>
        <v>#REF!</v>
      </c>
      <c r="C102" s="12">
        <v>2</v>
      </c>
      <c r="D102" s="13" t="e">
        <f>VLOOKUP(A102,#REF!,3,FALSE)</f>
        <v>#REF!</v>
      </c>
      <c r="E102" s="14" t="e">
        <f t="shared" si="3"/>
        <v>#REF!</v>
      </c>
    </row>
    <row r="103" spans="1:5">
      <c r="A103" s="10" t="s">
        <v>1448</v>
      </c>
      <c r="B103" s="11" t="e">
        <f>VLOOKUP(A103,#REF!,2,FALSE)</f>
        <v>#REF!</v>
      </c>
      <c r="C103" s="12">
        <v>1</v>
      </c>
      <c r="D103" s="13" t="e">
        <f>VLOOKUP(A103,#REF!,3,FALSE)</f>
        <v>#REF!</v>
      </c>
      <c r="E103" s="14" t="e">
        <f t="shared" si="3"/>
        <v>#REF!</v>
      </c>
    </row>
    <row r="104" spans="1:5">
      <c r="A104" s="10" t="s">
        <v>1457</v>
      </c>
      <c r="B104" s="11" t="e">
        <f>VLOOKUP(A104,#REF!,2,FALSE)</f>
        <v>#REF!</v>
      </c>
      <c r="C104" s="12">
        <v>1</v>
      </c>
      <c r="D104" s="13" t="e">
        <f>VLOOKUP(A104,#REF!,3,FALSE)</f>
        <v>#REF!</v>
      </c>
      <c r="E104" s="14" t="e">
        <f t="shared" si="3"/>
        <v>#REF!</v>
      </c>
    </row>
    <row r="105" spans="1:5">
      <c r="A105" s="10" t="s">
        <v>1460</v>
      </c>
      <c r="B105" s="11" t="e">
        <f>VLOOKUP(A105,#REF!,2,FALSE)</f>
        <v>#REF!</v>
      </c>
      <c r="C105" s="12">
        <v>1</v>
      </c>
      <c r="D105" s="13" t="e">
        <f>VLOOKUP(A105,#REF!,3,FALSE)</f>
        <v>#REF!</v>
      </c>
      <c r="E105" s="14" t="e">
        <f t="shared" si="3"/>
        <v>#REF!</v>
      </c>
    </row>
    <row r="106" spans="1:5">
      <c r="A106" s="10" t="s">
        <v>4564</v>
      </c>
      <c r="B106" s="11" t="e">
        <f>VLOOKUP(A106,#REF!,2,FALSE)</f>
        <v>#REF!</v>
      </c>
      <c r="C106" s="12">
        <v>1</v>
      </c>
      <c r="D106" s="13" t="e">
        <f>VLOOKUP(A106,#REF!,3,FALSE)</f>
        <v>#REF!</v>
      </c>
      <c r="E106" s="14" t="e">
        <f t="shared" si="3"/>
        <v>#REF!</v>
      </c>
    </row>
    <row r="107" spans="1:5">
      <c r="A107" s="10" t="s">
        <v>1436</v>
      </c>
      <c r="B107" s="11" t="e">
        <f>VLOOKUP(A107,#REF!,2,FALSE)</f>
        <v>#REF!</v>
      </c>
      <c r="C107" s="12">
        <v>1</v>
      </c>
      <c r="D107" s="13" t="e">
        <f>VLOOKUP(A107,#REF!,3,FALSE)</f>
        <v>#REF!</v>
      </c>
      <c r="E107" s="14" t="e">
        <f t="shared" si="3"/>
        <v>#REF!</v>
      </c>
    </row>
    <row r="108" spans="1:5">
      <c r="A108" s="10" t="s">
        <v>1463</v>
      </c>
      <c r="B108" s="11" t="e">
        <f>VLOOKUP(A108,#REF!,2,FALSE)</f>
        <v>#REF!</v>
      </c>
      <c r="C108" s="12">
        <v>1</v>
      </c>
      <c r="D108" s="13" t="e">
        <f>VLOOKUP(A108,#REF!,3,FALSE)</f>
        <v>#REF!</v>
      </c>
      <c r="E108" s="14" t="e">
        <f t="shared" si="3"/>
        <v>#REF!</v>
      </c>
    </row>
    <row r="109" spans="1:5">
      <c r="A109" s="10" t="s">
        <v>1482</v>
      </c>
      <c r="B109" s="11" t="e">
        <f>VLOOKUP(A109,#REF!,2,FALSE)</f>
        <v>#REF!</v>
      </c>
      <c r="C109" s="12">
        <v>1</v>
      </c>
      <c r="D109" s="13" t="e">
        <f>VLOOKUP(A109,#REF!,3,FALSE)</f>
        <v>#REF!</v>
      </c>
      <c r="E109" s="14" t="e">
        <f t="shared" si="3"/>
        <v>#REF!</v>
      </c>
    </row>
    <row r="110" spans="1:5">
      <c r="A110" s="10" t="s">
        <v>1265</v>
      </c>
      <c r="B110" s="11" t="e">
        <f>VLOOKUP(A110,#REF!,2,FALSE)</f>
        <v>#REF!</v>
      </c>
      <c r="C110" s="12">
        <v>2</v>
      </c>
      <c r="D110" s="13" t="e">
        <f>VLOOKUP(A110,#REF!,3,FALSE)</f>
        <v>#REF!</v>
      </c>
      <c r="E110" s="14" t="e">
        <f>C110*D110</f>
        <v>#REF!</v>
      </c>
    </row>
    <row r="111" spans="1:5">
      <c r="A111" s="10">
        <v>10002</v>
      </c>
      <c r="B111" s="11" t="e">
        <f>VLOOKUP(A111,#REF!,2,FALSE)</f>
        <v>#REF!</v>
      </c>
      <c r="C111" s="12">
        <v>1</v>
      </c>
      <c r="D111" s="13" t="e">
        <f>VLOOKUP(A111,#REF!,3,FALSE)</f>
        <v>#REF!</v>
      </c>
      <c r="E111" s="14" t="e">
        <f>C111*D111</f>
        <v>#REF!</v>
      </c>
    </row>
  </sheetData>
  <autoFilter ref="A1:E111"/>
  <pageMargins left="0.11811023622047245" right="0" top="0" bottom="0" header="0" footer="0"/>
  <pageSetup paperSize="9" scale="55" fitToHeight="5" orientation="portrait" verticalDpi="4294967295" r:id="rId1"/>
  <rowBreaks count="1" manualBreakCount="1">
    <brk id="75" max="9" man="1"/>
  </rowBreaks>
</worksheet>
</file>

<file path=xl/worksheets/sheet3.xml><?xml version="1.0" encoding="utf-8"?>
<worksheet xmlns="http://schemas.openxmlformats.org/spreadsheetml/2006/main" xmlns:r="http://schemas.openxmlformats.org/officeDocument/2006/relationships">
  <sheetPr>
    <tabColor rgb="FFFF0066"/>
  </sheetPr>
  <dimension ref="A1:I314"/>
  <sheetViews>
    <sheetView topLeftCell="A256" zoomScale="85" zoomScaleNormal="85" workbookViewId="0">
      <selection activeCell="B106" sqref="B106"/>
    </sheetView>
  </sheetViews>
  <sheetFormatPr defaultRowHeight="15"/>
  <cols>
    <col min="1" max="1" width="5.85546875" style="211" customWidth="1"/>
    <col min="2" max="2" width="12.28515625" customWidth="1"/>
    <col min="3" max="3" width="111.140625" customWidth="1"/>
    <col min="4" max="4" width="12.28515625" customWidth="1"/>
    <col min="6" max="7" width="12.28515625" style="45" customWidth="1"/>
    <col min="8" max="8" width="24.5703125" customWidth="1"/>
    <col min="9" max="9" width="24.5703125" style="45" customWidth="1"/>
    <col min="10" max="10" width="11.85546875" customWidth="1"/>
  </cols>
  <sheetData>
    <row r="1" spans="1:9">
      <c r="A1" s="209"/>
      <c r="B1" s="212" t="s">
        <v>6026</v>
      </c>
      <c r="C1" s="212"/>
      <c r="D1" s="101"/>
      <c r="E1" s="212"/>
      <c r="F1"/>
      <c r="G1"/>
      <c r="I1"/>
    </row>
    <row r="2" spans="1:9" ht="45" customHeight="1">
      <c r="A2" s="210"/>
      <c r="B2" s="201" t="s">
        <v>5917</v>
      </c>
      <c r="C2" s="202" t="s">
        <v>5371</v>
      </c>
      <c r="D2" s="180" t="s">
        <v>7367</v>
      </c>
      <c r="E2" s="68" t="s">
        <v>5372</v>
      </c>
      <c r="F2"/>
      <c r="G2"/>
      <c r="I2"/>
    </row>
    <row r="3" spans="1:9" ht="71.25">
      <c r="A3" s="210"/>
      <c r="B3" s="159">
        <v>24017</v>
      </c>
      <c r="C3" s="160" t="s">
        <v>583</v>
      </c>
      <c r="D3" s="207">
        <f>SUM(D4:D7)</f>
        <v>1880</v>
      </c>
      <c r="E3" s="69"/>
      <c r="F3"/>
      <c r="G3"/>
      <c r="I3"/>
    </row>
    <row r="4" spans="1:9">
      <c r="A4" s="210"/>
      <c r="B4" s="92" t="s">
        <v>1265</v>
      </c>
      <c r="C4" s="149" t="s">
        <v>4514</v>
      </c>
      <c r="D4" s="187">
        <f>VLOOKUP(B4,Прейскурант_2025!$B:$I,3,FALSE)*E4</f>
        <v>640</v>
      </c>
      <c r="E4" s="70">
        <v>1</v>
      </c>
      <c r="F4"/>
      <c r="G4"/>
      <c r="I4"/>
    </row>
    <row r="5" spans="1:9">
      <c r="A5" s="210"/>
      <c r="B5" s="75" t="s">
        <v>1386</v>
      </c>
      <c r="C5" s="127" t="s">
        <v>1387</v>
      </c>
      <c r="D5" s="187">
        <f>VLOOKUP(B5,Прейскурант_2025!$B:$I,3,FALSE)*E5</f>
        <v>350</v>
      </c>
      <c r="E5" s="71">
        <v>1</v>
      </c>
      <c r="F5"/>
      <c r="G5"/>
      <c r="I5"/>
    </row>
    <row r="6" spans="1:9">
      <c r="A6" s="210"/>
      <c r="B6" s="93" t="s">
        <v>1419</v>
      </c>
      <c r="C6" s="129" t="s">
        <v>1420</v>
      </c>
      <c r="D6" s="187">
        <f>VLOOKUP(B6,Прейскурант_2025!$B:$I,3,FALSE)*E6</f>
        <v>250</v>
      </c>
      <c r="E6" s="71">
        <v>1</v>
      </c>
      <c r="F6"/>
      <c r="G6"/>
      <c r="I6"/>
    </row>
    <row r="7" spans="1:9">
      <c r="A7" s="210"/>
      <c r="B7" s="94" t="s">
        <v>1293</v>
      </c>
      <c r="C7" s="150" t="s">
        <v>1294</v>
      </c>
      <c r="D7" s="187">
        <f>VLOOKUP(B7,Прейскурант_2025!$B:$I,3,FALSE)*E7</f>
        <v>640</v>
      </c>
      <c r="E7" s="71">
        <v>1</v>
      </c>
      <c r="F7"/>
      <c r="G7"/>
      <c r="I7"/>
    </row>
    <row r="8" spans="1:9">
      <c r="A8" s="210"/>
      <c r="B8" s="159">
        <v>24042</v>
      </c>
      <c r="C8" s="160" t="s">
        <v>584</v>
      </c>
      <c r="D8" s="207">
        <f>SUM(D9:D19)</f>
        <v>22120</v>
      </c>
      <c r="E8" s="69"/>
      <c r="F8"/>
      <c r="G8"/>
      <c r="I8"/>
    </row>
    <row r="9" spans="1:9">
      <c r="A9" s="210"/>
      <c r="B9" s="92">
        <v>20002</v>
      </c>
      <c r="C9" s="149" t="s">
        <v>3267</v>
      </c>
      <c r="D9" s="187">
        <f>VLOOKUP(B9,Прейскурант_2025!$B:$I,3,FALSE)*E9</f>
        <v>16000</v>
      </c>
      <c r="E9" s="70">
        <v>5</v>
      </c>
      <c r="F9"/>
      <c r="G9"/>
      <c r="I9"/>
    </row>
    <row r="10" spans="1:9">
      <c r="A10" s="210"/>
      <c r="B10" s="93" t="s">
        <v>987</v>
      </c>
      <c r="C10" s="129" t="s">
        <v>988</v>
      </c>
      <c r="D10" s="187">
        <f>VLOOKUP(B10,Прейскурант_2025!$B:$I,3,FALSE)*E10</f>
        <v>2900</v>
      </c>
      <c r="E10" s="71">
        <v>2</v>
      </c>
      <c r="F10"/>
      <c r="G10"/>
      <c r="I10"/>
    </row>
    <row r="11" spans="1:9">
      <c r="A11" s="210"/>
      <c r="B11" s="93" t="s">
        <v>1293</v>
      </c>
      <c r="C11" s="129" t="s">
        <v>1294</v>
      </c>
      <c r="D11" s="187">
        <f>VLOOKUP(B11,Прейскурант_2025!$B:$I,3,FALSE)*E11</f>
        <v>640</v>
      </c>
      <c r="E11" s="71">
        <v>1</v>
      </c>
      <c r="F11"/>
      <c r="G11"/>
      <c r="I11"/>
    </row>
    <row r="12" spans="1:9">
      <c r="A12" s="210"/>
      <c r="B12" s="93" t="s">
        <v>1265</v>
      </c>
      <c r="C12" s="129" t="s">
        <v>4514</v>
      </c>
      <c r="D12" s="187">
        <f>VLOOKUP(B12,Прейскурант_2025!$B:$I,3,FALSE)*E12</f>
        <v>640</v>
      </c>
      <c r="E12" s="71">
        <v>1</v>
      </c>
      <c r="F12"/>
      <c r="G12"/>
      <c r="I12"/>
    </row>
    <row r="13" spans="1:9">
      <c r="A13" s="210"/>
      <c r="B13" s="93" t="s">
        <v>1460</v>
      </c>
      <c r="C13" s="129" t="s">
        <v>1461</v>
      </c>
      <c r="D13" s="187">
        <f>VLOOKUP(B13,Прейскурант_2025!$B:$I,3,FALSE)*E13</f>
        <v>270</v>
      </c>
      <c r="E13" s="71">
        <v>1</v>
      </c>
      <c r="F13"/>
      <c r="G13"/>
      <c r="I13"/>
    </row>
    <row r="14" spans="1:9">
      <c r="A14" s="210"/>
      <c r="B14" s="93" t="s">
        <v>1457</v>
      </c>
      <c r="C14" s="129" t="s">
        <v>1458</v>
      </c>
      <c r="D14" s="187">
        <f>VLOOKUP(B14,Прейскурант_2025!$B:$I,3,FALSE)*E14</f>
        <v>210</v>
      </c>
      <c r="E14" s="71">
        <v>1</v>
      </c>
      <c r="F14"/>
      <c r="G14"/>
      <c r="I14"/>
    </row>
    <row r="15" spans="1:9">
      <c r="A15" s="210"/>
      <c r="B15" s="93" t="s">
        <v>1419</v>
      </c>
      <c r="C15" s="129" t="s">
        <v>1420</v>
      </c>
      <c r="D15" s="187">
        <f>VLOOKUP(B15,Прейскурант_2025!$B:$I,3,FALSE)*E15</f>
        <v>250</v>
      </c>
      <c r="E15" s="71">
        <v>1</v>
      </c>
      <c r="F15"/>
      <c r="G15"/>
      <c r="I15"/>
    </row>
    <row r="16" spans="1:9">
      <c r="A16" s="210"/>
      <c r="B16" s="93" t="s">
        <v>1410</v>
      </c>
      <c r="C16" s="129" t="s">
        <v>1411</v>
      </c>
      <c r="D16" s="187">
        <f>VLOOKUP(B16,Прейскурант_2025!$B:$I,3,FALSE)*E16</f>
        <v>250</v>
      </c>
      <c r="E16" s="71">
        <v>1</v>
      </c>
      <c r="F16"/>
      <c r="G16"/>
      <c r="I16"/>
    </row>
    <row r="17" spans="1:9">
      <c r="A17" s="210"/>
      <c r="B17" s="93" t="s">
        <v>1413</v>
      </c>
      <c r="C17" s="129" t="s">
        <v>1414</v>
      </c>
      <c r="D17" s="187">
        <f>VLOOKUP(B17,Прейскурант_2025!$B:$I,3,FALSE)*E17</f>
        <v>250</v>
      </c>
      <c r="E17" s="71">
        <v>1</v>
      </c>
      <c r="F17"/>
      <c r="G17"/>
      <c r="I17"/>
    </row>
    <row r="18" spans="1:9">
      <c r="A18" s="210"/>
      <c r="B18" s="93" t="s">
        <v>1436</v>
      </c>
      <c r="C18" s="129" t="s">
        <v>1437</v>
      </c>
      <c r="D18" s="187">
        <f>VLOOKUP(B18,Прейскурант_2025!$B:$I,3,FALSE)*E18</f>
        <v>210</v>
      </c>
      <c r="E18" s="71">
        <v>1</v>
      </c>
      <c r="F18"/>
      <c r="G18"/>
      <c r="I18"/>
    </row>
    <row r="19" spans="1:9">
      <c r="A19" s="210"/>
      <c r="B19" s="94">
        <v>10322</v>
      </c>
      <c r="C19" s="150" t="s">
        <v>2264</v>
      </c>
      <c r="D19" s="187">
        <f>VLOOKUP(B19,Прейскурант_2025!$B:$I,3,FALSE)*E19</f>
        <v>500</v>
      </c>
      <c r="E19" s="72">
        <v>1</v>
      </c>
      <c r="F19"/>
      <c r="G19"/>
      <c r="I19"/>
    </row>
    <row r="20" spans="1:9" ht="28.5">
      <c r="A20" s="210"/>
      <c r="B20" s="163">
        <v>24038</v>
      </c>
      <c r="C20" s="164" t="s">
        <v>2363</v>
      </c>
      <c r="D20" s="207">
        <f>SUM(D21:D44)</f>
        <v>77000</v>
      </c>
      <c r="E20" s="69"/>
      <c r="F20"/>
      <c r="G20"/>
      <c r="I20"/>
    </row>
    <row r="21" spans="1:9">
      <c r="A21" s="210"/>
      <c r="B21" s="92" t="s">
        <v>4660</v>
      </c>
      <c r="C21" s="149" t="s">
        <v>5083</v>
      </c>
      <c r="D21" s="187">
        <f>VLOOKUP(B21,Прейскурант_2025!$B:$I,3,FALSE)*E21</f>
        <v>36290</v>
      </c>
      <c r="E21" s="70">
        <v>1</v>
      </c>
      <c r="F21"/>
      <c r="G21"/>
      <c r="I21"/>
    </row>
    <row r="22" spans="1:9">
      <c r="A22" s="210"/>
      <c r="B22" s="93">
        <v>20075</v>
      </c>
      <c r="C22" s="129" t="s">
        <v>2357</v>
      </c>
      <c r="D22" s="187">
        <f>VLOOKUP(B22,Прейскурант_2025!$B:$I,3,FALSE)*E22</f>
        <v>12900</v>
      </c>
      <c r="E22" s="71">
        <v>3</v>
      </c>
      <c r="F22"/>
      <c r="G22"/>
      <c r="I22"/>
    </row>
    <row r="23" spans="1:9">
      <c r="A23" s="210"/>
      <c r="B23" s="93" t="s">
        <v>3</v>
      </c>
      <c r="C23" s="129" t="s">
        <v>4</v>
      </c>
      <c r="D23" s="187">
        <f>VLOOKUP(B23,Прейскурант_2025!$B:$I,3,FALSE)*E23</f>
        <v>2500</v>
      </c>
      <c r="E23" s="71">
        <v>1</v>
      </c>
      <c r="F23"/>
      <c r="G23"/>
      <c r="I23"/>
    </row>
    <row r="24" spans="1:9">
      <c r="A24" s="210"/>
      <c r="B24" s="93" t="s">
        <v>316</v>
      </c>
      <c r="C24" s="129" t="s">
        <v>317</v>
      </c>
      <c r="D24" s="187">
        <f>VLOOKUP(B24,Прейскурант_2025!$B:$I,3,FALSE)*E24</f>
        <v>1750</v>
      </c>
      <c r="E24" s="71">
        <v>1</v>
      </c>
      <c r="F24"/>
      <c r="G24"/>
      <c r="I24"/>
    </row>
    <row r="25" spans="1:9">
      <c r="A25" s="210"/>
      <c r="B25" s="93" t="s">
        <v>617</v>
      </c>
      <c r="C25" s="129" t="s">
        <v>618</v>
      </c>
      <c r="D25" s="187">
        <f>VLOOKUP(B25,Прейскурант_2025!$B:$I,3,FALSE)*E25</f>
        <v>1200</v>
      </c>
      <c r="E25" s="71">
        <v>1</v>
      </c>
      <c r="F25"/>
      <c r="G25"/>
      <c r="I25"/>
    </row>
    <row r="26" spans="1:9">
      <c r="A26" s="210"/>
      <c r="B26" s="93" t="s">
        <v>1034</v>
      </c>
      <c r="C26" s="129" t="s">
        <v>1035</v>
      </c>
      <c r="D26" s="187">
        <f>VLOOKUP(B26,Прейскурант_2025!$B:$I,3,FALSE)*E26</f>
        <v>2000</v>
      </c>
      <c r="E26" s="71">
        <v>1</v>
      </c>
      <c r="F26"/>
      <c r="G26"/>
      <c r="I26"/>
    </row>
    <row r="27" spans="1:9">
      <c r="A27" s="210"/>
      <c r="B27" s="93" t="s">
        <v>994</v>
      </c>
      <c r="C27" s="129" t="s">
        <v>995</v>
      </c>
      <c r="D27" s="187">
        <f>VLOOKUP(B27,Прейскурант_2025!$B:$I,3,FALSE)*E27</f>
        <v>1700</v>
      </c>
      <c r="E27" s="71">
        <v>1</v>
      </c>
      <c r="F27"/>
      <c r="G27"/>
      <c r="I27"/>
    </row>
    <row r="28" spans="1:9">
      <c r="A28" s="210"/>
      <c r="B28" s="93" t="s">
        <v>1025</v>
      </c>
      <c r="C28" s="129" t="s">
        <v>1026</v>
      </c>
      <c r="D28" s="187">
        <f>VLOOKUP(B28,Прейскурант_2025!$B:$I,3,FALSE)*E28</f>
        <v>2300</v>
      </c>
      <c r="E28" s="71">
        <v>1</v>
      </c>
      <c r="F28"/>
      <c r="G28"/>
      <c r="I28"/>
    </row>
    <row r="29" spans="1:9">
      <c r="A29" s="210"/>
      <c r="B29" s="93" t="s">
        <v>1029</v>
      </c>
      <c r="C29" s="129" t="s">
        <v>1030</v>
      </c>
      <c r="D29" s="187">
        <f>VLOOKUP(B29,Прейскурант_2025!$B:$I,3,FALSE)*E29</f>
        <v>2000</v>
      </c>
      <c r="E29" s="71">
        <v>1</v>
      </c>
      <c r="F29"/>
      <c r="G29"/>
      <c r="I29"/>
    </row>
    <row r="30" spans="1:9">
      <c r="A30" s="210"/>
      <c r="B30" s="93" t="s">
        <v>1324</v>
      </c>
      <c r="C30" s="129" t="s">
        <v>1325</v>
      </c>
      <c r="D30" s="187">
        <f>VLOOKUP(B30,Прейскурант_2025!$B:$I,3,FALSE)*E30</f>
        <v>1860</v>
      </c>
      <c r="E30" s="71">
        <v>2</v>
      </c>
      <c r="F30"/>
      <c r="G30"/>
      <c r="I30"/>
    </row>
    <row r="31" spans="1:9">
      <c r="A31" s="210"/>
      <c r="B31" s="93" t="s">
        <v>1293</v>
      </c>
      <c r="C31" s="129" t="s">
        <v>1294</v>
      </c>
      <c r="D31" s="187">
        <f>VLOOKUP(B31,Прейскурант_2025!$B:$I,3,FALSE)*E31</f>
        <v>1920</v>
      </c>
      <c r="E31" s="71">
        <v>3</v>
      </c>
      <c r="F31"/>
      <c r="G31"/>
      <c r="I31"/>
    </row>
    <row r="32" spans="1:9">
      <c r="A32" s="210"/>
      <c r="B32" s="93" t="s">
        <v>2024</v>
      </c>
      <c r="C32" s="129" t="s">
        <v>2025</v>
      </c>
      <c r="D32" s="187">
        <f>VLOOKUP(B32,Прейскурант_2025!$B:$I,3,FALSE)*E32</f>
        <v>1700</v>
      </c>
      <c r="E32" s="71">
        <v>1</v>
      </c>
      <c r="F32"/>
      <c r="G32"/>
      <c r="I32"/>
    </row>
    <row r="33" spans="1:9" ht="30">
      <c r="A33" s="210"/>
      <c r="B33" s="93" t="s">
        <v>1969</v>
      </c>
      <c r="C33" s="129" t="s">
        <v>1970</v>
      </c>
      <c r="D33" s="187">
        <f>VLOOKUP(B33,Прейскурант_2025!$B:$I,3,FALSE)*E33</f>
        <v>1780</v>
      </c>
      <c r="E33" s="71">
        <v>1</v>
      </c>
      <c r="F33"/>
      <c r="G33"/>
      <c r="I33"/>
    </row>
    <row r="34" spans="1:9">
      <c r="A34" s="210"/>
      <c r="B34" s="93" t="s">
        <v>1413</v>
      </c>
      <c r="C34" s="129" t="s">
        <v>1414</v>
      </c>
      <c r="D34" s="187">
        <f>VLOOKUP(B34,Прейскурант_2025!$B:$I,3,FALSE)*E34</f>
        <v>250</v>
      </c>
      <c r="E34" s="71">
        <v>1</v>
      </c>
      <c r="F34"/>
      <c r="G34"/>
      <c r="I34"/>
    </row>
    <row r="35" spans="1:9">
      <c r="A35" s="210"/>
      <c r="B35" s="93" t="s">
        <v>1419</v>
      </c>
      <c r="C35" s="129" t="s">
        <v>1420</v>
      </c>
      <c r="D35" s="187">
        <f>VLOOKUP(B35,Прейскурант_2025!$B:$I,3,FALSE)*E35</f>
        <v>500</v>
      </c>
      <c r="E35" s="71">
        <v>2</v>
      </c>
      <c r="F35"/>
      <c r="G35"/>
      <c r="I35"/>
    </row>
    <row r="36" spans="1:9">
      <c r="A36" s="210"/>
      <c r="B36" s="93" t="s">
        <v>1457</v>
      </c>
      <c r="C36" s="129" t="s">
        <v>1458</v>
      </c>
      <c r="D36" s="187">
        <f>VLOOKUP(B36,Прейскурант_2025!$B:$I,3,FALSE)*E36</f>
        <v>210</v>
      </c>
      <c r="E36" s="71">
        <v>1</v>
      </c>
      <c r="F36"/>
      <c r="G36"/>
      <c r="I36"/>
    </row>
    <row r="37" spans="1:9">
      <c r="A37" s="210"/>
      <c r="B37" s="93" t="s">
        <v>1460</v>
      </c>
      <c r="C37" s="129" t="s">
        <v>1461</v>
      </c>
      <c r="D37" s="187">
        <f>VLOOKUP(B37,Прейскурант_2025!$B:$I,3,FALSE)*E37</f>
        <v>270</v>
      </c>
      <c r="E37" s="71">
        <v>1</v>
      </c>
      <c r="F37"/>
      <c r="G37"/>
      <c r="I37"/>
    </row>
    <row r="38" spans="1:9">
      <c r="A38" s="210"/>
      <c r="B38" s="93" t="s">
        <v>4564</v>
      </c>
      <c r="C38" s="129" t="s">
        <v>4565</v>
      </c>
      <c r="D38" s="187">
        <f>VLOOKUP(B38,Прейскурант_2025!$B:$I,3,FALSE)*E38</f>
        <v>450</v>
      </c>
      <c r="E38" s="71">
        <v>1</v>
      </c>
      <c r="F38"/>
      <c r="G38"/>
      <c r="I38"/>
    </row>
    <row r="39" spans="1:9">
      <c r="A39" s="210"/>
      <c r="B39" s="93" t="s">
        <v>4561</v>
      </c>
      <c r="C39" s="129" t="s">
        <v>5522</v>
      </c>
      <c r="D39" s="187">
        <f>VLOOKUP(B39,Прейскурант_2025!$B:$I,3,FALSE)*E39</f>
        <v>400</v>
      </c>
      <c r="E39" s="71">
        <v>1</v>
      </c>
      <c r="F39"/>
      <c r="G39"/>
      <c r="I39"/>
    </row>
    <row r="40" spans="1:9">
      <c r="A40" s="210"/>
      <c r="B40" s="93" t="s">
        <v>1463</v>
      </c>
      <c r="C40" s="129" t="s">
        <v>1464</v>
      </c>
      <c r="D40" s="187">
        <f>VLOOKUP(B40,Прейскурант_2025!$B:$I,3,FALSE)*E40</f>
        <v>540</v>
      </c>
      <c r="E40" s="71">
        <v>1</v>
      </c>
      <c r="F40"/>
      <c r="G40"/>
      <c r="I40"/>
    </row>
    <row r="41" spans="1:9">
      <c r="A41" s="210"/>
      <c r="B41" s="93" t="s">
        <v>1482</v>
      </c>
      <c r="C41" s="129" t="s">
        <v>1483</v>
      </c>
      <c r="D41" s="187">
        <f>VLOOKUP(B41,Прейскурант_2025!$B:$I,3,FALSE)*E41</f>
        <v>460</v>
      </c>
      <c r="E41" s="71">
        <v>1</v>
      </c>
      <c r="F41"/>
      <c r="G41"/>
      <c r="I41"/>
    </row>
    <row r="42" spans="1:9">
      <c r="A42" s="210"/>
      <c r="B42" s="93" t="s">
        <v>1265</v>
      </c>
      <c r="C42" s="129" t="s">
        <v>4514</v>
      </c>
      <c r="D42" s="187">
        <f>VLOOKUP(B42,Прейскурант_2025!$B:$I,3,FALSE)*E42</f>
        <v>1920</v>
      </c>
      <c r="E42" s="71">
        <v>3</v>
      </c>
      <c r="F42"/>
      <c r="G42"/>
      <c r="I42"/>
    </row>
    <row r="43" spans="1:9">
      <c r="A43" s="210"/>
      <c r="B43" s="94">
        <v>10002</v>
      </c>
      <c r="C43" s="150" t="s">
        <v>2168</v>
      </c>
      <c r="D43" s="187">
        <f>VLOOKUP(B43,Прейскурант_2025!$B:$I,3,FALSE)*E43</f>
        <v>350</v>
      </c>
      <c r="E43" s="72">
        <v>1</v>
      </c>
      <c r="F43"/>
      <c r="G43"/>
      <c r="I43"/>
    </row>
    <row r="44" spans="1:9">
      <c r="A44" s="210"/>
      <c r="B44" s="93" t="s">
        <v>5446</v>
      </c>
      <c r="C44" s="129" t="s">
        <v>5447</v>
      </c>
      <c r="D44" s="187">
        <f>VLOOKUP(B44,Прейскурант_2025!$B:$I,3,FALSE)*E44</f>
        <v>1750</v>
      </c>
      <c r="E44" s="71">
        <v>1</v>
      </c>
      <c r="F44"/>
      <c r="G44"/>
      <c r="I44"/>
    </row>
    <row r="45" spans="1:9" ht="57">
      <c r="A45" s="210"/>
      <c r="B45" s="165">
        <v>24032</v>
      </c>
      <c r="C45" s="166" t="s">
        <v>2364</v>
      </c>
      <c r="D45" s="207">
        <f>SUM(D46:D70)</f>
        <v>104000</v>
      </c>
      <c r="E45" s="74"/>
      <c r="F45"/>
      <c r="G45"/>
      <c r="I45"/>
    </row>
    <row r="46" spans="1:9">
      <c r="A46" s="210"/>
      <c r="B46" s="92" t="s">
        <v>4660</v>
      </c>
      <c r="C46" s="149" t="s">
        <v>5083</v>
      </c>
      <c r="D46" s="187">
        <f>VLOOKUP(B46,Прейскурант_2025!$B:$I,3,FALSE)*E46</f>
        <v>36290</v>
      </c>
      <c r="E46" s="70">
        <v>1</v>
      </c>
      <c r="F46"/>
      <c r="G46"/>
      <c r="I46"/>
    </row>
    <row r="47" spans="1:9">
      <c r="A47" s="210"/>
      <c r="B47" s="93" t="s">
        <v>4661</v>
      </c>
      <c r="C47" s="129" t="s">
        <v>4662</v>
      </c>
      <c r="D47" s="187">
        <f>VLOOKUP(B47,Прейскурант_2025!$B:$I,3,FALSE)*E47</f>
        <v>27000</v>
      </c>
      <c r="E47" s="71">
        <v>1</v>
      </c>
      <c r="F47"/>
      <c r="G47"/>
      <c r="I47"/>
    </row>
    <row r="48" spans="1:9">
      <c r="A48" s="210"/>
      <c r="B48" s="93">
        <v>20075</v>
      </c>
      <c r="C48" s="129" t="s">
        <v>2357</v>
      </c>
      <c r="D48" s="187">
        <f>VLOOKUP(B48,Прейскурант_2025!$B:$I,3,FALSE)*E48</f>
        <v>12900</v>
      </c>
      <c r="E48" s="71">
        <v>3</v>
      </c>
      <c r="F48"/>
      <c r="G48"/>
      <c r="I48"/>
    </row>
    <row r="49" spans="1:9">
      <c r="A49" s="210"/>
      <c r="B49" s="93" t="s">
        <v>3</v>
      </c>
      <c r="C49" s="129" t="s">
        <v>4</v>
      </c>
      <c r="D49" s="187">
        <f>VLOOKUP(B49,Прейскурант_2025!$B:$I,3,FALSE)*E49</f>
        <v>2500</v>
      </c>
      <c r="E49" s="71">
        <v>1</v>
      </c>
      <c r="F49"/>
      <c r="G49"/>
      <c r="I49"/>
    </row>
    <row r="50" spans="1:9">
      <c r="A50" s="210"/>
      <c r="B50" s="93" t="s">
        <v>316</v>
      </c>
      <c r="C50" s="129" t="s">
        <v>317</v>
      </c>
      <c r="D50" s="187">
        <f>VLOOKUP(B50,Прейскурант_2025!$B:$I,3,FALSE)*E50</f>
        <v>1750</v>
      </c>
      <c r="E50" s="71">
        <v>1</v>
      </c>
      <c r="F50"/>
      <c r="G50"/>
      <c r="I50"/>
    </row>
    <row r="51" spans="1:9">
      <c r="A51" s="210"/>
      <c r="B51" s="93" t="s">
        <v>617</v>
      </c>
      <c r="C51" s="129" t="s">
        <v>618</v>
      </c>
      <c r="D51" s="187">
        <f>VLOOKUP(B51,Прейскурант_2025!$B:$I,3,FALSE)*E51</f>
        <v>1200</v>
      </c>
      <c r="E51" s="71">
        <v>1</v>
      </c>
      <c r="F51"/>
      <c r="G51"/>
      <c r="I51"/>
    </row>
    <row r="52" spans="1:9">
      <c r="A52" s="210"/>
      <c r="B52" s="93" t="s">
        <v>1034</v>
      </c>
      <c r="C52" s="129" t="s">
        <v>1035</v>
      </c>
      <c r="D52" s="187">
        <f>VLOOKUP(B52,Прейскурант_2025!$B:$I,3,FALSE)*E52</f>
        <v>2000</v>
      </c>
      <c r="E52" s="71">
        <v>1</v>
      </c>
      <c r="F52"/>
      <c r="G52"/>
      <c r="I52"/>
    </row>
    <row r="53" spans="1:9">
      <c r="A53" s="210"/>
      <c r="B53" s="93" t="s">
        <v>994</v>
      </c>
      <c r="C53" s="129" t="s">
        <v>995</v>
      </c>
      <c r="D53" s="187">
        <f>VLOOKUP(B53,Прейскурант_2025!$B:$I,3,FALSE)*E53</f>
        <v>1700</v>
      </c>
      <c r="E53" s="71">
        <v>1</v>
      </c>
      <c r="F53"/>
      <c r="G53"/>
      <c r="I53"/>
    </row>
    <row r="54" spans="1:9">
      <c r="A54" s="210"/>
      <c r="B54" s="93" t="s">
        <v>1025</v>
      </c>
      <c r="C54" s="129" t="s">
        <v>1026</v>
      </c>
      <c r="D54" s="187">
        <f>VLOOKUP(B54,Прейскурант_2025!$B:$I,3,FALSE)*E54</f>
        <v>2300</v>
      </c>
      <c r="E54" s="71">
        <v>1</v>
      </c>
      <c r="F54"/>
      <c r="G54"/>
      <c r="I54"/>
    </row>
    <row r="55" spans="1:9">
      <c r="A55" s="210"/>
      <c r="B55" s="93" t="s">
        <v>1029</v>
      </c>
      <c r="C55" s="129" t="s">
        <v>1030</v>
      </c>
      <c r="D55" s="187">
        <f>VLOOKUP(B55,Прейскурант_2025!$B:$I,3,FALSE)*E55</f>
        <v>2000</v>
      </c>
      <c r="E55" s="71">
        <v>1</v>
      </c>
      <c r="F55"/>
      <c r="G55"/>
      <c r="I55"/>
    </row>
    <row r="56" spans="1:9">
      <c r="A56" s="210"/>
      <c r="B56" s="93" t="s">
        <v>1324</v>
      </c>
      <c r="C56" s="129" t="s">
        <v>1325</v>
      </c>
      <c r="D56" s="187">
        <f>VLOOKUP(B56,Прейскурант_2025!$B:$I,3,FALSE)*E56</f>
        <v>1860</v>
      </c>
      <c r="E56" s="71">
        <v>2</v>
      </c>
      <c r="F56"/>
      <c r="G56"/>
      <c r="I56"/>
    </row>
    <row r="57" spans="1:9">
      <c r="A57" s="210"/>
      <c r="B57" s="93" t="s">
        <v>1293</v>
      </c>
      <c r="C57" s="129" t="s">
        <v>1294</v>
      </c>
      <c r="D57" s="187">
        <f>VLOOKUP(B57,Прейскурант_2025!$B:$I,3,FALSE)*E57</f>
        <v>1920</v>
      </c>
      <c r="E57" s="71">
        <v>3</v>
      </c>
      <c r="F57"/>
      <c r="G57"/>
      <c r="I57"/>
    </row>
    <row r="58" spans="1:9">
      <c r="A58" s="210"/>
      <c r="B58" s="93" t="s">
        <v>2024</v>
      </c>
      <c r="C58" s="129" t="s">
        <v>2025</v>
      </c>
      <c r="D58" s="187">
        <f>VLOOKUP(B58,Прейскурант_2025!$B:$I,3,FALSE)*E58</f>
        <v>1700</v>
      </c>
      <c r="E58" s="71">
        <v>1</v>
      </c>
      <c r="F58"/>
      <c r="G58"/>
      <c r="I58"/>
    </row>
    <row r="59" spans="1:9" ht="30">
      <c r="A59" s="210"/>
      <c r="B59" s="93" t="s">
        <v>1969</v>
      </c>
      <c r="C59" s="129" t="s">
        <v>1970</v>
      </c>
      <c r="D59" s="187">
        <f>VLOOKUP(B59,Прейскурант_2025!$B:$I,3,FALSE)*E59</f>
        <v>1780</v>
      </c>
      <c r="E59" s="71">
        <v>1</v>
      </c>
      <c r="F59"/>
      <c r="G59"/>
      <c r="I59"/>
    </row>
    <row r="60" spans="1:9">
      <c r="A60" s="210"/>
      <c r="B60" s="93" t="s">
        <v>1413</v>
      </c>
      <c r="C60" s="129" t="s">
        <v>1414</v>
      </c>
      <c r="D60" s="187">
        <f>VLOOKUP(B60,Прейскурант_2025!$B:$I,3,FALSE)*E60</f>
        <v>250</v>
      </c>
      <c r="E60" s="71">
        <v>1</v>
      </c>
      <c r="F60"/>
      <c r="G60"/>
      <c r="I60"/>
    </row>
    <row r="61" spans="1:9">
      <c r="A61" s="210"/>
      <c r="B61" s="93" t="s">
        <v>1419</v>
      </c>
      <c r="C61" s="129" t="s">
        <v>1420</v>
      </c>
      <c r="D61" s="187">
        <f>VLOOKUP(B61,Прейскурант_2025!$B:$I,3,FALSE)*E61</f>
        <v>500</v>
      </c>
      <c r="E61" s="71">
        <v>2</v>
      </c>
      <c r="F61"/>
      <c r="G61"/>
      <c r="I61"/>
    </row>
    <row r="62" spans="1:9">
      <c r="A62" s="210"/>
      <c r="B62" s="93" t="s">
        <v>1457</v>
      </c>
      <c r="C62" s="129" t="s">
        <v>1458</v>
      </c>
      <c r="D62" s="187">
        <f>VLOOKUP(B62,Прейскурант_2025!$B:$I,3,FALSE)*E62</f>
        <v>210</v>
      </c>
      <c r="E62" s="71">
        <v>1</v>
      </c>
      <c r="F62"/>
      <c r="G62"/>
      <c r="I62"/>
    </row>
    <row r="63" spans="1:9">
      <c r="A63" s="210"/>
      <c r="B63" s="93" t="s">
        <v>1460</v>
      </c>
      <c r="C63" s="129" t="s">
        <v>1461</v>
      </c>
      <c r="D63" s="187">
        <f>VLOOKUP(B63,Прейскурант_2025!$B:$I,3,FALSE)*E63</f>
        <v>270</v>
      </c>
      <c r="E63" s="71">
        <v>1</v>
      </c>
      <c r="F63"/>
      <c r="G63"/>
      <c r="I63"/>
    </row>
    <row r="64" spans="1:9">
      <c r="A64" s="210"/>
      <c r="B64" s="93" t="s">
        <v>4564</v>
      </c>
      <c r="C64" s="129" t="s">
        <v>4565</v>
      </c>
      <c r="D64" s="187">
        <f>VLOOKUP(B64,Прейскурант_2025!$B:$I,3,FALSE)*E64</f>
        <v>450</v>
      </c>
      <c r="E64" s="71">
        <v>1</v>
      </c>
      <c r="F64"/>
      <c r="G64"/>
      <c r="I64"/>
    </row>
    <row r="65" spans="1:9">
      <c r="A65" s="210"/>
      <c r="B65" s="93" t="s">
        <v>4561</v>
      </c>
      <c r="C65" s="129" t="s">
        <v>5522</v>
      </c>
      <c r="D65" s="187">
        <f>VLOOKUP(B65,Прейскурант_2025!$B:$I,3,FALSE)*E65</f>
        <v>400</v>
      </c>
      <c r="E65" s="71">
        <v>1</v>
      </c>
      <c r="F65"/>
      <c r="G65"/>
      <c r="I65"/>
    </row>
    <row r="66" spans="1:9">
      <c r="A66" s="210"/>
      <c r="B66" s="93" t="s">
        <v>1463</v>
      </c>
      <c r="C66" s="129" t="s">
        <v>1464</v>
      </c>
      <c r="D66" s="187">
        <f>VLOOKUP(B66,Прейскурант_2025!$B:$I,3,FALSE)*E66</f>
        <v>540</v>
      </c>
      <c r="E66" s="71">
        <v>1</v>
      </c>
      <c r="F66"/>
      <c r="G66"/>
      <c r="I66"/>
    </row>
    <row r="67" spans="1:9">
      <c r="A67" s="210"/>
      <c r="B67" s="93" t="s">
        <v>1482</v>
      </c>
      <c r="C67" s="129" t="s">
        <v>1483</v>
      </c>
      <c r="D67" s="187">
        <f>VLOOKUP(B67,Прейскурант_2025!$B:$I,3,FALSE)*E67</f>
        <v>460</v>
      </c>
      <c r="E67" s="71">
        <v>1</v>
      </c>
      <c r="F67"/>
      <c r="G67"/>
      <c r="I67"/>
    </row>
    <row r="68" spans="1:9">
      <c r="A68" s="210"/>
      <c r="B68" s="93" t="s">
        <v>1265</v>
      </c>
      <c r="C68" s="129" t="s">
        <v>4514</v>
      </c>
      <c r="D68" s="187">
        <f>VLOOKUP(B68,Прейскурант_2025!$B:$I,3,FALSE)*E68</f>
        <v>1920</v>
      </c>
      <c r="E68" s="71">
        <v>3</v>
      </c>
      <c r="F68"/>
      <c r="G68"/>
      <c r="I68"/>
    </row>
    <row r="69" spans="1:9">
      <c r="A69" s="210"/>
      <c r="B69" s="94">
        <v>10002</v>
      </c>
      <c r="C69" s="150" t="s">
        <v>2168</v>
      </c>
      <c r="D69" s="187">
        <f>VLOOKUP(B69,Прейскурант_2025!$B:$I,3,FALSE)*E69</f>
        <v>350</v>
      </c>
      <c r="E69" s="72">
        <v>1</v>
      </c>
      <c r="F69"/>
      <c r="G69"/>
      <c r="I69"/>
    </row>
    <row r="70" spans="1:9">
      <c r="A70" s="210"/>
      <c r="B70" s="93" t="s">
        <v>5446</v>
      </c>
      <c r="C70" s="129" t="s">
        <v>5447</v>
      </c>
      <c r="D70" s="187">
        <f>VLOOKUP(B70,Прейскурант_2025!$B:$I,3,FALSE)*E70</f>
        <v>1750</v>
      </c>
      <c r="E70" s="71">
        <v>1</v>
      </c>
      <c r="F70"/>
      <c r="G70"/>
      <c r="I70"/>
    </row>
    <row r="71" spans="1:9" ht="57">
      <c r="A71" s="210"/>
      <c r="B71" s="165">
        <v>24039</v>
      </c>
      <c r="C71" s="166" t="s">
        <v>5368</v>
      </c>
      <c r="D71" s="207">
        <f>SUM(D72:D101)</f>
        <v>121000</v>
      </c>
      <c r="E71" s="74"/>
      <c r="F71"/>
      <c r="G71"/>
      <c r="I71"/>
    </row>
    <row r="72" spans="1:9">
      <c r="A72" s="210"/>
      <c r="B72" s="92" t="s">
        <v>4663</v>
      </c>
      <c r="C72" s="149" t="s">
        <v>5364</v>
      </c>
      <c r="D72" s="187">
        <f>VLOOKUP(B72,Прейскурант_2025!$B:$I,3,FALSE)*E72</f>
        <v>37730</v>
      </c>
      <c r="E72" s="70">
        <v>1</v>
      </c>
      <c r="F72"/>
      <c r="G72"/>
      <c r="I72"/>
    </row>
    <row r="73" spans="1:9">
      <c r="A73" s="210"/>
      <c r="B73" s="95">
        <v>20215</v>
      </c>
      <c r="C73" s="192" t="s">
        <v>6769</v>
      </c>
      <c r="D73" s="187">
        <f>VLOOKUP(B73,Прейскурант_2025!$B:$I,3,FALSE)*E73</f>
        <v>16000</v>
      </c>
      <c r="E73" s="71">
        <v>1</v>
      </c>
      <c r="F73"/>
      <c r="G73"/>
      <c r="I73"/>
    </row>
    <row r="74" spans="1:9" ht="30">
      <c r="A74" s="210"/>
      <c r="B74" s="95">
        <v>20229</v>
      </c>
      <c r="C74" s="286" t="s">
        <v>6772</v>
      </c>
      <c r="D74" s="187">
        <f>VLOOKUP(B74,Прейскурант_2025!$B:$I,3,FALSE)*E74</f>
        <v>11200</v>
      </c>
      <c r="E74" s="71">
        <v>1</v>
      </c>
      <c r="F74"/>
      <c r="G74"/>
      <c r="I74"/>
    </row>
    <row r="75" spans="1:9">
      <c r="A75" s="210"/>
      <c r="B75" s="93">
        <v>20085</v>
      </c>
      <c r="C75" s="129" t="s">
        <v>2356</v>
      </c>
      <c r="D75" s="187">
        <f>VLOOKUP(B75,Прейскурант_2025!$B:$I,3,FALSE)*E75</f>
        <v>8800</v>
      </c>
      <c r="E75" s="71">
        <v>2</v>
      </c>
      <c r="F75"/>
      <c r="G75"/>
      <c r="I75"/>
    </row>
    <row r="76" spans="1:9">
      <c r="A76" s="210"/>
      <c r="B76" s="93">
        <v>20075</v>
      </c>
      <c r="C76" s="129" t="s">
        <v>2357</v>
      </c>
      <c r="D76" s="187">
        <f>VLOOKUP(B76,Прейскурант_2025!$B:$I,3,FALSE)*E76</f>
        <v>17200</v>
      </c>
      <c r="E76" s="71">
        <v>4</v>
      </c>
      <c r="F76"/>
      <c r="G76"/>
      <c r="I76"/>
    </row>
    <row r="77" spans="1:9">
      <c r="A77" s="210"/>
      <c r="B77" s="93" t="s">
        <v>3</v>
      </c>
      <c r="C77" s="129" t="s">
        <v>4</v>
      </c>
      <c r="D77" s="187">
        <f>VLOOKUP(B77,Прейскурант_2025!$B:$I,3,FALSE)*E77</f>
        <v>2500</v>
      </c>
      <c r="E77" s="71">
        <v>1</v>
      </c>
      <c r="F77"/>
      <c r="G77"/>
      <c r="I77"/>
    </row>
    <row r="78" spans="1:9">
      <c r="A78" s="210"/>
      <c r="B78" s="93" t="s">
        <v>316</v>
      </c>
      <c r="C78" s="129" t="s">
        <v>317</v>
      </c>
      <c r="D78" s="187">
        <f>VLOOKUP(B78,Прейскурант_2025!$B:$I,3,FALSE)*E78</f>
        <v>1750</v>
      </c>
      <c r="E78" s="71">
        <v>1</v>
      </c>
      <c r="F78"/>
      <c r="G78"/>
      <c r="I78"/>
    </row>
    <row r="79" spans="1:9">
      <c r="A79" s="210"/>
      <c r="B79" s="93" t="s">
        <v>987</v>
      </c>
      <c r="C79" s="129" t="s">
        <v>988</v>
      </c>
      <c r="D79" s="187">
        <f>VLOOKUP(B79,Прейскурант_2025!$B:$I,3,FALSE)*E79</f>
        <v>1450</v>
      </c>
      <c r="E79" s="71">
        <v>1</v>
      </c>
      <c r="F79"/>
      <c r="G79"/>
      <c r="I79"/>
    </row>
    <row r="80" spans="1:9">
      <c r="A80" s="210"/>
      <c r="B80" s="93" t="s">
        <v>617</v>
      </c>
      <c r="C80" s="129" t="s">
        <v>618</v>
      </c>
      <c r="D80" s="187">
        <f>VLOOKUP(B80,Прейскурант_2025!$B:$I,3,FALSE)*E80</f>
        <v>1200</v>
      </c>
      <c r="E80" s="71">
        <v>1</v>
      </c>
      <c r="F80"/>
      <c r="G80"/>
      <c r="I80"/>
    </row>
    <row r="81" spans="1:9">
      <c r="A81" s="210"/>
      <c r="B81" s="93" t="s">
        <v>1034</v>
      </c>
      <c r="C81" s="129" t="s">
        <v>1035</v>
      </c>
      <c r="D81" s="187">
        <f>VLOOKUP(B81,Прейскурант_2025!$B:$I,3,FALSE)*E81</f>
        <v>2000</v>
      </c>
      <c r="E81" s="71">
        <v>1</v>
      </c>
      <c r="F81"/>
      <c r="G81"/>
      <c r="I81"/>
    </row>
    <row r="82" spans="1:9">
      <c r="A82" s="210"/>
      <c r="B82" s="93" t="s">
        <v>994</v>
      </c>
      <c r="C82" s="129" t="s">
        <v>995</v>
      </c>
      <c r="D82" s="187">
        <f>VLOOKUP(B82,Прейскурант_2025!$B:$I,3,FALSE)*E82</f>
        <v>1700</v>
      </c>
      <c r="E82" s="71">
        <v>1</v>
      </c>
      <c r="F82"/>
      <c r="G82"/>
      <c r="I82"/>
    </row>
    <row r="83" spans="1:9">
      <c r="A83" s="210"/>
      <c r="B83" s="93" t="s">
        <v>1025</v>
      </c>
      <c r="C83" s="129" t="s">
        <v>1026</v>
      </c>
      <c r="D83" s="187">
        <f>VLOOKUP(B83,Прейскурант_2025!$B:$I,3,FALSE)*E83</f>
        <v>2300</v>
      </c>
      <c r="E83" s="71">
        <v>1</v>
      </c>
      <c r="F83"/>
      <c r="G83"/>
      <c r="I83"/>
    </row>
    <row r="84" spans="1:9">
      <c r="A84" s="210"/>
      <c r="B84" s="93" t="s">
        <v>1029</v>
      </c>
      <c r="C84" s="129" t="s">
        <v>1030</v>
      </c>
      <c r="D84" s="187">
        <f>VLOOKUP(B84,Прейскурант_2025!$B:$I,3,FALSE)*E84</f>
        <v>2000</v>
      </c>
      <c r="E84" s="71">
        <v>1</v>
      </c>
      <c r="F84"/>
      <c r="G84"/>
      <c r="I84"/>
    </row>
    <row r="85" spans="1:9">
      <c r="A85" s="210"/>
      <c r="B85" s="93" t="s">
        <v>1324</v>
      </c>
      <c r="C85" s="129" t="s">
        <v>1325</v>
      </c>
      <c r="D85" s="187">
        <f>VLOOKUP(B85,Прейскурант_2025!$B:$I,3,FALSE)*E85</f>
        <v>1860</v>
      </c>
      <c r="E85" s="71">
        <v>2</v>
      </c>
      <c r="F85"/>
      <c r="G85"/>
      <c r="I85"/>
    </row>
    <row r="86" spans="1:9">
      <c r="A86" s="210"/>
      <c r="B86" s="93" t="s">
        <v>1293</v>
      </c>
      <c r="C86" s="129" t="s">
        <v>1294</v>
      </c>
      <c r="D86" s="187">
        <f>VLOOKUP(B86,Прейскурант_2025!$B:$I,3,FALSE)*E86</f>
        <v>1280</v>
      </c>
      <c r="E86" s="71">
        <v>2</v>
      </c>
      <c r="F86"/>
      <c r="G86"/>
      <c r="I86"/>
    </row>
    <row r="87" spans="1:9">
      <c r="A87" s="210"/>
      <c r="B87" s="93" t="s">
        <v>2024</v>
      </c>
      <c r="C87" s="129" t="s">
        <v>2025</v>
      </c>
      <c r="D87" s="187">
        <f>VLOOKUP(B87,Прейскурант_2025!$B:$I,3,FALSE)*E87</f>
        <v>1700</v>
      </c>
      <c r="E87" s="71">
        <v>1</v>
      </c>
      <c r="F87"/>
      <c r="G87"/>
      <c r="I87"/>
    </row>
    <row r="88" spans="1:9" ht="30">
      <c r="A88" s="210"/>
      <c r="B88" s="93" t="s">
        <v>1969</v>
      </c>
      <c r="C88" s="129" t="s">
        <v>1970</v>
      </c>
      <c r="D88" s="187">
        <f>VLOOKUP(B88,Прейскурант_2025!$B:$I,3,FALSE)*E88</f>
        <v>3560</v>
      </c>
      <c r="E88" s="71">
        <v>2</v>
      </c>
      <c r="F88"/>
      <c r="G88"/>
      <c r="I88"/>
    </row>
    <row r="89" spans="1:9">
      <c r="A89" s="210"/>
      <c r="B89" s="93" t="s">
        <v>1410</v>
      </c>
      <c r="C89" s="129" t="s">
        <v>1411</v>
      </c>
      <c r="D89" s="187">
        <f>VLOOKUP(B89,Прейскурант_2025!$B:$I,3,FALSE)*E89</f>
        <v>250</v>
      </c>
      <c r="E89" s="71">
        <v>1</v>
      </c>
      <c r="F89"/>
      <c r="G89"/>
      <c r="I89"/>
    </row>
    <row r="90" spans="1:9">
      <c r="A90" s="210"/>
      <c r="B90" s="93" t="s">
        <v>1413</v>
      </c>
      <c r="C90" s="129" t="s">
        <v>1414</v>
      </c>
      <c r="D90" s="187">
        <f>VLOOKUP(B90,Прейскурант_2025!$B:$I,3,FALSE)*E90</f>
        <v>250</v>
      </c>
      <c r="E90" s="71">
        <v>1</v>
      </c>
      <c r="F90"/>
      <c r="G90"/>
      <c r="I90"/>
    </row>
    <row r="91" spans="1:9">
      <c r="A91" s="210"/>
      <c r="B91" s="93" t="s">
        <v>1419</v>
      </c>
      <c r="C91" s="129" t="s">
        <v>1420</v>
      </c>
      <c r="D91" s="187">
        <f>VLOOKUP(B91,Прейскурант_2025!$B:$I,3,FALSE)*E91</f>
        <v>500</v>
      </c>
      <c r="E91" s="71">
        <v>2</v>
      </c>
      <c r="F91"/>
      <c r="G91"/>
      <c r="I91"/>
    </row>
    <row r="92" spans="1:9">
      <c r="A92" s="210"/>
      <c r="B92" s="93" t="s">
        <v>1448</v>
      </c>
      <c r="C92" s="129" t="s">
        <v>1449</v>
      </c>
      <c r="D92" s="187">
        <f>VLOOKUP(B92,Прейскурант_2025!$B:$I,3,FALSE)*E92</f>
        <v>250</v>
      </c>
      <c r="E92" s="71">
        <v>1</v>
      </c>
      <c r="F92"/>
      <c r="G92"/>
      <c r="I92"/>
    </row>
    <row r="93" spans="1:9">
      <c r="A93" s="210"/>
      <c r="B93" s="93" t="s">
        <v>1457</v>
      </c>
      <c r="C93" s="129" t="s">
        <v>1458</v>
      </c>
      <c r="D93" s="187">
        <f>VLOOKUP(B93,Прейскурант_2025!$B:$I,3,FALSE)*E93</f>
        <v>210</v>
      </c>
      <c r="E93" s="71">
        <v>1</v>
      </c>
      <c r="F93"/>
      <c r="G93"/>
      <c r="I93"/>
    </row>
    <row r="94" spans="1:9">
      <c r="A94" s="210"/>
      <c r="B94" s="93" t="s">
        <v>1460</v>
      </c>
      <c r="C94" s="129" t="s">
        <v>1461</v>
      </c>
      <c r="D94" s="187">
        <f>VLOOKUP(B94,Прейскурант_2025!$B:$I,3,FALSE)*E94</f>
        <v>270</v>
      </c>
      <c r="E94" s="71">
        <v>1</v>
      </c>
      <c r="F94"/>
      <c r="G94"/>
      <c r="I94"/>
    </row>
    <row r="95" spans="1:9">
      <c r="A95" s="210"/>
      <c r="B95" s="93" t="s">
        <v>4564</v>
      </c>
      <c r="C95" s="129" t="s">
        <v>4565</v>
      </c>
      <c r="D95" s="187">
        <f>VLOOKUP(B95,Прейскурант_2025!$B:$I,3,FALSE)*E95</f>
        <v>450</v>
      </c>
      <c r="E95" s="71">
        <v>1</v>
      </c>
      <c r="F95"/>
      <c r="G95"/>
      <c r="I95"/>
    </row>
    <row r="96" spans="1:9">
      <c r="A96" s="210"/>
      <c r="B96" s="93" t="s">
        <v>1436</v>
      </c>
      <c r="C96" s="129" t="s">
        <v>1437</v>
      </c>
      <c r="D96" s="187">
        <f>VLOOKUP(B96,Прейскурант_2025!$B:$I,3,FALSE)*E96</f>
        <v>210</v>
      </c>
      <c r="E96" s="71">
        <v>1</v>
      </c>
      <c r="F96"/>
      <c r="G96"/>
      <c r="I96"/>
    </row>
    <row r="97" spans="1:9">
      <c r="A97" s="210"/>
      <c r="B97" s="93" t="s">
        <v>1463</v>
      </c>
      <c r="C97" s="129" t="s">
        <v>1464</v>
      </c>
      <c r="D97" s="187">
        <f>VLOOKUP(B97,Прейскурант_2025!$B:$I,3,FALSE)*E97</f>
        <v>540</v>
      </c>
      <c r="E97" s="71">
        <v>1</v>
      </c>
      <c r="F97"/>
      <c r="G97"/>
      <c r="I97"/>
    </row>
    <row r="98" spans="1:9">
      <c r="A98" s="210"/>
      <c r="B98" s="93" t="s">
        <v>1482</v>
      </c>
      <c r="C98" s="129" t="s">
        <v>1483</v>
      </c>
      <c r="D98" s="187">
        <f>VLOOKUP(B98,Прейскурант_2025!$B:$I,3,FALSE)*E98</f>
        <v>460</v>
      </c>
      <c r="E98" s="71">
        <v>1</v>
      </c>
      <c r="F98"/>
      <c r="G98"/>
      <c r="I98"/>
    </row>
    <row r="99" spans="1:9">
      <c r="A99" s="210"/>
      <c r="B99" s="93" t="s">
        <v>1265</v>
      </c>
      <c r="C99" s="129" t="s">
        <v>4514</v>
      </c>
      <c r="D99" s="187">
        <f>VLOOKUP(B99,Прейскурант_2025!$B:$I,3,FALSE)*E99</f>
        <v>1280</v>
      </c>
      <c r="E99" s="71">
        <v>2</v>
      </c>
      <c r="F99"/>
      <c r="G99"/>
      <c r="I99"/>
    </row>
    <row r="100" spans="1:9">
      <c r="A100" s="210"/>
      <c r="B100" s="94">
        <v>10002</v>
      </c>
      <c r="C100" s="150" t="s">
        <v>2168</v>
      </c>
      <c r="D100" s="187">
        <f>VLOOKUP(B100,Прейскурант_2025!$B:$I,3,FALSE)*E100</f>
        <v>350</v>
      </c>
      <c r="E100" s="72">
        <v>1</v>
      </c>
      <c r="F100"/>
      <c r="G100"/>
      <c r="I100"/>
    </row>
    <row r="101" spans="1:9">
      <c r="A101" s="210"/>
      <c r="B101" s="93" t="s">
        <v>5446</v>
      </c>
      <c r="C101" s="129" t="s">
        <v>5447</v>
      </c>
      <c r="D101" s="187">
        <f>VLOOKUP(B101,Прейскурант_2025!$B:$I,3,FALSE)*E101</f>
        <v>1750</v>
      </c>
      <c r="E101" s="71">
        <v>1</v>
      </c>
      <c r="F101"/>
      <c r="G101"/>
      <c r="I101"/>
    </row>
    <row r="102" spans="1:9" ht="85.5">
      <c r="A102" s="210"/>
      <c r="B102" s="165">
        <v>24033</v>
      </c>
      <c r="C102" s="166" t="s">
        <v>5369</v>
      </c>
      <c r="D102" s="207">
        <f>SUM(D103:D133)</f>
        <v>148000</v>
      </c>
      <c r="E102" s="74"/>
      <c r="F102"/>
      <c r="G102"/>
      <c r="I102"/>
    </row>
    <row r="103" spans="1:9">
      <c r="A103" s="210"/>
      <c r="B103" s="92" t="s">
        <v>4663</v>
      </c>
      <c r="C103" s="149" t="s">
        <v>5364</v>
      </c>
      <c r="D103" s="187">
        <f>VLOOKUP(B103,Прейскурант_2025!$B:$I,3,FALSE)*E103</f>
        <v>37730</v>
      </c>
      <c r="E103" s="70">
        <v>1</v>
      </c>
      <c r="F103"/>
      <c r="G103"/>
      <c r="I103"/>
    </row>
    <row r="104" spans="1:9" ht="30">
      <c r="A104" s="210"/>
      <c r="B104" s="93" t="s">
        <v>4664</v>
      </c>
      <c r="C104" s="129" t="s">
        <v>5365</v>
      </c>
      <c r="D104" s="187">
        <f>VLOOKUP(B104,Прейскурант_2025!$B:$I,3,FALSE)*E104</f>
        <v>27000</v>
      </c>
      <c r="E104" s="71">
        <v>1</v>
      </c>
      <c r="F104"/>
      <c r="G104"/>
      <c r="I104"/>
    </row>
    <row r="105" spans="1:9">
      <c r="A105" s="210"/>
      <c r="B105" s="95">
        <v>20215</v>
      </c>
      <c r="C105" s="192" t="s">
        <v>6769</v>
      </c>
      <c r="D105" s="187">
        <f>VLOOKUP(B105,Прейскурант_2025!$B:$I,3,FALSE)*E105</f>
        <v>16000</v>
      </c>
      <c r="E105" s="71">
        <v>1</v>
      </c>
      <c r="F105"/>
      <c r="G105"/>
      <c r="I105"/>
    </row>
    <row r="106" spans="1:9" ht="30">
      <c r="A106" s="210"/>
      <c r="B106" s="95">
        <v>20229</v>
      </c>
      <c r="C106" s="286" t="s">
        <v>6772</v>
      </c>
      <c r="D106" s="187">
        <f>VLOOKUP(B106,Прейскурант_2025!$B:$I,3,FALSE)*E106</f>
        <v>11200</v>
      </c>
      <c r="E106" s="71">
        <v>1</v>
      </c>
      <c r="F106"/>
      <c r="G106"/>
      <c r="I106"/>
    </row>
    <row r="107" spans="1:9">
      <c r="A107" s="210"/>
      <c r="B107" s="93">
        <v>20085</v>
      </c>
      <c r="C107" s="129" t="s">
        <v>2356</v>
      </c>
      <c r="D107" s="187">
        <f>VLOOKUP(B107,Прейскурант_2025!$B:$I,3,FALSE)*E107</f>
        <v>8800</v>
      </c>
      <c r="E107" s="71">
        <v>2</v>
      </c>
      <c r="F107"/>
      <c r="G107"/>
      <c r="I107"/>
    </row>
    <row r="108" spans="1:9">
      <c r="A108" s="210"/>
      <c r="B108" s="93">
        <v>20075</v>
      </c>
      <c r="C108" s="129" t="s">
        <v>2357</v>
      </c>
      <c r="D108" s="187">
        <f>VLOOKUP(B108,Прейскурант_2025!$B:$I,3,FALSE)*E108</f>
        <v>17200</v>
      </c>
      <c r="E108" s="71">
        <v>4</v>
      </c>
      <c r="F108"/>
      <c r="G108"/>
      <c r="I108"/>
    </row>
    <row r="109" spans="1:9">
      <c r="A109" s="210"/>
      <c r="B109" s="93" t="s">
        <v>3</v>
      </c>
      <c r="C109" s="129" t="s">
        <v>4</v>
      </c>
      <c r="D109" s="187">
        <f>VLOOKUP(B109,Прейскурант_2025!$B:$I,3,FALSE)*E109</f>
        <v>2500</v>
      </c>
      <c r="E109" s="71">
        <v>1</v>
      </c>
      <c r="F109"/>
      <c r="G109"/>
      <c r="I109"/>
    </row>
    <row r="110" spans="1:9">
      <c r="A110" s="210"/>
      <c r="B110" s="93" t="s">
        <v>316</v>
      </c>
      <c r="C110" s="129" t="s">
        <v>317</v>
      </c>
      <c r="D110" s="187">
        <f>VLOOKUP(B110,Прейскурант_2025!$B:$I,3,FALSE)*E110</f>
        <v>1750</v>
      </c>
      <c r="E110" s="71">
        <v>1</v>
      </c>
      <c r="F110"/>
      <c r="G110"/>
      <c r="I110"/>
    </row>
    <row r="111" spans="1:9">
      <c r="A111" s="210"/>
      <c r="B111" s="93" t="s">
        <v>987</v>
      </c>
      <c r="C111" s="129" t="s">
        <v>988</v>
      </c>
      <c r="D111" s="187">
        <f>VLOOKUP(B111,Прейскурант_2025!$B:$I,3,FALSE)*E111</f>
        <v>1450</v>
      </c>
      <c r="E111" s="71">
        <v>1</v>
      </c>
      <c r="F111"/>
      <c r="G111"/>
      <c r="I111"/>
    </row>
    <row r="112" spans="1:9">
      <c r="A112" s="210"/>
      <c r="B112" s="93" t="s">
        <v>617</v>
      </c>
      <c r="C112" s="129" t="s">
        <v>618</v>
      </c>
      <c r="D112" s="187">
        <f>VLOOKUP(B112,Прейскурант_2025!$B:$I,3,FALSE)*E112</f>
        <v>1200</v>
      </c>
      <c r="E112" s="71">
        <v>1</v>
      </c>
      <c r="F112"/>
      <c r="G112"/>
      <c r="I112"/>
    </row>
    <row r="113" spans="1:9">
      <c r="A113" s="210"/>
      <c r="B113" s="93" t="s">
        <v>1034</v>
      </c>
      <c r="C113" s="129" t="s">
        <v>1035</v>
      </c>
      <c r="D113" s="187">
        <f>VLOOKUP(B113,Прейскурант_2025!$B:$I,3,FALSE)*E113</f>
        <v>2000</v>
      </c>
      <c r="E113" s="71">
        <v>1</v>
      </c>
      <c r="F113"/>
      <c r="G113"/>
      <c r="I113"/>
    </row>
    <row r="114" spans="1:9">
      <c r="A114" s="210"/>
      <c r="B114" s="93" t="s">
        <v>994</v>
      </c>
      <c r="C114" s="129" t="s">
        <v>995</v>
      </c>
      <c r="D114" s="187">
        <f>VLOOKUP(B114,Прейскурант_2025!$B:$I,3,FALSE)*E114</f>
        <v>1700</v>
      </c>
      <c r="E114" s="71">
        <v>1</v>
      </c>
      <c r="F114"/>
      <c r="G114"/>
      <c r="I114"/>
    </row>
    <row r="115" spans="1:9">
      <c r="A115" s="210"/>
      <c r="B115" s="93" t="s">
        <v>1025</v>
      </c>
      <c r="C115" s="129" t="s">
        <v>1026</v>
      </c>
      <c r="D115" s="187">
        <f>VLOOKUP(B115,Прейскурант_2025!$B:$I,3,FALSE)*E115</f>
        <v>2300</v>
      </c>
      <c r="E115" s="71">
        <v>1</v>
      </c>
      <c r="F115"/>
      <c r="G115"/>
      <c r="I115"/>
    </row>
    <row r="116" spans="1:9">
      <c r="A116" s="210"/>
      <c r="B116" s="93" t="s">
        <v>1029</v>
      </c>
      <c r="C116" s="129" t="s">
        <v>1030</v>
      </c>
      <c r="D116" s="187">
        <f>VLOOKUP(B116,Прейскурант_2025!$B:$I,3,FALSE)*E116</f>
        <v>2000</v>
      </c>
      <c r="E116" s="71">
        <v>1</v>
      </c>
      <c r="F116"/>
      <c r="G116"/>
      <c r="I116"/>
    </row>
    <row r="117" spans="1:9">
      <c r="A117" s="210"/>
      <c r="B117" s="93" t="s">
        <v>1324</v>
      </c>
      <c r="C117" s="129" t="s">
        <v>1325</v>
      </c>
      <c r="D117" s="187">
        <f>VLOOKUP(B117,Прейскурант_2025!$B:$I,3,FALSE)*E117</f>
        <v>1860</v>
      </c>
      <c r="E117" s="71">
        <v>2</v>
      </c>
      <c r="F117"/>
      <c r="G117"/>
      <c r="I117"/>
    </row>
    <row r="118" spans="1:9">
      <c r="A118" s="210"/>
      <c r="B118" s="93" t="s">
        <v>1293</v>
      </c>
      <c r="C118" s="129" t="s">
        <v>1294</v>
      </c>
      <c r="D118" s="187">
        <f>VLOOKUP(B118,Прейскурант_2025!$B:$I,3,FALSE)*E118</f>
        <v>1280</v>
      </c>
      <c r="E118" s="71">
        <v>2</v>
      </c>
      <c r="F118"/>
      <c r="G118"/>
      <c r="I118"/>
    </row>
    <row r="119" spans="1:9">
      <c r="A119" s="210"/>
      <c r="B119" s="93" t="s">
        <v>2024</v>
      </c>
      <c r="C119" s="129" t="s">
        <v>2025</v>
      </c>
      <c r="D119" s="187">
        <f>VLOOKUP(B119,Прейскурант_2025!$B:$I,3,FALSE)*E119</f>
        <v>1700</v>
      </c>
      <c r="E119" s="71">
        <v>1</v>
      </c>
      <c r="F119"/>
      <c r="G119"/>
      <c r="I119"/>
    </row>
    <row r="120" spans="1:9" ht="30">
      <c r="A120" s="210"/>
      <c r="B120" s="93" t="s">
        <v>1969</v>
      </c>
      <c r="C120" s="129" t="s">
        <v>1970</v>
      </c>
      <c r="D120" s="187">
        <f>VLOOKUP(B120,Прейскурант_2025!$B:$I,3,FALSE)*E120</f>
        <v>3560</v>
      </c>
      <c r="E120" s="71">
        <v>2</v>
      </c>
      <c r="F120"/>
      <c r="G120"/>
      <c r="I120"/>
    </row>
    <row r="121" spans="1:9">
      <c r="A121" s="210"/>
      <c r="B121" s="93" t="s">
        <v>1410</v>
      </c>
      <c r="C121" s="129" t="s">
        <v>1411</v>
      </c>
      <c r="D121" s="187">
        <f>VLOOKUP(B121,Прейскурант_2025!$B:$I,3,FALSE)*E121</f>
        <v>250</v>
      </c>
      <c r="E121" s="71">
        <v>1</v>
      </c>
      <c r="F121"/>
      <c r="G121"/>
      <c r="I121"/>
    </row>
    <row r="122" spans="1:9">
      <c r="A122" s="210"/>
      <c r="B122" s="93" t="s">
        <v>1413</v>
      </c>
      <c r="C122" s="129" t="s">
        <v>1414</v>
      </c>
      <c r="D122" s="187">
        <f>VLOOKUP(B122,Прейскурант_2025!$B:$I,3,FALSE)*E122</f>
        <v>250</v>
      </c>
      <c r="E122" s="71">
        <v>1</v>
      </c>
      <c r="F122"/>
      <c r="G122"/>
      <c r="I122"/>
    </row>
    <row r="123" spans="1:9">
      <c r="A123" s="210"/>
      <c r="B123" s="93" t="s">
        <v>1419</v>
      </c>
      <c r="C123" s="129" t="s">
        <v>1420</v>
      </c>
      <c r="D123" s="187">
        <f>VLOOKUP(B123,Прейскурант_2025!$B:$I,3,FALSE)*E123</f>
        <v>500</v>
      </c>
      <c r="E123" s="71">
        <v>2</v>
      </c>
      <c r="F123"/>
      <c r="G123"/>
      <c r="I123"/>
    </row>
    <row r="124" spans="1:9">
      <c r="A124" s="210"/>
      <c r="B124" s="93" t="s">
        <v>1448</v>
      </c>
      <c r="C124" s="129" t="s">
        <v>1449</v>
      </c>
      <c r="D124" s="187">
        <f>VLOOKUP(B124,Прейскурант_2025!$B:$I,3,FALSE)*E124</f>
        <v>250</v>
      </c>
      <c r="E124" s="71">
        <v>1</v>
      </c>
      <c r="F124"/>
      <c r="G124"/>
      <c r="I124"/>
    </row>
    <row r="125" spans="1:9">
      <c r="A125" s="210"/>
      <c r="B125" s="93" t="s">
        <v>1457</v>
      </c>
      <c r="C125" s="129" t="s">
        <v>1458</v>
      </c>
      <c r="D125" s="187">
        <f>VLOOKUP(B125,Прейскурант_2025!$B:$I,3,FALSE)*E125</f>
        <v>210</v>
      </c>
      <c r="E125" s="71">
        <v>1</v>
      </c>
      <c r="F125"/>
      <c r="G125"/>
      <c r="I125"/>
    </row>
    <row r="126" spans="1:9">
      <c r="A126" s="210"/>
      <c r="B126" s="93" t="s">
        <v>1460</v>
      </c>
      <c r="C126" s="129" t="s">
        <v>1461</v>
      </c>
      <c r="D126" s="187">
        <f>VLOOKUP(B126,Прейскурант_2025!$B:$I,3,FALSE)*E126</f>
        <v>270</v>
      </c>
      <c r="E126" s="71">
        <v>1</v>
      </c>
      <c r="F126"/>
      <c r="G126"/>
      <c r="I126"/>
    </row>
    <row r="127" spans="1:9">
      <c r="A127" s="210"/>
      <c r="B127" s="93" t="s">
        <v>4564</v>
      </c>
      <c r="C127" s="129" t="s">
        <v>4565</v>
      </c>
      <c r="D127" s="187">
        <f>VLOOKUP(B127,Прейскурант_2025!$B:$I,3,FALSE)*E127</f>
        <v>450</v>
      </c>
      <c r="E127" s="71">
        <v>1</v>
      </c>
      <c r="F127"/>
      <c r="G127"/>
      <c r="I127"/>
    </row>
    <row r="128" spans="1:9">
      <c r="A128" s="210"/>
      <c r="B128" s="93" t="s">
        <v>1436</v>
      </c>
      <c r="C128" s="129" t="s">
        <v>1437</v>
      </c>
      <c r="D128" s="187">
        <f>VLOOKUP(B128,Прейскурант_2025!$B:$I,3,FALSE)*E128</f>
        <v>210</v>
      </c>
      <c r="E128" s="71">
        <v>1</v>
      </c>
      <c r="F128"/>
      <c r="G128"/>
      <c r="I128"/>
    </row>
    <row r="129" spans="1:9">
      <c r="A129" s="210"/>
      <c r="B129" s="93" t="s">
        <v>1463</v>
      </c>
      <c r="C129" s="129" t="s">
        <v>1464</v>
      </c>
      <c r="D129" s="187">
        <f>VLOOKUP(B129,Прейскурант_2025!$B:$I,3,FALSE)*E129</f>
        <v>540</v>
      </c>
      <c r="E129" s="71">
        <v>1</v>
      </c>
      <c r="F129"/>
      <c r="G129"/>
      <c r="I129"/>
    </row>
    <row r="130" spans="1:9">
      <c r="A130" s="210"/>
      <c r="B130" s="93" t="s">
        <v>1482</v>
      </c>
      <c r="C130" s="129" t="s">
        <v>1483</v>
      </c>
      <c r="D130" s="187">
        <f>VLOOKUP(B130,Прейскурант_2025!$B:$I,3,FALSE)*E130</f>
        <v>460</v>
      </c>
      <c r="E130" s="71">
        <v>1</v>
      </c>
      <c r="F130"/>
      <c r="G130"/>
      <c r="I130"/>
    </row>
    <row r="131" spans="1:9">
      <c r="A131" s="210"/>
      <c r="B131" s="93" t="s">
        <v>1265</v>
      </c>
      <c r="C131" s="129" t="s">
        <v>4514</v>
      </c>
      <c r="D131" s="187">
        <f>VLOOKUP(B131,Прейскурант_2025!$B:$I,3,FALSE)*E131</f>
        <v>1280</v>
      </c>
      <c r="E131" s="71">
        <v>2</v>
      </c>
      <c r="F131"/>
      <c r="G131"/>
      <c r="I131"/>
    </row>
    <row r="132" spans="1:9">
      <c r="A132" s="210"/>
      <c r="B132" s="94">
        <v>10002</v>
      </c>
      <c r="C132" s="150" t="s">
        <v>2168</v>
      </c>
      <c r="D132" s="187">
        <f>VLOOKUP(B132,Прейскурант_2025!$B:$I,3,FALSE)*E132</f>
        <v>350</v>
      </c>
      <c r="E132" s="72">
        <v>1</v>
      </c>
      <c r="F132"/>
      <c r="G132"/>
      <c r="I132"/>
    </row>
    <row r="133" spans="1:9">
      <c r="A133" s="210"/>
      <c r="B133" s="93" t="s">
        <v>5446</v>
      </c>
      <c r="C133" s="129" t="s">
        <v>5447</v>
      </c>
      <c r="D133" s="187">
        <f>VLOOKUP(B133,Прейскурант_2025!$B:$I,3,FALSE)*E133</f>
        <v>1750</v>
      </c>
      <c r="E133" s="71">
        <v>1</v>
      </c>
      <c r="F133"/>
      <c r="G133"/>
      <c r="I133"/>
    </row>
    <row r="134" spans="1:9" ht="85.5">
      <c r="A134" s="210"/>
      <c r="B134" s="159">
        <v>24053</v>
      </c>
      <c r="C134" s="160" t="s">
        <v>5575</v>
      </c>
      <c r="D134" s="207">
        <f>SUM(D135:D148)</f>
        <v>61640</v>
      </c>
      <c r="E134" s="69"/>
      <c r="F134"/>
      <c r="G134"/>
      <c r="I134"/>
    </row>
    <row r="135" spans="1:9">
      <c r="A135" s="210"/>
      <c r="B135" s="92" t="s">
        <v>316</v>
      </c>
      <c r="C135" s="149" t="s">
        <v>317</v>
      </c>
      <c r="D135" s="187">
        <f>VLOOKUP(B135,Прейскурант_2025!$B:$I,3,FALSE)*E135</f>
        <v>21000</v>
      </c>
      <c r="E135" s="70">
        <v>12</v>
      </c>
      <c r="F135"/>
      <c r="G135"/>
      <c r="I135"/>
    </row>
    <row r="136" spans="1:9">
      <c r="A136" s="210"/>
      <c r="B136" s="93" t="s">
        <v>224</v>
      </c>
      <c r="C136" s="129" t="s">
        <v>4411</v>
      </c>
      <c r="D136" s="187">
        <f>VLOOKUP(B136,Прейскурант_2025!$B:$I,3,FALSE)*E136</f>
        <v>7200</v>
      </c>
      <c r="E136" s="71">
        <v>3</v>
      </c>
      <c r="F136"/>
      <c r="G136"/>
      <c r="I136"/>
    </row>
    <row r="137" spans="1:9">
      <c r="A137" s="210"/>
      <c r="B137" s="93" t="s">
        <v>308</v>
      </c>
      <c r="C137" s="129" t="s">
        <v>4423</v>
      </c>
      <c r="D137" s="187">
        <f>VLOOKUP(B137,Прейскурант_2025!$B:$I,3,FALSE)*E137</f>
        <v>8100</v>
      </c>
      <c r="E137" s="71">
        <v>3</v>
      </c>
      <c r="F137"/>
      <c r="G137"/>
      <c r="I137"/>
    </row>
    <row r="138" spans="1:9" ht="30">
      <c r="A138" s="210"/>
      <c r="B138" s="93" t="s">
        <v>456</v>
      </c>
      <c r="C138" s="129" t="s">
        <v>4445</v>
      </c>
      <c r="D138" s="187">
        <f>VLOOKUP(B138,Прейскурант_2025!$B:$I,3,FALSE)*E138</f>
        <v>7200</v>
      </c>
      <c r="E138" s="71">
        <v>3</v>
      </c>
      <c r="F138"/>
      <c r="G138"/>
      <c r="I138"/>
    </row>
    <row r="139" spans="1:9">
      <c r="A139" s="210"/>
      <c r="B139" s="93" t="s">
        <v>518</v>
      </c>
      <c r="C139" s="129" t="s">
        <v>519</v>
      </c>
      <c r="D139" s="187">
        <f>VLOOKUP(B139,Прейскурант_2025!$B:$I,3,FALSE)*E139</f>
        <v>5250</v>
      </c>
      <c r="E139" s="71">
        <v>3</v>
      </c>
      <c r="F139"/>
      <c r="G139"/>
      <c r="I139"/>
    </row>
    <row r="140" spans="1:9">
      <c r="A140" s="210"/>
      <c r="B140" s="93">
        <v>10003</v>
      </c>
      <c r="C140" s="129" t="s">
        <v>4378</v>
      </c>
      <c r="D140" s="187">
        <f>VLOOKUP(B140,Прейскурант_2025!$B:$I,3,FALSE)*E140</f>
        <v>600</v>
      </c>
      <c r="E140" s="71">
        <v>3</v>
      </c>
      <c r="F140"/>
      <c r="G140"/>
      <c r="I140"/>
    </row>
    <row r="141" spans="1:9">
      <c r="A141" s="210"/>
      <c r="B141" s="93" t="s">
        <v>1265</v>
      </c>
      <c r="C141" s="129" t="s">
        <v>4514</v>
      </c>
      <c r="D141" s="187">
        <f>VLOOKUP(B141,Прейскурант_2025!$B:$I,3,FALSE)*E141</f>
        <v>2560</v>
      </c>
      <c r="E141" s="71">
        <v>4</v>
      </c>
      <c r="F141"/>
      <c r="G141"/>
      <c r="I141"/>
    </row>
    <row r="142" spans="1:9">
      <c r="A142" s="210"/>
      <c r="B142" s="93" t="s">
        <v>1293</v>
      </c>
      <c r="C142" s="129" t="s">
        <v>1294</v>
      </c>
      <c r="D142" s="187">
        <f>VLOOKUP(B142,Прейскурант_2025!$B:$I,3,FALSE)*E142</f>
        <v>1920</v>
      </c>
      <c r="E142" s="71">
        <v>3</v>
      </c>
      <c r="F142"/>
      <c r="G142"/>
      <c r="I142"/>
    </row>
    <row r="143" spans="1:9">
      <c r="A143" s="210"/>
      <c r="B143" s="93" t="s">
        <v>1275</v>
      </c>
      <c r="C143" s="129" t="s">
        <v>1276</v>
      </c>
      <c r="D143" s="187">
        <f>VLOOKUP(B143,Прейскурант_2025!$B:$I,3,FALSE)*E143</f>
        <v>340</v>
      </c>
      <c r="E143" s="71">
        <v>1</v>
      </c>
      <c r="F143"/>
      <c r="G143"/>
      <c r="I143"/>
    </row>
    <row r="144" spans="1:9">
      <c r="A144" s="210"/>
      <c r="B144" s="93" t="s">
        <v>1399</v>
      </c>
      <c r="C144" s="129" t="s">
        <v>1400</v>
      </c>
      <c r="D144" s="187">
        <f>VLOOKUP(B144,Прейскурант_2025!$B:$I,3,FALSE)*E144</f>
        <v>620</v>
      </c>
      <c r="E144" s="71">
        <v>1</v>
      </c>
      <c r="F144"/>
      <c r="G144"/>
      <c r="I144"/>
    </row>
    <row r="145" spans="1:9">
      <c r="A145" s="210"/>
      <c r="B145" s="93" t="s">
        <v>958</v>
      </c>
      <c r="C145" s="129" t="s">
        <v>959</v>
      </c>
      <c r="D145" s="187">
        <f>VLOOKUP(B145,Прейскурант_2025!$B:$I,3,FALSE)*E145</f>
        <v>1800</v>
      </c>
      <c r="E145" s="71">
        <v>1</v>
      </c>
      <c r="F145"/>
      <c r="G145"/>
      <c r="I145"/>
    </row>
    <row r="146" spans="1:9">
      <c r="A146" s="210"/>
      <c r="B146" s="93" t="s">
        <v>908</v>
      </c>
      <c r="C146" s="129" t="s">
        <v>909</v>
      </c>
      <c r="D146" s="187">
        <f>VLOOKUP(B146,Прейскурант_2025!$B:$I,3,FALSE)*E146</f>
        <v>1600</v>
      </c>
      <c r="E146" s="71">
        <v>1</v>
      </c>
      <c r="F146"/>
      <c r="G146"/>
      <c r="I146"/>
    </row>
    <row r="147" spans="1:9">
      <c r="A147" s="210"/>
      <c r="B147" s="93" t="s">
        <v>926</v>
      </c>
      <c r="C147" s="129" t="s">
        <v>927</v>
      </c>
      <c r="D147" s="187">
        <f>VLOOKUP(B147,Прейскурант_2025!$B:$I,3,FALSE)*E147</f>
        <v>2250</v>
      </c>
      <c r="E147" s="71">
        <v>1</v>
      </c>
      <c r="F147"/>
      <c r="G147"/>
      <c r="I147"/>
    </row>
    <row r="148" spans="1:9" ht="30">
      <c r="A148" s="210"/>
      <c r="B148" s="94" t="s">
        <v>621</v>
      </c>
      <c r="C148" s="150" t="s">
        <v>622</v>
      </c>
      <c r="D148" s="187">
        <f>VLOOKUP(B148,Прейскурант_2025!$B:$I,3,FALSE)*E148</f>
        <v>1200</v>
      </c>
      <c r="E148" s="72">
        <v>1</v>
      </c>
      <c r="F148"/>
      <c r="G148"/>
      <c r="I148"/>
    </row>
    <row r="149" spans="1:9" s="45" customFormat="1" ht="85.5">
      <c r="A149" s="210"/>
      <c r="B149" s="299">
        <v>24130</v>
      </c>
      <c r="C149" s="300" t="s">
        <v>6880</v>
      </c>
      <c r="D149" s="301">
        <f>SUM(D150:D165)</f>
        <v>59360</v>
      </c>
      <c r="E149" s="69"/>
    </row>
    <row r="150" spans="1:9" s="45" customFormat="1">
      <c r="A150" s="210"/>
      <c r="B150" s="92" t="s">
        <v>316</v>
      </c>
      <c r="C150" s="149" t="s">
        <v>317</v>
      </c>
      <c r="D150" s="187">
        <f>VLOOKUP(B150,Прейскурант_2025!$B:$I,3,FALSE)*E150</f>
        <v>21000</v>
      </c>
      <c r="E150" s="70">
        <v>12</v>
      </c>
    </row>
    <row r="151" spans="1:9" s="45" customFormat="1">
      <c r="A151" s="210"/>
      <c r="B151" s="93" t="s">
        <v>224</v>
      </c>
      <c r="C151" s="192" t="s">
        <v>4411</v>
      </c>
      <c r="D151" s="187">
        <f>VLOOKUP(B151,Прейскурант_2025!$B:$I,3,FALSE)*E151</f>
        <v>4800</v>
      </c>
      <c r="E151" s="71">
        <v>2</v>
      </c>
    </row>
    <row r="152" spans="1:9" s="45" customFormat="1">
      <c r="A152" s="210"/>
      <c r="B152" s="93" t="s">
        <v>308</v>
      </c>
      <c r="C152" s="192" t="s">
        <v>4423</v>
      </c>
      <c r="D152" s="187">
        <f>VLOOKUP(B152,Прейскурант_2025!$B:$I,3,FALSE)*E152</f>
        <v>5400</v>
      </c>
      <c r="E152" s="71">
        <v>2</v>
      </c>
    </row>
    <row r="153" spans="1:9" s="45" customFormat="1" ht="18.75" customHeight="1">
      <c r="A153" s="210"/>
      <c r="B153" s="93" t="s">
        <v>456</v>
      </c>
      <c r="C153" s="192" t="s">
        <v>4445</v>
      </c>
      <c r="D153" s="187">
        <f>VLOOKUP(B153,Прейскурант_2025!$B:$I,3,FALSE)*E153</f>
        <v>4800</v>
      </c>
      <c r="E153" s="71">
        <v>2</v>
      </c>
    </row>
    <row r="154" spans="1:9" s="45" customFormat="1">
      <c r="A154" s="210"/>
      <c r="B154" s="93" t="s">
        <v>523</v>
      </c>
      <c r="C154" s="192" t="s">
        <v>519</v>
      </c>
      <c r="D154" s="187">
        <f>VLOOKUP(B154,Прейскурант_2025!$B:$I,3,FALSE)*E154</f>
        <v>4800</v>
      </c>
      <c r="E154" s="71">
        <v>2</v>
      </c>
    </row>
    <row r="155" spans="1:9" s="45" customFormat="1" ht="30">
      <c r="A155" s="210"/>
      <c r="B155" s="93" t="s">
        <v>4902</v>
      </c>
      <c r="C155" s="191" t="s">
        <v>2560</v>
      </c>
      <c r="D155" s="187">
        <f>VLOOKUP(B155,Прейскурант_2025!$B:$I,3,FALSE)*E155</f>
        <v>1000</v>
      </c>
      <c r="E155" s="71">
        <v>1</v>
      </c>
    </row>
    <row r="156" spans="1:9" s="45" customFormat="1">
      <c r="A156" s="210"/>
      <c r="B156" s="93" t="s">
        <v>289</v>
      </c>
      <c r="C156" s="191" t="s">
        <v>4421</v>
      </c>
      <c r="D156" s="187">
        <f>VLOOKUP(B156,Прейскурант_2025!$B:$I,3,FALSE)*E156</f>
        <v>2750</v>
      </c>
      <c r="E156" s="71">
        <v>1</v>
      </c>
    </row>
    <row r="157" spans="1:9" s="45" customFormat="1">
      <c r="A157" s="210"/>
      <c r="B157" s="93">
        <v>10003</v>
      </c>
      <c r="C157" s="192" t="s">
        <v>4378</v>
      </c>
      <c r="D157" s="187">
        <f>VLOOKUP(B157,Прейскурант_2025!$B:$I,3,FALSE)*E157</f>
        <v>400</v>
      </c>
      <c r="E157" s="71">
        <v>2</v>
      </c>
    </row>
    <row r="158" spans="1:9" s="45" customFormat="1">
      <c r="A158" s="210"/>
      <c r="B158" s="93" t="s">
        <v>1265</v>
      </c>
      <c r="C158" s="192" t="s">
        <v>4514</v>
      </c>
      <c r="D158" s="187">
        <f>VLOOKUP(B158,Прейскурант_2025!$B:$I,3,FALSE)*E158</f>
        <v>1280</v>
      </c>
      <c r="E158" s="71">
        <v>2</v>
      </c>
    </row>
    <row r="159" spans="1:9" s="45" customFormat="1">
      <c r="A159" s="210"/>
      <c r="B159" s="93" t="s">
        <v>1293</v>
      </c>
      <c r="C159" s="192" t="s">
        <v>1294</v>
      </c>
      <c r="D159" s="187">
        <f>VLOOKUP(B159,Прейскурант_2025!$B:$I,3,FALSE)*E159</f>
        <v>1280</v>
      </c>
      <c r="E159" s="71">
        <v>2</v>
      </c>
    </row>
    <row r="160" spans="1:9" s="45" customFormat="1">
      <c r="A160" s="210"/>
      <c r="B160" s="93" t="s">
        <v>949</v>
      </c>
      <c r="C160" s="191" t="s">
        <v>950</v>
      </c>
      <c r="D160" s="187">
        <f>VLOOKUP(B160,Прейскурант_2025!$B:$I,3,FALSE)*E160</f>
        <v>1800</v>
      </c>
      <c r="E160" s="71">
        <v>1</v>
      </c>
    </row>
    <row r="161" spans="1:5" s="45" customFormat="1">
      <c r="A161" s="210"/>
      <c r="B161" s="93" t="s">
        <v>596</v>
      </c>
      <c r="C161" s="191" t="s">
        <v>597</v>
      </c>
      <c r="D161" s="187">
        <f>VLOOKUP(B161,Прейскурант_2025!$B:$I,3,FALSE)*E161</f>
        <v>3200</v>
      </c>
      <c r="E161" s="71">
        <v>1</v>
      </c>
    </row>
    <row r="162" spans="1:5" s="45" customFormat="1">
      <c r="A162" s="210"/>
      <c r="B162" s="93" t="s">
        <v>958</v>
      </c>
      <c r="C162" s="192" t="s">
        <v>959</v>
      </c>
      <c r="D162" s="187">
        <f>VLOOKUP(B162,Прейскурант_2025!$B:$I,3,FALSE)*E162</f>
        <v>1800</v>
      </c>
      <c r="E162" s="71">
        <v>1</v>
      </c>
    </row>
    <row r="163" spans="1:5" s="45" customFormat="1">
      <c r="A163" s="210"/>
      <c r="B163" s="93" t="s">
        <v>908</v>
      </c>
      <c r="C163" s="192" t="s">
        <v>909</v>
      </c>
      <c r="D163" s="187">
        <f>VLOOKUP(B163,Прейскурант_2025!$B:$I,3,FALSE)*E163</f>
        <v>1600</v>
      </c>
      <c r="E163" s="71">
        <v>1</v>
      </c>
    </row>
    <row r="164" spans="1:5" s="45" customFormat="1">
      <c r="A164" s="210"/>
      <c r="B164" s="93" t="s">
        <v>926</v>
      </c>
      <c r="C164" s="192" t="s">
        <v>927</v>
      </c>
      <c r="D164" s="187">
        <f>VLOOKUP(B164,Прейскурант_2025!$B:$I,3,FALSE)*E164</f>
        <v>2250</v>
      </c>
      <c r="E164" s="71">
        <v>1</v>
      </c>
    </row>
    <row r="165" spans="1:5" s="45" customFormat="1" ht="30">
      <c r="A165" s="210"/>
      <c r="B165" s="94" t="s">
        <v>621</v>
      </c>
      <c r="C165" s="150" t="s">
        <v>622</v>
      </c>
      <c r="D165" s="187">
        <f>VLOOKUP(B165,Прейскурант_2025!$B:$I,3,FALSE)*E165</f>
        <v>1200</v>
      </c>
      <c r="E165" s="72">
        <v>1</v>
      </c>
    </row>
    <row r="166" spans="1:5" s="45" customFormat="1" ht="42.75">
      <c r="A166" s="210"/>
      <c r="B166" s="332">
        <v>24096</v>
      </c>
      <c r="C166" s="300" t="s">
        <v>6901</v>
      </c>
      <c r="D166" s="301">
        <f>SUM(D167:D177)</f>
        <v>16630</v>
      </c>
      <c r="E166" s="69"/>
    </row>
    <row r="167" spans="1:5" s="45" customFormat="1">
      <c r="A167" s="210"/>
      <c r="B167" s="92">
        <v>10002</v>
      </c>
      <c r="C167" s="149" t="s">
        <v>2168</v>
      </c>
      <c r="D167" s="187">
        <f>VLOOKUP(B167,Прейскурант_2025!$B:$I,3,FALSE)*E167</f>
        <v>350</v>
      </c>
      <c r="E167" s="72">
        <v>1</v>
      </c>
    </row>
    <row r="168" spans="1:5" s="45" customFormat="1">
      <c r="A168" s="210"/>
      <c r="B168" s="92" t="s">
        <v>1293</v>
      </c>
      <c r="C168" s="149" t="s">
        <v>1294</v>
      </c>
      <c r="D168" s="187">
        <f>VLOOKUP(B168,Прейскурант_2025!$B:$I,3,FALSE)*E168</f>
        <v>640</v>
      </c>
      <c r="E168" s="72">
        <v>1</v>
      </c>
    </row>
    <row r="169" spans="1:5" s="45" customFormat="1">
      <c r="A169" s="210"/>
      <c r="B169" s="92" t="s">
        <v>1265</v>
      </c>
      <c r="C169" s="149" t="s">
        <v>4514</v>
      </c>
      <c r="D169" s="187">
        <f>VLOOKUP(B169,Прейскурант_2025!$B:$I,3,FALSE)*E169</f>
        <v>640</v>
      </c>
      <c r="E169" s="72">
        <v>1</v>
      </c>
    </row>
    <row r="170" spans="1:5" s="45" customFormat="1">
      <c r="A170" s="210"/>
      <c r="B170" s="92" t="s">
        <v>6916</v>
      </c>
      <c r="C170" s="149" t="s">
        <v>6892</v>
      </c>
      <c r="D170" s="187">
        <f>VLOOKUP(B170,Прейскурант_2025!$B:$I,3,FALSE)*E170</f>
        <v>2550</v>
      </c>
      <c r="E170" s="72">
        <v>1</v>
      </c>
    </row>
    <row r="171" spans="1:5" s="45" customFormat="1">
      <c r="A171" s="210"/>
      <c r="B171" s="92" t="s">
        <v>518</v>
      </c>
      <c r="C171" s="149" t="s">
        <v>519</v>
      </c>
      <c r="D171" s="187">
        <f>VLOOKUP(B171,Прейскурант_2025!$B:$I,3,FALSE)*E171</f>
        <v>1750</v>
      </c>
      <c r="E171" s="72">
        <v>1</v>
      </c>
    </row>
    <row r="172" spans="1:5" s="45" customFormat="1">
      <c r="A172" s="210"/>
      <c r="B172" s="92" t="s">
        <v>219</v>
      </c>
      <c r="C172" s="149" t="s">
        <v>6893</v>
      </c>
      <c r="D172" s="187">
        <f>VLOOKUP(B172,Прейскурант_2025!$B:$I,3,FALSE)*E172</f>
        <v>1750</v>
      </c>
      <c r="E172" s="72">
        <v>1</v>
      </c>
    </row>
    <row r="173" spans="1:5" s="45" customFormat="1" ht="30">
      <c r="A173" s="210"/>
      <c r="B173" s="92" t="s">
        <v>4902</v>
      </c>
      <c r="C173" s="149" t="s">
        <v>2560</v>
      </c>
      <c r="D173" s="187">
        <f>VLOOKUP(B173,Прейскурант_2025!$B:$I,3,FALSE)*E173</f>
        <v>1000</v>
      </c>
      <c r="E173" s="72">
        <v>1</v>
      </c>
    </row>
    <row r="174" spans="1:5" s="45" customFormat="1">
      <c r="A174" s="210"/>
      <c r="B174" s="92" t="s">
        <v>303</v>
      </c>
      <c r="C174" s="149" t="s">
        <v>304</v>
      </c>
      <c r="D174" s="187">
        <f>VLOOKUP(B174,Прейскурант_2025!$B:$I,3,FALSE)*E174</f>
        <v>2400</v>
      </c>
      <c r="E174" s="72">
        <v>1</v>
      </c>
    </row>
    <row r="175" spans="1:5" s="45" customFormat="1">
      <c r="A175" s="210"/>
      <c r="B175" s="92" t="s">
        <v>284</v>
      </c>
      <c r="C175" s="149" t="s">
        <v>6894</v>
      </c>
      <c r="D175" s="187">
        <f>VLOOKUP(B175,Прейскурант_2025!$B:$I,3,FALSE)*E175</f>
        <v>1950</v>
      </c>
      <c r="E175" s="72">
        <v>1</v>
      </c>
    </row>
    <row r="176" spans="1:5" s="45" customFormat="1" ht="30">
      <c r="A176" s="210"/>
      <c r="B176" s="92" t="s">
        <v>33</v>
      </c>
      <c r="C176" s="149" t="s">
        <v>6895</v>
      </c>
      <c r="D176" s="187">
        <f>VLOOKUP(B176,Прейскурант_2025!$B:$I,3,FALSE)*E176</f>
        <v>1850</v>
      </c>
      <c r="E176" s="72">
        <v>1</v>
      </c>
    </row>
    <row r="177" spans="1:5" s="45" customFormat="1">
      <c r="A177" s="210"/>
      <c r="B177" s="92" t="s">
        <v>316</v>
      </c>
      <c r="C177" s="149" t="s">
        <v>4425</v>
      </c>
      <c r="D177" s="187">
        <f>VLOOKUP(B177,Прейскурант_2025!$B:$I,3,FALSE)*E177</f>
        <v>1750</v>
      </c>
      <c r="E177" s="72">
        <v>1</v>
      </c>
    </row>
    <row r="178" spans="1:5" s="45" customFormat="1" ht="42.75">
      <c r="A178" s="210"/>
      <c r="B178" s="332">
        <v>24097</v>
      </c>
      <c r="C178" s="300" t="s">
        <v>6902</v>
      </c>
      <c r="D178" s="301">
        <f>SUM(D179:D195)</f>
        <v>28580</v>
      </c>
      <c r="E178" s="69"/>
    </row>
    <row r="179" spans="1:5" s="45" customFormat="1">
      <c r="A179" s="210"/>
      <c r="B179" s="92">
        <v>10002</v>
      </c>
      <c r="C179" s="149" t="s">
        <v>2168</v>
      </c>
      <c r="D179" s="187">
        <f>VLOOKUP(B179,Прейскурант_2025!$B:$I,3,FALSE)*E179</f>
        <v>350</v>
      </c>
      <c r="E179" s="72">
        <v>1</v>
      </c>
    </row>
    <row r="180" spans="1:5" s="45" customFormat="1">
      <c r="A180" s="210"/>
      <c r="B180" s="92" t="s">
        <v>1293</v>
      </c>
      <c r="C180" s="149" t="s">
        <v>1294</v>
      </c>
      <c r="D180" s="187">
        <f>VLOOKUP(B180,Прейскурант_2025!$B:$I,3,FALSE)*E180</f>
        <v>640</v>
      </c>
      <c r="E180" s="72">
        <v>1</v>
      </c>
    </row>
    <row r="181" spans="1:5" s="45" customFormat="1">
      <c r="A181" s="210"/>
      <c r="B181" s="92" t="s">
        <v>1265</v>
      </c>
      <c r="C181" s="149" t="s">
        <v>4514</v>
      </c>
      <c r="D181" s="187">
        <f>VLOOKUP(B181,Прейскурант_2025!$B:$I,3,FALSE)*E181</f>
        <v>640</v>
      </c>
      <c r="E181" s="72">
        <v>1</v>
      </c>
    </row>
    <row r="182" spans="1:5" s="45" customFormat="1">
      <c r="A182" s="210"/>
      <c r="B182" s="92" t="s">
        <v>926</v>
      </c>
      <c r="C182" s="149" t="s">
        <v>927</v>
      </c>
      <c r="D182" s="187">
        <f>VLOOKUP(B182,Прейскурант_2025!$B:$I,3,FALSE)*E182</f>
        <v>2250</v>
      </c>
      <c r="E182" s="72">
        <v>1</v>
      </c>
    </row>
    <row r="183" spans="1:5" s="45" customFormat="1">
      <c r="A183" s="210"/>
      <c r="B183" s="92" t="s">
        <v>949</v>
      </c>
      <c r="C183" s="149" t="s">
        <v>950</v>
      </c>
      <c r="D183" s="187">
        <f>VLOOKUP(B183,Прейскурант_2025!$B:$I,3,FALSE)*E183</f>
        <v>1800</v>
      </c>
      <c r="E183" s="72">
        <v>1</v>
      </c>
    </row>
    <row r="184" spans="1:5" s="45" customFormat="1">
      <c r="A184" s="210"/>
      <c r="B184" s="92" t="s">
        <v>596</v>
      </c>
      <c r="C184" s="149" t="s">
        <v>597</v>
      </c>
      <c r="D184" s="187">
        <f>VLOOKUP(B184,Прейскурант_2025!$B:$I,3,FALSE)*E184</f>
        <v>3200</v>
      </c>
      <c r="E184" s="72">
        <v>1</v>
      </c>
    </row>
    <row r="185" spans="1:5" s="45" customFormat="1">
      <c r="A185" s="210"/>
      <c r="B185" s="92" t="s">
        <v>617</v>
      </c>
      <c r="C185" s="149" t="s">
        <v>618</v>
      </c>
      <c r="D185" s="187">
        <f>VLOOKUP(B185,Прейскурант_2025!$B:$I,3,FALSE)*E185</f>
        <v>1200</v>
      </c>
      <c r="E185" s="72">
        <v>1</v>
      </c>
    </row>
    <row r="186" spans="1:5" s="45" customFormat="1">
      <c r="A186" s="210"/>
      <c r="B186" s="92" t="s">
        <v>6916</v>
      </c>
      <c r="C186" s="149" t="s">
        <v>6892</v>
      </c>
      <c r="D186" s="187">
        <f>VLOOKUP(B186,Прейскурант_2025!$B:$I,3,FALSE)*E186</f>
        <v>2550</v>
      </c>
      <c r="E186" s="72">
        <v>1</v>
      </c>
    </row>
    <row r="187" spans="1:5" s="45" customFormat="1">
      <c r="A187" s="210"/>
      <c r="B187" s="92" t="s">
        <v>518</v>
      </c>
      <c r="C187" s="149" t="s">
        <v>519</v>
      </c>
      <c r="D187" s="187">
        <f>VLOOKUP(B187,Прейскурант_2025!$B:$I,3,FALSE)*E187</f>
        <v>1750</v>
      </c>
      <c r="E187" s="72">
        <v>1</v>
      </c>
    </row>
    <row r="188" spans="1:5" s="45" customFormat="1">
      <c r="A188" s="210"/>
      <c r="B188" s="92" t="s">
        <v>219</v>
      </c>
      <c r="C188" s="149" t="s">
        <v>6893</v>
      </c>
      <c r="D188" s="187">
        <f>VLOOKUP(B188,Прейскурант_2025!$B:$I,3,FALSE)*E188</f>
        <v>1750</v>
      </c>
      <c r="E188" s="72">
        <v>1</v>
      </c>
    </row>
    <row r="189" spans="1:5" s="45" customFormat="1" ht="30">
      <c r="A189" s="210"/>
      <c r="B189" s="92" t="s">
        <v>4902</v>
      </c>
      <c r="C189" s="149" t="s">
        <v>2560</v>
      </c>
      <c r="D189" s="187">
        <f>VLOOKUP(B189,Прейскурант_2025!$B:$I,3,FALSE)*E189</f>
        <v>1000</v>
      </c>
      <c r="E189" s="72">
        <v>1</v>
      </c>
    </row>
    <row r="190" spans="1:5" s="45" customFormat="1">
      <c r="A190" s="210"/>
      <c r="B190" s="92" t="s">
        <v>303</v>
      </c>
      <c r="C190" s="149" t="s">
        <v>304</v>
      </c>
      <c r="D190" s="187">
        <f>VLOOKUP(B190,Прейскурант_2025!$B:$I,3,FALSE)*E190</f>
        <v>2400</v>
      </c>
      <c r="E190" s="72">
        <v>1</v>
      </c>
    </row>
    <row r="191" spans="1:5" s="45" customFormat="1">
      <c r="A191" s="210"/>
      <c r="B191" s="92" t="s">
        <v>284</v>
      </c>
      <c r="C191" s="149" t="s">
        <v>285</v>
      </c>
      <c r="D191" s="187">
        <f>VLOOKUP(B191,Прейскурант_2025!$B:$I,3,FALSE)*E191</f>
        <v>1950</v>
      </c>
      <c r="E191" s="72">
        <v>1</v>
      </c>
    </row>
    <row r="192" spans="1:5" s="45" customFormat="1" ht="30">
      <c r="A192" s="210"/>
      <c r="B192" s="92" t="s">
        <v>33</v>
      </c>
      <c r="C192" s="149" t="s">
        <v>6895</v>
      </c>
      <c r="D192" s="187">
        <f>VLOOKUP(B192,Прейскурант_2025!$B:$I,3,FALSE)*E192</f>
        <v>1850</v>
      </c>
      <c r="E192" s="72">
        <v>1</v>
      </c>
    </row>
    <row r="193" spans="1:5" s="45" customFormat="1">
      <c r="A193" s="210"/>
      <c r="B193" s="92" t="s">
        <v>451</v>
      </c>
      <c r="C193" s="149" t="s">
        <v>6896</v>
      </c>
      <c r="D193" s="187">
        <f>VLOOKUP(B193,Прейскурант_2025!$B:$I,3,FALSE)*E193</f>
        <v>1750</v>
      </c>
      <c r="E193" s="72">
        <v>1</v>
      </c>
    </row>
    <row r="194" spans="1:5" s="45" customFormat="1">
      <c r="A194" s="210"/>
      <c r="B194" s="92" t="s">
        <v>559</v>
      </c>
      <c r="C194" s="149" t="s">
        <v>6897</v>
      </c>
      <c r="D194" s="187">
        <f>VLOOKUP(B194,Прейскурант_2025!$B:$I,3,FALSE)*E194</f>
        <v>1750</v>
      </c>
      <c r="E194" s="72">
        <v>1</v>
      </c>
    </row>
    <row r="195" spans="1:5" s="45" customFormat="1">
      <c r="A195" s="210"/>
      <c r="B195" s="92" t="s">
        <v>316</v>
      </c>
      <c r="C195" s="149" t="s">
        <v>6898</v>
      </c>
      <c r="D195" s="187">
        <f>VLOOKUP(B195,Прейскурант_2025!$B:$I,3,FALSE)*E195</f>
        <v>1750</v>
      </c>
      <c r="E195" s="72">
        <v>1</v>
      </c>
    </row>
    <row r="196" spans="1:5" s="45" customFormat="1" ht="28.5">
      <c r="A196" s="210"/>
      <c r="B196" s="332">
        <v>24098</v>
      </c>
      <c r="C196" s="300" t="s">
        <v>6903</v>
      </c>
      <c r="D196" s="301">
        <f>SUM(D197:D206)</f>
        <v>19300</v>
      </c>
      <c r="E196" s="69"/>
    </row>
    <row r="197" spans="1:5" s="45" customFormat="1">
      <c r="A197" s="210"/>
      <c r="B197" s="92" t="s">
        <v>926</v>
      </c>
      <c r="C197" s="149" t="s">
        <v>927</v>
      </c>
      <c r="D197" s="187">
        <f>VLOOKUP(B197,Прейскурант_2025!$B:$I,3,FALSE)*E197</f>
        <v>2250</v>
      </c>
      <c r="E197" s="72">
        <v>1</v>
      </c>
    </row>
    <row r="198" spans="1:5" s="45" customFormat="1">
      <c r="A198" s="210"/>
      <c r="B198" s="92" t="s">
        <v>949</v>
      </c>
      <c r="C198" s="149" t="s">
        <v>950</v>
      </c>
      <c r="D198" s="187">
        <f>VLOOKUP(B198,Прейскурант_2025!$B:$I,3,FALSE)*E198</f>
        <v>1800</v>
      </c>
      <c r="E198" s="72">
        <v>1</v>
      </c>
    </row>
    <row r="199" spans="1:5" s="45" customFormat="1">
      <c r="A199" s="210"/>
      <c r="B199" s="92" t="s">
        <v>908</v>
      </c>
      <c r="C199" s="149" t="s">
        <v>909</v>
      </c>
      <c r="D199" s="187">
        <f>VLOOKUP(B199,Прейскурант_2025!$B:$I,3,FALSE)*E199</f>
        <v>1600</v>
      </c>
      <c r="E199" s="72">
        <v>1</v>
      </c>
    </row>
    <row r="200" spans="1:5" s="45" customFormat="1">
      <c r="A200" s="210"/>
      <c r="B200" s="92" t="s">
        <v>596</v>
      </c>
      <c r="C200" s="149" t="s">
        <v>597</v>
      </c>
      <c r="D200" s="187">
        <f>VLOOKUP(B200,Прейскурант_2025!$B:$I,3,FALSE)*E200</f>
        <v>3200</v>
      </c>
      <c r="E200" s="72">
        <v>1</v>
      </c>
    </row>
    <row r="201" spans="1:5" s="45" customFormat="1">
      <c r="A201" s="210"/>
      <c r="B201" s="92" t="s">
        <v>958</v>
      </c>
      <c r="C201" s="149" t="s">
        <v>959</v>
      </c>
      <c r="D201" s="187">
        <f>VLOOKUP(B201,Прейскурант_2025!$B:$I,3,FALSE)*E201</f>
        <v>1800</v>
      </c>
      <c r="E201" s="72">
        <v>1</v>
      </c>
    </row>
    <row r="202" spans="1:5" s="45" customFormat="1">
      <c r="A202" s="210"/>
      <c r="B202" s="92" t="s">
        <v>518</v>
      </c>
      <c r="C202" s="149" t="s">
        <v>519</v>
      </c>
      <c r="D202" s="187">
        <f>VLOOKUP(B202,Прейскурант_2025!$B:$I,3,FALSE)*E202</f>
        <v>1750</v>
      </c>
      <c r="E202" s="72">
        <v>1</v>
      </c>
    </row>
    <row r="203" spans="1:5" s="45" customFormat="1">
      <c r="A203" s="210"/>
      <c r="B203" s="92" t="s">
        <v>219</v>
      </c>
      <c r="C203" s="149" t="s">
        <v>220</v>
      </c>
      <c r="D203" s="187">
        <f>VLOOKUP(B203,Прейскурант_2025!$B:$I,3,FALSE)*E203</f>
        <v>1750</v>
      </c>
      <c r="E203" s="72">
        <v>1</v>
      </c>
    </row>
    <row r="204" spans="1:5" s="45" customFormat="1" ht="30">
      <c r="A204" s="210"/>
      <c r="B204" s="92" t="s">
        <v>4902</v>
      </c>
      <c r="C204" s="149" t="s">
        <v>2560</v>
      </c>
      <c r="D204" s="187">
        <f>VLOOKUP(B204,Прейскурант_2025!$B:$I,3,FALSE)*E204</f>
        <v>1000</v>
      </c>
      <c r="E204" s="72">
        <v>1</v>
      </c>
    </row>
    <row r="205" spans="1:5" s="45" customFormat="1">
      <c r="A205" s="210"/>
      <c r="B205" s="92" t="s">
        <v>303</v>
      </c>
      <c r="C205" s="149" t="s">
        <v>304</v>
      </c>
      <c r="D205" s="187">
        <f>VLOOKUP(B205,Прейскурант_2025!$B:$I,3,FALSE)*E205</f>
        <v>2400</v>
      </c>
      <c r="E205" s="72">
        <v>1</v>
      </c>
    </row>
    <row r="206" spans="1:5" s="45" customFormat="1">
      <c r="A206" s="210"/>
      <c r="B206" s="92" t="s">
        <v>316</v>
      </c>
      <c r="C206" s="149" t="s">
        <v>317</v>
      </c>
      <c r="D206" s="187">
        <f>VLOOKUP(B206,Прейскурант_2025!$B:$I,3,FALSE)*E206</f>
        <v>1750</v>
      </c>
      <c r="E206" s="72">
        <v>1</v>
      </c>
    </row>
    <row r="207" spans="1:5" s="45" customFormat="1" ht="28.5">
      <c r="A207" s="210"/>
      <c r="B207" s="332">
        <v>24099</v>
      </c>
      <c r="C207" s="300" t="s">
        <v>6904</v>
      </c>
      <c r="D207" s="301">
        <f>SUM(D208:D217)</f>
        <v>14430</v>
      </c>
      <c r="E207" s="69"/>
    </row>
    <row r="208" spans="1:5" s="45" customFormat="1">
      <c r="A208" s="210"/>
      <c r="B208" s="92">
        <v>10002</v>
      </c>
      <c r="C208" s="149" t="s">
        <v>2168</v>
      </c>
      <c r="D208" s="187">
        <f>VLOOKUP(B208,Прейскурант_2025!$B:$I,3,FALSE)*E208</f>
        <v>350</v>
      </c>
      <c r="E208" s="72">
        <v>1</v>
      </c>
    </row>
    <row r="209" spans="1:9" s="45" customFormat="1">
      <c r="A209" s="210"/>
      <c r="B209" s="92" t="s">
        <v>1293</v>
      </c>
      <c r="C209" s="149" t="s">
        <v>1294</v>
      </c>
      <c r="D209" s="187">
        <f>VLOOKUP(B209,Прейскурант_2025!$B:$I,3,FALSE)*E209</f>
        <v>640</v>
      </c>
      <c r="E209" s="72">
        <v>1</v>
      </c>
    </row>
    <row r="210" spans="1:9" s="45" customFormat="1">
      <c r="A210" s="210"/>
      <c r="B210" s="92" t="s">
        <v>1265</v>
      </c>
      <c r="C210" s="149" t="s">
        <v>4514</v>
      </c>
      <c r="D210" s="187">
        <f>VLOOKUP(B210,Прейскурант_2025!$B:$I,3,FALSE)*E210</f>
        <v>640</v>
      </c>
      <c r="E210" s="72">
        <v>1</v>
      </c>
    </row>
    <row r="211" spans="1:9" s="45" customFormat="1">
      <c r="A211" s="210"/>
      <c r="B211" s="92" t="s">
        <v>619</v>
      </c>
      <c r="C211" s="149" t="s">
        <v>620</v>
      </c>
      <c r="D211" s="187">
        <f>VLOOKUP(B211,Прейскурант_2025!$B:$I,3,FALSE)*E211</f>
        <v>1450</v>
      </c>
      <c r="E211" s="72">
        <v>1</v>
      </c>
    </row>
    <row r="212" spans="1:9" s="45" customFormat="1">
      <c r="A212" s="210"/>
      <c r="B212" s="92" t="s">
        <v>219</v>
      </c>
      <c r="C212" s="149" t="s">
        <v>6899</v>
      </c>
      <c r="D212" s="187">
        <f>VLOOKUP(B212,Прейскурант_2025!$B:$I,3,FALSE)*E212</f>
        <v>1750</v>
      </c>
      <c r="E212" s="72">
        <v>1</v>
      </c>
    </row>
    <row r="213" spans="1:9" s="45" customFormat="1">
      <c r="A213" s="210"/>
      <c r="B213" s="92" t="s">
        <v>518</v>
      </c>
      <c r="C213" s="149" t="s">
        <v>6900</v>
      </c>
      <c r="D213" s="187">
        <f>VLOOKUP(B213,Прейскурант_2025!$B:$I,3,FALSE)*E213</f>
        <v>1750</v>
      </c>
      <c r="E213" s="72">
        <v>1</v>
      </c>
    </row>
    <row r="214" spans="1:9" s="45" customFormat="1">
      <c r="A214" s="210"/>
      <c r="B214" s="92" t="s">
        <v>284</v>
      </c>
      <c r="C214" s="149" t="s">
        <v>6894</v>
      </c>
      <c r="D214" s="187">
        <f>VLOOKUP(B214,Прейскурант_2025!$B:$I,3,FALSE)*E214</f>
        <v>1950</v>
      </c>
      <c r="E214" s="72">
        <v>1</v>
      </c>
    </row>
    <row r="215" spans="1:9" s="45" customFormat="1">
      <c r="A215" s="210"/>
      <c r="B215" s="92" t="s">
        <v>303</v>
      </c>
      <c r="C215" s="149" t="s">
        <v>304</v>
      </c>
      <c r="D215" s="187">
        <f>VLOOKUP(B215,Прейскурант_2025!$B:$I,3,FALSE)*E215</f>
        <v>2400</v>
      </c>
      <c r="E215" s="72">
        <v>1</v>
      </c>
    </row>
    <row r="216" spans="1:9" s="45" customFormat="1">
      <c r="A216" s="210"/>
      <c r="B216" s="92" t="s">
        <v>451</v>
      </c>
      <c r="C216" s="149" t="s">
        <v>452</v>
      </c>
      <c r="D216" s="187">
        <f>VLOOKUP(B216,Прейскурант_2025!$B:$I,3,FALSE)*E216</f>
        <v>1750</v>
      </c>
      <c r="E216" s="72">
        <v>1</v>
      </c>
    </row>
    <row r="217" spans="1:9" s="45" customFormat="1">
      <c r="A217" s="210"/>
      <c r="B217" s="92" t="s">
        <v>316</v>
      </c>
      <c r="C217" s="149" t="s">
        <v>6898</v>
      </c>
      <c r="D217" s="187">
        <f>VLOOKUP(B217,Прейскурант_2025!$B:$I,3,FALSE)*E217</f>
        <v>1750</v>
      </c>
      <c r="E217" s="72">
        <v>1</v>
      </c>
    </row>
    <row r="218" spans="1:9" ht="16.5">
      <c r="A218" s="210"/>
      <c r="B218" s="161">
        <v>24082</v>
      </c>
      <c r="C218" s="162" t="s">
        <v>6141</v>
      </c>
      <c r="D218" s="207">
        <f>SUM(D219:D221)</f>
        <v>11500</v>
      </c>
      <c r="E218" s="72"/>
      <c r="F218"/>
      <c r="G218"/>
      <c r="I218"/>
    </row>
    <row r="219" spans="1:9">
      <c r="A219" s="210"/>
      <c r="B219" s="155" t="s">
        <v>5376</v>
      </c>
      <c r="C219" s="120" t="s">
        <v>5377</v>
      </c>
      <c r="D219" s="187">
        <f>VLOOKUP(B219,Прейскурант_2025!$B:$I,3,FALSE)*E219</f>
        <v>4000</v>
      </c>
      <c r="E219" s="72">
        <v>1</v>
      </c>
      <c r="F219"/>
      <c r="G219"/>
      <c r="I219"/>
    </row>
    <row r="220" spans="1:9">
      <c r="A220" s="210"/>
      <c r="B220" s="96" t="s">
        <v>5378</v>
      </c>
      <c r="C220" s="24" t="s">
        <v>5379</v>
      </c>
      <c r="D220" s="187">
        <f>VLOOKUP(B220,Прейскурант_2025!$B:$I,3,FALSE)*E220</f>
        <v>3000</v>
      </c>
      <c r="E220" s="72">
        <v>1</v>
      </c>
      <c r="F220"/>
      <c r="G220"/>
      <c r="I220"/>
    </row>
    <row r="221" spans="1:9" ht="15.75" thickBot="1">
      <c r="A221" s="210"/>
      <c r="B221" s="97">
        <v>11030</v>
      </c>
      <c r="C221" s="156" t="s">
        <v>4588</v>
      </c>
      <c r="D221" s="187">
        <f>VLOOKUP(B221,Прейскурант_2025!$B:$I,3,FALSE)*E221</f>
        <v>4500</v>
      </c>
      <c r="E221" s="71">
        <v>3</v>
      </c>
      <c r="F221"/>
      <c r="G221"/>
      <c r="I221"/>
    </row>
    <row r="222" spans="1:9">
      <c r="A222" s="210"/>
      <c r="B222" s="333">
        <v>24083</v>
      </c>
      <c r="C222" s="162" t="s">
        <v>6542</v>
      </c>
      <c r="D222" s="207">
        <f>SUM(D223:D227)</f>
        <v>43150</v>
      </c>
      <c r="E222" s="72"/>
      <c r="F222"/>
      <c r="G222"/>
      <c r="I222"/>
    </row>
    <row r="223" spans="1:9">
      <c r="A223" s="210"/>
      <c r="B223" s="155" t="s">
        <v>1987</v>
      </c>
      <c r="C223" s="120" t="s">
        <v>1988</v>
      </c>
      <c r="D223" s="187">
        <f>VLOOKUP(B223,Прейскурант_2025!$B:$I,3,FALSE)*E223</f>
        <v>1200</v>
      </c>
      <c r="E223" s="72">
        <v>1</v>
      </c>
      <c r="F223"/>
      <c r="G223"/>
      <c r="I223"/>
    </row>
    <row r="224" spans="1:9">
      <c r="A224" s="210"/>
      <c r="B224" s="297">
        <v>21344</v>
      </c>
      <c r="C224" s="120" t="s">
        <v>6832</v>
      </c>
      <c r="D224" s="187">
        <f>VLOOKUP(B224,Прейскурант_2025!$B:$I,3,FALSE)*E224</f>
        <v>20000</v>
      </c>
      <c r="E224" s="72">
        <v>1</v>
      </c>
      <c r="F224"/>
      <c r="G224"/>
      <c r="I224"/>
    </row>
    <row r="225" spans="1:9">
      <c r="A225" s="210"/>
      <c r="B225" s="155">
        <v>10113</v>
      </c>
      <c r="C225" s="120" t="s">
        <v>6355</v>
      </c>
      <c r="D225" s="187">
        <f>VLOOKUP(B225,Прейскурант_2025!$B:$I,3,FALSE)*E225</f>
        <v>2300</v>
      </c>
      <c r="E225" s="72">
        <v>1</v>
      </c>
      <c r="F225"/>
      <c r="G225"/>
      <c r="I225"/>
    </row>
    <row r="226" spans="1:9">
      <c r="A226" s="210"/>
      <c r="B226" s="155" t="s">
        <v>58</v>
      </c>
      <c r="C226" s="120" t="s">
        <v>59</v>
      </c>
      <c r="D226" s="187">
        <f>VLOOKUP(B226,Прейскурант_2025!$B:$I,3,FALSE)*E226</f>
        <v>1750</v>
      </c>
      <c r="E226" s="72">
        <v>1</v>
      </c>
      <c r="F226"/>
      <c r="G226"/>
      <c r="I226"/>
    </row>
    <row r="227" spans="1:9">
      <c r="A227" s="210"/>
      <c r="B227" s="297">
        <v>20202</v>
      </c>
      <c r="C227" s="120" t="s">
        <v>6841</v>
      </c>
      <c r="D227" s="187">
        <f>VLOOKUP(B227,Прейскурант_2025!$B:$I,3,FALSE)*E227</f>
        <v>17900</v>
      </c>
      <c r="E227" s="72">
        <v>1</v>
      </c>
      <c r="F227"/>
      <c r="G227"/>
      <c r="I227"/>
    </row>
    <row r="228" spans="1:9">
      <c r="A228" s="210"/>
      <c r="B228" s="333">
        <v>24084</v>
      </c>
      <c r="C228" s="162" t="s">
        <v>6543</v>
      </c>
      <c r="D228" s="207">
        <f>SUM(D229:D233)</f>
        <v>44150</v>
      </c>
      <c r="E228" s="72"/>
      <c r="F228"/>
      <c r="G228"/>
      <c r="I228"/>
    </row>
    <row r="229" spans="1:9">
      <c r="A229" s="210"/>
      <c r="B229" s="155" t="s">
        <v>1987</v>
      </c>
      <c r="C229" s="120" t="s">
        <v>1988</v>
      </c>
      <c r="D229" s="187">
        <f>VLOOKUP(B229,Прейскурант_2025!$B:$I,3,FALSE)*E229</f>
        <v>1200</v>
      </c>
      <c r="E229" s="72">
        <v>1</v>
      </c>
      <c r="F229"/>
      <c r="G229"/>
      <c r="I229"/>
    </row>
    <row r="230" spans="1:9">
      <c r="A230" s="210"/>
      <c r="B230" s="155">
        <v>21301</v>
      </c>
      <c r="C230" s="120" t="s">
        <v>3983</v>
      </c>
      <c r="D230" s="187">
        <f>VLOOKUP(B230,Прейскурант_2025!$B:$I,3,FALSE)*E230</f>
        <v>21000</v>
      </c>
      <c r="E230" s="72">
        <v>1</v>
      </c>
      <c r="F230"/>
      <c r="G230"/>
      <c r="I230"/>
    </row>
    <row r="231" spans="1:9">
      <c r="A231" s="210"/>
      <c r="B231" s="155">
        <v>10113</v>
      </c>
      <c r="C231" s="120" t="s">
        <v>6355</v>
      </c>
      <c r="D231" s="187">
        <f>VLOOKUP(B231,Прейскурант_2025!$B:$I,3,FALSE)*E231</f>
        <v>2300</v>
      </c>
      <c r="E231" s="72">
        <v>1</v>
      </c>
      <c r="F231"/>
      <c r="G231"/>
      <c r="I231"/>
    </row>
    <row r="232" spans="1:9">
      <c r="A232" s="210"/>
      <c r="B232" s="155" t="s">
        <v>58</v>
      </c>
      <c r="C232" s="120" t="s">
        <v>59</v>
      </c>
      <c r="D232" s="187">
        <f>VLOOKUP(B232,Прейскурант_2025!$B:$I,3,FALSE)*E232</f>
        <v>1750</v>
      </c>
      <c r="E232" s="72">
        <v>1</v>
      </c>
      <c r="F232"/>
      <c r="G232"/>
      <c r="I232"/>
    </row>
    <row r="233" spans="1:9">
      <c r="A233" s="210"/>
      <c r="B233" s="297">
        <v>20202</v>
      </c>
      <c r="C233" s="120" t="s">
        <v>6841</v>
      </c>
      <c r="D233" s="187">
        <f>VLOOKUP(B233,Прейскурант_2025!$B:$I,3,FALSE)*E233</f>
        <v>17900</v>
      </c>
      <c r="E233" s="72">
        <v>1</v>
      </c>
      <c r="F233"/>
      <c r="G233"/>
      <c r="I233"/>
    </row>
    <row r="234" spans="1:9" ht="28.5">
      <c r="A234" s="210"/>
      <c r="B234" s="333">
        <v>24085</v>
      </c>
      <c r="C234" s="162" t="s">
        <v>6544</v>
      </c>
      <c r="D234" s="207">
        <f>SUM(D235:D238)</f>
        <v>5850</v>
      </c>
      <c r="E234" s="72"/>
      <c r="F234"/>
      <c r="G234"/>
      <c r="I234"/>
    </row>
    <row r="235" spans="1:9">
      <c r="A235" s="210"/>
      <c r="B235" s="155" t="s">
        <v>617</v>
      </c>
      <c r="C235" s="120" t="s">
        <v>618</v>
      </c>
      <c r="D235" s="187">
        <f>VLOOKUP(B235,Прейскурант_2025!$B:$I,3,FALSE)*E235</f>
        <v>1200</v>
      </c>
      <c r="E235" s="72">
        <v>1</v>
      </c>
      <c r="F235"/>
      <c r="G235"/>
      <c r="I235"/>
    </row>
    <row r="236" spans="1:9">
      <c r="A236" s="210"/>
      <c r="B236" s="155">
        <v>11164</v>
      </c>
      <c r="C236" s="120" t="s">
        <v>2226</v>
      </c>
      <c r="D236" s="187">
        <f>VLOOKUP(B236,Прейскурант_2025!$B:$I,3,FALSE)*E236</f>
        <v>1450</v>
      </c>
      <c r="E236" s="72">
        <v>1</v>
      </c>
      <c r="F236"/>
      <c r="G236"/>
      <c r="I236"/>
    </row>
    <row r="237" spans="1:9">
      <c r="A237" s="210"/>
      <c r="B237" s="155" t="s">
        <v>803</v>
      </c>
      <c r="C237" s="120" t="s">
        <v>804</v>
      </c>
      <c r="D237" s="187">
        <f>VLOOKUP(B237,Прейскурант_2025!$B:$I,3,FALSE)*E237</f>
        <v>1600</v>
      </c>
      <c r="E237" s="72">
        <v>1</v>
      </c>
      <c r="F237"/>
      <c r="G237"/>
      <c r="I237"/>
    </row>
    <row r="238" spans="1:9">
      <c r="A238" s="210"/>
      <c r="B238" s="155" t="s">
        <v>811</v>
      </c>
      <c r="C238" s="120" t="s">
        <v>812</v>
      </c>
      <c r="D238" s="187">
        <f>VLOOKUP(B238,Прейскурант_2025!$B:$I,3,FALSE)*E238</f>
        <v>1600</v>
      </c>
      <c r="E238" s="72">
        <v>1</v>
      </c>
      <c r="F238"/>
      <c r="G238"/>
      <c r="I238"/>
    </row>
    <row r="239" spans="1:9">
      <c r="A239" s="210"/>
      <c r="B239" s="333">
        <v>24086</v>
      </c>
      <c r="C239" s="162" t="s">
        <v>6545</v>
      </c>
      <c r="D239" s="207">
        <f>SUM(D240:D254)</f>
        <v>10340</v>
      </c>
      <c r="E239" s="72"/>
      <c r="F239"/>
      <c r="G239"/>
      <c r="I239"/>
    </row>
    <row r="240" spans="1:9">
      <c r="A240" s="210"/>
      <c r="B240" s="155">
        <v>10002</v>
      </c>
      <c r="C240" s="120" t="s">
        <v>2168</v>
      </c>
      <c r="D240" s="187">
        <f>VLOOKUP(B240,Прейскурант_2025!$B:$I,3,FALSE)*E240</f>
        <v>350</v>
      </c>
      <c r="E240" s="72">
        <v>1</v>
      </c>
      <c r="F240"/>
      <c r="G240"/>
      <c r="I240"/>
    </row>
    <row r="241" spans="1:9">
      <c r="A241" s="210"/>
      <c r="B241" s="155" t="s">
        <v>1410</v>
      </c>
      <c r="C241" s="120" t="s">
        <v>1411</v>
      </c>
      <c r="D241" s="187">
        <f>VLOOKUP(B241,Прейскурант_2025!$B:$I,3,FALSE)*E241</f>
        <v>250</v>
      </c>
      <c r="E241" s="72">
        <v>1</v>
      </c>
      <c r="F241"/>
      <c r="G241"/>
      <c r="I241"/>
    </row>
    <row r="242" spans="1:9">
      <c r="A242" s="210"/>
      <c r="B242" s="155" t="s">
        <v>1413</v>
      </c>
      <c r="C242" s="120" t="s">
        <v>1414</v>
      </c>
      <c r="D242" s="187">
        <f>VLOOKUP(B242,Прейскурант_2025!$B:$I,3,FALSE)*E242</f>
        <v>250</v>
      </c>
      <c r="E242" s="72">
        <v>1</v>
      </c>
      <c r="F242"/>
      <c r="G242"/>
      <c r="I242"/>
    </row>
    <row r="243" spans="1:9">
      <c r="A243" s="210"/>
      <c r="B243" s="155" t="s">
        <v>1293</v>
      </c>
      <c r="C243" s="120" t="s">
        <v>1294</v>
      </c>
      <c r="D243" s="187">
        <f>VLOOKUP(B243,Прейскурант_2025!$B:$I,3,FALSE)*E243</f>
        <v>640</v>
      </c>
      <c r="E243" s="72">
        <v>1</v>
      </c>
      <c r="F243"/>
      <c r="G243"/>
      <c r="I243"/>
    </row>
    <row r="244" spans="1:9">
      <c r="A244" s="210"/>
      <c r="B244" s="155" t="s">
        <v>1419</v>
      </c>
      <c r="C244" s="120" t="s">
        <v>1420</v>
      </c>
      <c r="D244" s="187">
        <f>VLOOKUP(B244,Прейскурант_2025!$B:$I,3,FALSE)*E244</f>
        <v>250</v>
      </c>
      <c r="E244" s="72">
        <v>1</v>
      </c>
      <c r="F244"/>
      <c r="G244"/>
      <c r="I244"/>
    </row>
    <row r="245" spans="1:9">
      <c r="A245" s="210"/>
      <c r="B245" s="155" t="s">
        <v>1436</v>
      </c>
      <c r="C245" s="120" t="s">
        <v>1437</v>
      </c>
      <c r="D245" s="187">
        <f>VLOOKUP(B245,Прейскурант_2025!$B:$I,3,FALSE)*E245</f>
        <v>210</v>
      </c>
      <c r="E245" s="72">
        <v>1</v>
      </c>
      <c r="F245"/>
      <c r="G245"/>
      <c r="I245"/>
    </row>
    <row r="246" spans="1:9">
      <c r="A246" s="210"/>
      <c r="B246" s="155" t="s">
        <v>1448</v>
      </c>
      <c r="C246" s="120" t="s">
        <v>1449</v>
      </c>
      <c r="D246" s="187">
        <f>VLOOKUP(B246,Прейскурант_2025!$B:$I,3,FALSE)*E246</f>
        <v>250</v>
      </c>
      <c r="E246" s="72">
        <v>1</v>
      </c>
      <c r="F246"/>
      <c r="G246"/>
      <c r="I246"/>
    </row>
    <row r="247" spans="1:9">
      <c r="A247" s="210"/>
      <c r="B247" s="155" t="s">
        <v>1460</v>
      </c>
      <c r="C247" s="120" t="s">
        <v>1461</v>
      </c>
      <c r="D247" s="187">
        <f>VLOOKUP(B247,Прейскурант_2025!$B:$I,3,FALSE)*E247</f>
        <v>270</v>
      </c>
      <c r="E247" s="72">
        <v>1</v>
      </c>
      <c r="F247"/>
      <c r="G247"/>
      <c r="I247"/>
    </row>
    <row r="248" spans="1:9">
      <c r="A248" s="210"/>
      <c r="B248" s="155" t="s">
        <v>4557</v>
      </c>
      <c r="C248" s="120" t="s">
        <v>4558</v>
      </c>
      <c r="D248" s="187">
        <f>VLOOKUP(B248,Прейскурант_2025!$B:$I,3,FALSE)*E248</f>
        <v>1200</v>
      </c>
      <c r="E248" s="72">
        <v>1</v>
      </c>
      <c r="F248"/>
      <c r="G248"/>
      <c r="I248"/>
    </row>
    <row r="249" spans="1:9" ht="30">
      <c r="A249" s="210"/>
      <c r="B249" s="155" t="s">
        <v>1673</v>
      </c>
      <c r="C249" s="120" t="s">
        <v>1674</v>
      </c>
      <c r="D249" s="187">
        <f>VLOOKUP(B249,Прейскурант_2025!$B:$I,3,FALSE)*E249</f>
        <v>890</v>
      </c>
      <c r="E249" s="72">
        <v>1</v>
      </c>
      <c r="F249"/>
      <c r="G249"/>
      <c r="I249"/>
    </row>
    <row r="250" spans="1:9">
      <c r="A250" s="210"/>
      <c r="B250" s="155" t="s">
        <v>1622</v>
      </c>
      <c r="C250" s="120" t="s">
        <v>1623</v>
      </c>
      <c r="D250" s="187">
        <f>VLOOKUP(B250,Прейскурант_2025!$B:$I,3,FALSE)*E250</f>
        <v>960</v>
      </c>
      <c r="E250" s="72">
        <v>1</v>
      </c>
      <c r="F250"/>
      <c r="G250"/>
      <c r="I250"/>
    </row>
    <row r="251" spans="1:9">
      <c r="A251" s="210"/>
      <c r="B251" s="155" t="s">
        <v>1620</v>
      </c>
      <c r="C251" s="120" t="s">
        <v>1621</v>
      </c>
      <c r="D251" s="187">
        <f>VLOOKUP(B251,Прейскурант_2025!$B:$I,3,FALSE)*E251</f>
        <v>960</v>
      </c>
      <c r="E251" s="72">
        <v>1</v>
      </c>
      <c r="F251"/>
      <c r="G251"/>
      <c r="I251"/>
    </row>
    <row r="252" spans="1:9">
      <c r="A252" s="210"/>
      <c r="B252" s="155" t="s">
        <v>1324</v>
      </c>
      <c r="C252" s="120" t="s">
        <v>1325</v>
      </c>
      <c r="D252" s="187">
        <f>VLOOKUP(B252,Прейскурант_2025!$B:$I,3,FALSE)*E252</f>
        <v>930</v>
      </c>
      <c r="E252" s="72">
        <v>1</v>
      </c>
      <c r="F252"/>
      <c r="G252"/>
      <c r="I252"/>
    </row>
    <row r="253" spans="1:9" ht="30">
      <c r="A253" s="210"/>
      <c r="B253" s="155" t="s">
        <v>5611</v>
      </c>
      <c r="C253" s="120" t="s">
        <v>5612</v>
      </c>
      <c r="D253" s="187">
        <f>VLOOKUP(B253,Прейскурант_2025!$B:$I,3,FALSE)*E253</f>
        <v>2290</v>
      </c>
      <c r="E253" s="72">
        <v>1</v>
      </c>
      <c r="F253"/>
      <c r="G253"/>
      <c r="I253"/>
    </row>
    <row r="254" spans="1:9">
      <c r="A254" s="210"/>
      <c r="B254" s="155" t="s">
        <v>1265</v>
      </c>
      <c r="C254" s="120" t="s">
        <v>4514</v>
      </c>
      <c r="D254" s="187">
        <f>VLOOKUP(B254,Прейскурант_2025!$B:$I,3,FALSE)*E254</f>
        <v>640</v>
      </c>
      <c r="E254" s="72">
        <v>1</v>
      </c>
      <c r="F254"/>
      <c r="G254"/>
      <c r="I254"/>
    </row>
    <row r="255" spans="1:9" s="45" customFormat="1">
      <c r="A255" s="210"/>
      <c r="B255" s="333">
        <v>13029</v>
      </c>
      <c r="C255" s="162" t="s">
        <v>6592</v>
      </c>
      <c r="D255" s="207">
        <f>SUM(D256:D261)</f>
        <v>18580</v>
      </c>
      <c r="E255" s="72"/>
    </row>
    <row r="256" spans="1:9" s="45" customFormat="1">
      <c r="A256" s="210"/>
      <c r="B256" s="155">
        <v>20002</v>
      </c>
      <c r="C256" s="120" t="s">
        <v>3267</v>
      </c>
      <c r="D256" s="187">
        <f>VLOOKUP(B256,Прейскурант_2025!$B:$I,3,FALSE)*E256</f>
        <v>6400</v>
      </c>
      <c r="E256" s="72">
        <v>2</v>
      </c>
    </row>
    <row r="257" spans="1:9" s="45" customFormat="1">
      <c r="A257" s="210"/>
      <c r="B257" s="155" t="s">
        <v>1296</v>
      </c>
      <c r="C257" s="120" t="s">
        <v>1297</v>
      </c>
      <c r="D257" s="187">
        <f>VLOOKUP(B257,Прейскурант_2025!$B:$I,3,FALSE)*E257</f>
        <v>400</v>
      </c>
      <c r="E257" s="72">
        <v>1</v>
      </c>
    </row>
    <row r="258" spans="1:9" s="45" customFormat="1">
      <c r="A258" s="210"/>
      <c r="B258" s="155" t="s">
        <v>4557</v>
      </c>
      <c r="C258" s="120" t="s">
        <v>4558</v>
      </c>
      <c r="D258" s="187">
        <f>VLOOKUP(B258,Прейскурант_2025!$B:$I,3,FALSE)*E258</f>
        <v>1200</v>
      </c>
      <c r="E258" s="72">
        <v>1</v>
      </c>
    </row>
    <row r="259" spans="1:9" s="45" customFormat="1">
      <c r="A259" s="210"/>
      <c r="B259" s="155" t="s">
        <v>992</v>
      </c>
      <c r="C259" s="120" t="s">
        <v>993</v>
      </c>
      <c r="D259" s="187">
        <f>VLOOKUP(B259,Прейскурант_2025!$B:$I,3,FALSE)*E259</f>
        <v>4400</v>
      </c>
      <c r="E259" s="72">
        <v>2</v>
      </c>
    </row>
    <row r="260" spans="1:9" s="45" customFormat="1">
      <c r="A260" s="210"/>
      <c r="B260" s="155" t="s">
        <v>1968</v>
      </c>
      <c r="C260" s="120" t="s">
        <v>4374</v>
      </c>
      <c r="D260" s="187">
        <f>VLOOKUP(B260,Прейскурант_2025!$B:$I,3,FALSE)*E260</f>
        <v>540</v>
      </c>
      <c r="E260" s="72">
        <v>1</v>
      </c>
    </row>
    <row r="261" spans="1:9" s="45" customFormat="1">
      <c r="A261" s="210"/>
      <c r="B261" s="297">
        <v>13030</v>
      </c>
      <c r="C261" s="120" t="s">
        <v>6591</v>
      </c>
      <c r="D261" s="187">
        <f>VLOOKUP(B261,Прейскурант_2025!$B:$I,3,FALSE)*E261</f>
        <v>5640</v>
      </c>
      <c r="E261" s="72">
        <v>1</v>
      </c>
    </row>
    <row r="262" spans="1:9">
      <c r="A262" s="210"/>
      <c r="B262" s="161">
        <v>24041</v>
      </c>
      <c r="C262" s="162" t="s">
        <v>3894</v>
      </c>
      <c r="D262" s="207">
        <f>SUM(D263:D268)</f>
        <v>37880</v>
      </c>
      <c r="E262" s="72"/>
      <c r="F262"/>
      <c r="G262"/>
      <c r="I262"/>
    </row>
    <row r="263" spans="1:9">
      <c r="A263" s="210"/>
      <c r="B263" s="155">
        <v>20002</v>
      </c>
      <c r="C263" s="120" t="s">
        <v>3267</v>
      </c>
      <c r="D263" s="187">
        <f>VLOOKUP(B263,Прейскурант_2025!$B:$I,3,FALSE)*E263</f>
        <v>6400</v>
      </c>
      <c r="E263" s="72">
        <v>2</v>
      </c>
      <c r="F263"/>
      <c r="G263"/>
      <c r="I263"/>
    </row>
    <row r="264" spans="1:9">
      <c r="A264" s="210"/>
      <c r="B264" s="155" t="s">
        <v>1324</v>
      </c>
      <c r="C264" s="120" t="s">
        <v>1325</v>
      </c>
      <c r="D264" s="187">
        <f>VLOOKUP(B264,Прейскурант_2025!$B:$I,3,FALSE)*E264</f>
        <v>930</v>
      </c>
      <c r="E264" s="72">
        <v>1</v>
      </c>
      <c r="F264"/>
      <c r="G264"/>
      <c r="I264"/>
    </row>
    <row r="265" spans="1:9">
      <c r="A265" s="210"/>
      <c r="B265" s="155" t="s">
        <v>58</v>
      </c>
      <c r="C265" s="120" t="s">
        <v>59</v>
      </c>
      <c r="D265" s="187">
        <f>VLOOKUP(B265,Прейскурант_2025!$B:$I,3,FALSE)*E265</f>
        <v>1750</v>
      </c>
      <c r="E265" s="72">
        <v>1</v>
      </c>
      <c r="F265"/>
      <c r="G265"/>
      <c r="I265"/>
    </row>
    <row r="266" spans="1:9">
      <c r="A266" s="210"/>
      <c r="B266" s="155">
        <v>21943</v>
      </c>
      <c r="C266" s="120" t="s">
        <v>3848</v>
      </c>
      <c r="D266" s="187">
        <f>VLOOKUP(B266,Прейскурант_2025!$B:$I,3,FALSE)*E266</f>
        <v>14700</v>
      </c>
      <c r="E266" s="72">
        <v>1</v>
      </c>
      <c r="F266"/>
      <c r="G266"/>
      <c r="I266"/>
    </row>
    <row r="267" spans="1:9">
      <c r="A267" s="210"/>
      <c r="B267" s="155">
        <v>20205</v>
      </c>
      <c r="C267" s="120" t="s">
        <v>5361</v>
      </c>
      <c r="D267" s="187">
        <f>VLOOKUP(B267,Прейскурант_2025!$B:$I,3,FALSE)*E267</f>
        <v>9900</v>
      </c>
      <c r="E267" s="72">
        <v>1</v>
      </c>
      <c r="F267"/>
      <c r="G267"/>
      <c r="I267"/>
    </row>
    <row r="268" spans="1:9" ht="30">
      <c r="A268" s="210"/>
      <c r="B268" s="155" t="s">
        <v>2017</v>
      </c>
      <c r="C268" s="120" t="s">
        <v>2018</v>
      </c>
      <c r="D268" s="187">
        <f>VLOOKUP(B268,Прейскурант_2025!$B:$I,3,FALSE)*E268</f>
        <v>4200</v>
      </c>
      <c r="E268" s="72">
        <v>1</v>
      </c>
      <c r="F268"/>
      <c r="G268"/>
      <c r="I268"/>
    </row>
    <row r="269" spans="1:9" s="45" customFormat="1" ht="42.75">
      <c r="A269" s="210"/>
      <c r="B269" s="161">
        <v>24087</v>
      </c>
      <c r="C269" s="162" t="s">
        <v>6791</v>
      </c>
      <c r="D269" s="207">
        <f>SUM(D270:D273)</f>
        <v>45950</v>
      </c>
      <c r="E269" s="72"/>
    </row>
    <row r="270" spans="1:9" s="45" customFormat="1">
      <c r="A270" s="210"/>
      <c r="B270" s="155">
        <v>10113</v>
      </c>
      <c r="C270" s="120" t="s">
        <v>6355</v>
      </c>
      <c r="D270" s="187">
        <f>VLOOKUP(B270,Прейскурант_2025!$B:$I,3,FALSE)*E270</f>
        <v>2300</v>
      </c>
      <c r="E270" s="72">
        <v>1</v>
      </c>
    </row>
    <row r="271" spans="1:9" s="45" customFormat="1">
      <c r="A271" s="210"/>
      <c r="B271" s="297">
        <v>20202</v>
      </c>
      <c r="C271" s="120" t="s">
        <v>6841</v>
      </c>
      <c r="D271" s="187">
        <f>VLOOKUP(B271,Прейскурант_2025!$B:$I,3,FALSE)*E271</f>
        <v>17900</v>
      </c>
      <c r="E271" s="72">
        <v>1</v>
      </c>
    </row>
    <row r="272" spans="1:9" s="45" customFormat="1">
      <c r="A272" s="210"/>
      <c r="B272" s="155" t="s">
        <v>58</v>
      </c>
      <c r="C272" s="120" t="s">
        <v>59</v>
      </c>
      <c r="D272" s="187">
        <f>VLOOKUP(B272,Прейскурант_2025!$B:$I,3,FALSE)*E272</f>
        <v>1750</v>
      </c>
      <c r="E272" s="72">
        <v>1</v>
      </c>
    </row>
    <row r="273" spans="1:5" s="45" customFormat="1">
      <c r="A273" s="210"/>
      <c r="B273" s="155">
        <v>21442</v>
      </c>
      <c r="C273" s="120" t="s">
        <v>3765</v>
      </c>
      <c r="D273" s="187">
        <f>VLOOKUP(B273,Прейскурант_2025!$B:$I,3,FALSE)*E273</f>
        <v>24000</v>
      </c>
      <c r="E273" s="72">
        <v>1</v>
      </c>
    </row>
    <row r="274" spans="1:5" s="45" customFormat="1" ht="42.75">
      <c r="A274" s="210"/>
      <c r="B274" s="161">
        <v>24088</v>
      </c>
      <c r="C274" s="162" t="s">
        <v>6792</v>
      </c>
      <c r="D274" s="207">
        <f>SUM(D275:D278)</f>
        <v>53450</v>
      </c>
      <c r="E274" s="72"/>
    </row>
    <row r="275" spans="1:5" s="45" customFormat="1">
      <c r="A275" s="210"/>
      <c r="B275" s="155">
        <v>10113</v>
      </c>
      <c r="C275" s="120" t="s">
        <v>6355</v>
      </c>
      <c r="D275" s="187">
        <f>VLOOKUP(B275,Прейскурант_2025!$B:$I,3,FALSE)*E275</f>
        <v>2300</v>
      </c>
      <c r="E275" s="72">
        <v>1</v>
      </c>
    </row>
    <row r="276" spans="1:5" s="45" customFormat="1">
      <c r="A276" s="210"/>
      <c r="B276" s="297">
        <v>20202</v>
      </c>
      <c r="C276" s="120" t="s">
        <v>6841</v>
      </c>
      <c r="D276" s="187">
        <f>VLOOKUP(B276,Прейскурант_2025!$B:$I,3,FALSE)*E276</f>
        <v>17900</v>
      </c>
      <c r="E276" s="72">
        <v>1</v>
      </c>
    </row>
    <row r="277" spans="1:5" s="45" customFormat="1">
      <c r="A277" s="210"/>
      <c r="B277" s="155" t="s">
        <v>58</v>
      </c>
      <c r="C277" s="120" t="s">
        <v>59</v>
      </c>
      <c r="D277" s="187">
        <f>VLOOKUP(B277,Прейскурант_2025!$B:$I,3,FALSE)*E277</f>
        <v>1750</v>
      </c>
      <c r="E277" s="72">
        <v>1</v>
      </c>
    </row>
    <row r="278" spans="1:5" s="45" customFormat="1">
      <c r="A278" s="210"/>
      <c r="B278" s="155">
        <v>21445</v>
      </c>
      <c r="C278" s="120" t="s">
        <v>3772</v>
      </c>
      <c r="D278" s="187">
        <f>VLOOKUP(B278,Прейскурант_2025!$B:$I,3,FALSE)*E278</f>
        <v>31500</v>
      </c>
      <c r="E278" s="72">
        <v>1</v>
      </c>
    </row>
    <row r="279" spans="1:5" s="45" customFormat="1" ht="42.75">
      <c r="A279" s="210"/>
      <c r="B279" s="161">
        <v>24089</v>
      </c>
      <c r="C279" s="162" t="s">
        <v>6793</v>
      </c>
      <c r="D279" s="207">
        <f>SUM(D280:D283)</f>
        <v>38450</v>
      </c>
      <c r="E279" s="72"/>
    </row>
    <row r="280" spans="1:5" s="45" customFormat="1">
      <c r="A280" s="210"/>
      <c r="B280" s="155">
        <v>10113</v>
      </c>
      <c r="C280" s="120" t="s">
        <v>6355</v>
      </c>
      <c r="D280" s="187">
        <f>VLOOKUP(B280,Прейскурант_2025!$B:$I,3,FALSE)*E280</f>
        <v>2300</v>
      </c>
      <c r="E280" s="72">
        <v>1</v>
      </c>
    </row>
    <row r="281" spans="1:5" s="45" customFormat="1">
      <c r="A281" s="210"/>
      <c r="B281" s="297">
        <v>20202</v>
      </c>
      <c r="C281" s="120" t="s">
        <v>6841</v>
      </c>
      <c r="D281" s="187">
        <f>VLOOKUP(B281,Прейскурант_2025!$B:$I,3,FALSE)*E281</f>
        <v>17900</v>
      </c>
      <c r="E281" s="72">
        <v>1</v>
      </c>
    </row>
    <row r="282" spans="1:5" s="45" customFormat="1">
      <c r="A282" s="210"/>
      <c r="B282" s="155" t="s">
        <v>58</v>
      </c>
      <c r="C282" s="120" t="s">
        <v>59</v>
      </c>
      <c r="D282" s="187">
        <f>VLOOKUP(B282,Прейскурант_2025!$B:$I,3,FALSE)*E282</f>
        <v>1750</v>
      </c>
      <c r="E282" s="72">
        <v>1</v>
      </c>
    </row>
    <row r="283" spans="1:5" s="45" customFormat="1">
      <c r="A283" s="210"/>
      <c r="B283" s="155">
        <v>21549</v>
      </c>
      <c r="C283" s="120" t="s">
        <v>3774</v>
      </c>
      <c r="D283" s="187">
        <f>VLOOKUP(B283,Прейскурант_2025!$B:$I,3,FALSE)*E283</f>
        <v>16500</v>
      </c>
      <c r="E283" s="72">
        <v>1</v>
      </c>
    </row>
    <row r="284" spans="1:5" s="45" customFormat="1" ht="42.75">
      <c r="A284" s="210"/>
      <c r="B284" s="161">
        <v>24090</v>
      </c>
      <c r="C284" s="162" t="s">
        <v>6794</v>
      </c>
      <c r="D284" s="207">
        <f>SUM(D285:D288)</f>
        <v>45450</v>
      </c>
      <c r="E284" s="72"/>
    </row>
    <row r="285" spans="1:5" s="45" customFormat="1">
      <c r="A285" s="210"/>
      <c r="B285" s="155">
        <v>10113</v>
      </c>
      <c r="C285" s="120" t="s">
        <v>6355</v>
      </c>
      <c r="D285" s="187">
        <f>VLOOKUP(B285,Прейскурант_2025!$B:$I,3,FALSE)*E285</f>
        <v>2300</v>
      </c>
      <c r="E285" s="72">
        <v>1</v>
      </c>
    </row>
    <row r="286" spans="1:5" s="45" customFormat="1">
      <c r="A286" s="210"/>
      <c r="B286" s="297">
        <v>20202</v>
      </c>
      <c r="C286" s="120" t="s">
        <v>6841</v>
      </c>
      <c r="D286" s="187">
        <f>VLOOKUP(B286,Прейскурант_2025!$B:$I,3,FALSE)*E286</f>
        <v>17900</v>
      </c>
      <c r="E286" s="72">
        <v>1</v>
      </c>
    </row>
    <row r="287" spans="1:5" s="45" customFormat="1">
      <c r="A287" s="210"/>
      <c r="B287" s="155" t="s">
        <v>58</v>
      </c>
      <c r="C287" s="120" t="s">
        <v>59</v>
      </c>
      <c r="D287" s="187">
        <f>VLOOKUP(B287,Прейскурант_2025!$B:$I,3,FALSE)*E287</f>
        <v>1750</v>
      </c>
      <c r="E287" s="72">
        <v>1</v>
      </c>
    </row>
    <row r="288" spans="1:5" s="45" customFormat="1">
      <c r="A288" s="210"/>
      <c r="B288" s="155">
        <v>21444</v>
      </c>
      <c r="C288" s="120" t="s">
        <v>3767</v>
      </c>
      <c r="D288" s="187">
        <f>VLOOKUP(B288,Прейскурант_2025!$B:$I,3,FALSE)*E288</f>
        <v>23500</v>
      </c>
      <c r="E288" s="72">
        <v>1</v>
      </c>
    </row>
    <row r="289" spans="1:5" s="45" customFormat="1" ht="42.75">
      <c r="A289" s="210"/>
      <c r="B289" s="161">
        <v>24091</v>
      </c>
      <c r="C289" s="162" t="s">
        <v>6795</v>
      </c>
      <c r="D289" s="207">
        <f>SUM(D290:D293)</f>
        <v>41950</v>
      </c>
      <c r="E289" s="72"/>
    </row>
    <row r="290" spans="1:5" s="45" customFormat="1">
      <c r="A290" s="210"/>
      <c r="B290" s="155">
        <v>10113</v>
      </c>
      <c r="C290" s="120" t="s">
        <v>6355</v>
      </c>
      <c r="D290" s="187">
        <f>VLOOKUP(B290,Прейскурант_2025!$B:$I,3,FALSE)*E290</f>
        <v>2300</v>
      </c>
      <c r="E290" s="72">
        <v>1</v>
      </c>
    </row>
    <row r="291" spans="1:5" s="45" customFormat="1">
      <c r="A291" s="210"/>
      <c r="B291" s="297">
        <v>20202</v>
      </c>
      <c r="C291" s="120" t="s">
        <v>6841</v>
      </c>
      <c r="D291" s="187">
        <f>VLOOKUP(B291,Прейскурант_2025!$B:$I,3,FALSE)*E291</f>
        <v>17900</v>
      </c>
      <c r="E291" s="72">
        <v>1</v>
      </c>
    </row>
    <row r="292" spans="1:5" s="45" customFormat="1">
      <c r="A292" s="210"/>
      <c r="B292" s="155" t="s">
        <v>58</v>
      </c>
      <c r="C292" s="120" t="s">
        <v>59</v>
      </c>
      <c r="D292" s="187">
        <f>VLOOKUP(B292,Прейскурант_2025!$B:$I,3,FALSE)*E292</f>
        <v>1750</v>
      </c>
      <c r="E292" s="72">
        <v>1</v>
      </c>
    </row>
    <row r="293" spans="1:5" s="45" customFormat="1">
      <c r="A293" s="210"/>
      <c r="B293" s="155">
        <v>21441</v>
      </c>
      <c r="C293" s="120" t="s">
        <v>3725</v>
      </c>
      <c r="D293" s="187">
        <f>VLOOKUP(B293,Прейскурант_2025!$B:$I,3,FALSE)*E293</f>
        <v>20000</v>
      </c>
      <c r="E293" s="72">
        <v>1</v>
      </c>
    </row>
    <row r="294" spans="1:5" s="45" customFormat="1" ht="42.75">
      <c r="A294" s="210"/>
      <c r="B294" s="161">
        <v>24092</v>
      </c>
      <c r="C294" s="162" t="s">
        <v>6796</v>
      </c>
      <c r="D294" s="207">
        <f>SUM(D295:D298)</f>
        <v>43250</v>
      </c>
      <c r="E294" s="72"/>
    </row>
    <row r="295" spans="1:5" s="45" customFormat="1">
      <c r="A295" s="210"/>
      <c r="B295" s="155">
        <v>10113</v>
      </c>
      <c r="C295" s="120" t="s">
        <v>6355</v>
      </c>
      <c r="D295" s="187">
        <f>VLOOKUP(B295,Прейскурант_2025!$B:$I,3,FALSE)*E295</f>
        <v>2300</v>
      </c>
      <c r="E295" s="72">
        <v>1</v>
      </c>
    </row>
    <row r="296" spans="1:5" s="45" customFormat="1">
      <c r="A296" s="210"/>
      <c r="B296" s="297">
        <v>20202</v>
      </c>
      <c r="C296" s="120" t="s">
        <v>6841</v>
      </c>
      <c r="D296" s="187">
        <f>VLOOKUP(B296,Прейскурант_2025!$B:$I,3,FALSE)*E296</f>
        <v>17900</v>
      </c>
      <c r="E296" s="72">
        <v>1</v>
      </c>
    </row>
    <row r="297" spans="1:5" s="45" customFormat="1">
      <c r="A297" s="210"/>
      <c r="B297" s="155" t="s">
        <v>58</v>
      </c>
      <c r="C297" s="120" t="s">
        <v>59</v>
      </c>
      <c r="D297" s="187">
        <f>VLOOKUP(B297,Прейскурант_2025!$B:$I,3,FALSE)*E297</f>
        <v>1750</v>
      </c>
      <c r="E297" s="72">
        <v>1</v>
      </c>
    </row>
    <row r="298" spans="1:5" s="45" customFormat="1">
      <c r="A298" s="210"/>
      <c r="B298" s="155">
        <v>21440</v>
      </c>
      <c r="C298" s="120" t="s">
        <v>3727</v>
      </c>
      <c r="D298" s="187">
        <f>VLOOKUP(B298,Прейскурант_2025!$B:$I,3,FALSE)*E298</f>
        <v>21300</v>
      </c>
      <c r="E298" s="72">
        <v>1</v>
      </c>
    </row>
    <row r="299" spans="1:5" s="45" customFormat="1" ht="42.75">
      <c r="A299" s="210"/>
      <c r="B299" s="161">
        <v>24093</v>
      </c>
      <c r="C299" s="162" t="s">
        <v>6797</v>
      </c>
      <c r="D299" s="207">
        <f>SUM(D300:D309)</f>
        <v>5740</v>
      </c>
      <c r="E299" s="72"/>
    </row>
    <row r="300" spans="1:5" s="45" customFormat="1" ht="30">
      <c r="A300" s="210"/>
      <c r="B300" s="155" t="s">
        <v>6002</v>
      </c>
      <c r="C300" s="120" t="s">
        <v>6003</v>
      </c>
      <c r="D300" s="187">
        <f>VLOOKUP(B300,Прейскурант_2025!$B:$I,3,FALSE)*E300</f>
        <v>1750</v>
      </c>
      <c r="E300" s="72">
        <v>1</v>
      </c>
    </row>
    <row r="301" spans="1:5" s="45" customFormat="1">
      <c r="A301" s="210"/>
      <c r="B301" s="155">
        <v>10002</v>
      </c>
      <c r="C301" s="120" t="s">
        <v>2168</v>
      </c>
      <c r="D301" s="187">
        <f>VLOOKUP(B301,Прейскурант_2025!$B:$I,3,FALSE)*E301</f>
        <v>350</v>
      </c>
      <c r="E301" s="72">
        <v>1</v>
      </c>
    </row>
    <row r="302" spans="1:5" s="45" customFormat="1">
      <c r="A302" s="210"/>
      <c r="B302" s="155" t="s">
        <v>1293</v>
      </c>
      <c r="C302" s="120" t="s">
        <v>1294</v>
      </c>
      <c r="D302" s="187">
        <f>VLOOKUP(B302,Прейскурант_2025!$B:$I,3,FALSE)*E302</f>
        <v>640</v>
      </c>
      <c r="E302" s="72">
        <v>1</v>
      </c>
    </row>
    <row r="303" spans="1:5" s="45" customFormat="1">
      <c r="A303" s="210"/>
      <c r="B303" s="155" t="s">
        <v>1305</v>
      </c>
      <c r="C303" s="120" t="s">
        <v>1306</v>
      </c>
      <c r="D303" s="187">
        <f>VLOOKUP(B303,Прейскурант_2025!$B:$I,3,FALSE)*E303</f>
        <v>210</v>
      </c>
      <c r="E303" s="72">
        <v>1</v>
      </c>
    </row>
    <row r="304" spans="1:5" s="45" customFormat="1">
      <c r="A304" s="210"/>
      <c r="B304" s="155" t="s">
        <v>1311</v>
      </c>
      <c r="C304" s="120" t="s">
        <v>1312</v>
      </c>
      <c r="D304" s="187">
        <f>VLOOKUP(B304,Прейскурант_2025!$B:$I,3,FALSE)*E304</f>
        <v>200</v>
      </c>
      <c r="E304" s="72">
        <v>1</v>
      </c>
    </row>
    <row r="305" spans="1:9" s="45" customFormat="1">
      <c r="A305" s="210"/>
      <c r="B305" s="155" t="s">
        <v>1410</v>
      </c>
      <c r="C305" s="120" t="s">
        <v>1411</v>
      </c>
      <c r="D305" s="187">
        <f>VLOOKUP(B305,Прейскурант_2025!$B:$I,3,FALSE)*E305</f>
        <v>250</v>
      </c>
      <c r="E305" s="72">
        <v>1</v>
      </c>
    </row>
    <row r="306" spans="1:9" s="45" customFormat="1">
      <c r="A306" s="210"/>
      <c r="B306" s="155" t="s">
        <v>1413</v>
      </c>
      <c r="C306" s="120" t="s">
        <v>1414</v>
      </c>
      <c r="D306" s="187">
        <f>VLOOKUP(B306,Прейскурант_2025!$B:$I,3,FALSE)*E306</f>
        <v>250</v>
      </c>
      <c r="E306" s="72">
        <v>1</v>
      </c>
    </row>
    <row r="307" spans="1:9" s="45" customFormat="1">
      <c r="A307" s="210"/>
      <c r="B307" s="155" t="s">
        <v>1419</v>
      </c>
      <c r="C307" s="120" t="s">
        <v>1420</v>
      </c>
      <c r="D307" s="187">
        <f>VLOOKUP(B307,Прейскурант_2025!$B:$I,3,FALSE)*E307</f>
        <v>250</v>
      </c>
      <c r="E307" s="72">
        <v>1</v>
      </c>
    </row>
    <row r="308" spans="1:9" s="45" customFormat="1">
      <c r="A308" s="210"/>
      <c r="B308" s="155" t="s">
        <v>1265</v>
      </c>
      <c r="C308" s="120" t="s">
        <v>4514</v>
      </c>
      <c r="D308" s="187">
        <f>VLOOKUP(B308,Прейскурант_2025!$B:$I,3,FALSE)*E308</f>
        <v>640</v>
      </c>
      <c r="E308" s="72">
        <v>1</v>
      </c>
    </row>
    <row r="309" spans="1:9" s="45" customFormat="1" ht="30">
      <c r="A309" s="210"/>
      <c r="B309" s="155" t="s">
        <v>621</v>
      </c>
      <c r="C309" s="120" t="s">
        <v>622</v>
      </c>
      <c r="D309" s="187">
        <f>VLOOKUP(B309,Прейскурант_2025!$B:$I,3,FALSE)*E309</f>
        <v>1200</v>
      </c>
      <c r="E309" s="71">
        <v>1</v>
      </c>
    </row>
    <row r="310" spans="1:9">
      <c r="F310"/>
      <c r="G310"/>
      <c r="I310"/>
    </row>
    <row r="311" spans="1:9">
      <c r="F311"/>
      <c r="G311"/>
      <c r="I311"/>
    </row>
    <row r="312" spans="1:9">
      <c r="C312" s="293"/>
      <c r="F312"/>
      <c r="G312"/>
      <c r="I312"/>
    </row>
    <row r="313" spans="1:9">
      <c r="F313"/>
      <c r="G313"/>
      <c r="I313"/>
    </row>
    <row r="314" spans="1:9">
      <c r="F314"/>
      <c r="G314"/>
      <c r="I314"/>
    </row>
  </sheetData>
  <conditionalFormatting sqref="B222">
    <cfRule type="duplicateValues" dxfId="354" priority="51"/>
  </conditionalFormatting>
  <conditionalFormatting sqref="C218">
    <cfRule type="duplicateValues" dxfId="353" priority="50"/>
  </conditionalFormatting>
  <conditionalFormatting sqref="B5:C5">
    <cfRule type="duplicateValues" dxfId="352" priority="49"/>
  </conditionalFormatting>
  <conditionalFormatting sqref="C222">
    <cfRule type="duplicateValues" dxfId="351" priority="57"/>
  </conditionalFormatting>
  <conditionalFormatting sqref="B228">
    <cfRule type="duplicateValues" dxfId="350" priority="46"/>
  </conditionalFormatting>
  <conditionalFormatting sqref="C228">
    <cfRule type="duplicateValues" dxfId="349" priority="45"/>
  </conditionalFormatting>
  <conditionalFormatting sqref="B234">
    <cfRule type="duplicateValues" dxfId="348" priority="44"/>
  </conditionalFormatting>
  <conditionalFormatting sqref="C234">
    <cfRule type="duplicateValues" dxfId="347" priority="43"/>
  </conditionalFormatting>
  <conditionalFormatting sqref="B239">
    <cfRule type="duplicateValues" dxfId="346" priority="42"/>
  </conditionalFormatting>
  <conditionalFormatting sqref="C239">
    <cfRule type="duplicateValues" dxfId="345" priority="41"/>
  </conditionalFormatting>
  <conditionalFormatting sqref="B255">
    <cfRule type="duplicateValues" dxfId="344" priority="40"/>
  </conditionalFormatting>
  <conditionalFormatting sqref="C255">
    <cfRule type="duplicateValues" dxfId="343" priority="39"/>
  </conditionalFormatting>
  <conditionalFormatting sqref="B262">
    <cfRule type="duplicateValues" dxfId="342" priority="32"/>
  </conditionalFormatting>
  <conditionalFormatting sqref="C262">
    <cfRule type="duplicateValues" dxfId="341" priority="31"/>
  </conditionalFormatting>
  <conditionalFormatting sqref="B269">
    <cfRule type="duplicateValues" dxfId="340" priority="30"/>
  </conditionalFormatting>
  <conditionalFormatting sqref="C269">
    <cfRule type="duplicateValues" dxfId="339" priority="29"/>
  </conditionalFormatting>
  <conditionalFormatting sqref="B274">
    <cfRule type="duplicateValues" dxfId="338" priority="17"/>
  </conditionalFormatting>
  <conditionalFormatting sqref="C274">
    <cfRule type="duplicateValues" dxfId="337" priority="16"/>
  </conditionalFormatting>
  <conditionalFormatting sqref="C274 C279 C284 C289 C294 C299">
    <cfRule type="duplicateValues" dxfId="336" priority="13"/>
  </conditionalFormatting>
  <conditionalFormatting sqref="C274 C279 C284 C289 C294 C299">
    <cfRule type="duplicateValues" dxfId="335" priority="12"/>
  </conditionalFormatting>
  <conditionalFormatting sqref="C274">
    <cfRule type="duplicateValues" dxfId="334" priority="11"/>
  </conditionalFormatting>
  <conditionalFormatting sqref="B274 B279 B284 B289 B294 B299">
    <cfRule type="duplicateValues" dxfId="333" priority="10"/>
  </conditionalFormatting>
  <conditionalFormatting sqref="C155">
    <cfRule type="duplicateValues" dxfId="332" priority="4"/>
  </conditionalFormatting>
  <conditionalFormatting sqref="C156">
    <cfRule type="duplicateValues" dxfId="331" priority="3"/>
  </conditionalFormatting>
  <conditionalFormatting sqref="C160">
    <cfRule type="duplicateValues" dxfId="330" priority="2"/>
  </conditionalFormatting>
  <conditionalFormatting sqref="C161">
    <cfRule type="duplicateValues" dxfId="329"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M3611"/>
  <sheetViews>
    <sheetView zoomScaleSheetLayoutView="70" workbookViewId="0">
      <pane xSplit="2" ySplit="1" topLeftCell="C1555" activePane="bottomRight" state="frozen"/>
      <selection pane="topRight" activeCell="C1" sqref="C1"/>
      <selection pane="bottomLeft" activeCell="A2" sqref="A2"/>
      <selection pane="bottomRight" activeCell="C1564" sqref="C1564"/>
    </sheetView>
  </sheetViews>
  <sheetFormatPr defaultColWidth="9.140625" defaultRowHeight="15.75" customHeight="1"/>
  <cols>
    <col min="1" max="1" width="16.28515625" style="170" customWidth="1"/>
    <col min="2" max="2" width="10.85546875" style="50" customWidth="1"/>
    <col min="3" max="3" width="124.85546875" style="131" customWidth="1"/>
    <col min="4" max="6" width="15" style="40" customWidth="1"/>
    <col min="7" max="7" width="14.7109375" style="40" customWidth="1"/>
    <col min="8" max="8" width="8" style="40" customWidth="1"/>
    <col min="9" max="9" width="10.85546875" style="173" customWidth="1"/>
    <col min="10" max="10" width="11.140625" style="178" customWidth="1"/>
    <col min="11" max="11" width="18.7109375" style="170" customWidth="1"/>
    <col min="12" max="12" width="9.140625" style="170"/>
    <col min="13" max="13" width="10" style="170" bestFit="1" customWidth="1"/>
    <col min="14" max="16384" width="9.140625" style="170"/>
  </cols>
  <sheetData>
    <row r="1" spans="1:11" s="130" customFormat="1" ht="51.75" customHeight="1">
      <c r="A1" s="231" t="s">
        <v>0</v>
      </c>
      <c r="B1" s="231" t="s">
        <v>5968</v>
      </c>
      <c r="C1" s="232" t="s">
        <v>5967</v>
      </c>
      <c r="D1" s="233" t="s">
        <v>6439</v>
      </c>
      <c r="E1" s="287" t="s">
        <v>6720</v>
      </c>
      <c r="F1" s="233" t="s">
        <v>6722</v>
      </c>
      <c r="G1" s="233" t="s">
        <v>6721</v>
      </c>
      <c r="H1" s="233" t="s">
        <v>6260</v>
      </c>
      <c r="I1" s="232" t="s">
        <v>6196</v>
      </c>
      <c r="J1" s="232" t="s">
        <v>6457</v>
      </c>
    </row>
    <row r="2" spans="1:11" ht="15.75" customHeight="1">
      <c r="A2" s="51" t="s">
        <v>6029</v>
      </c>
      <c r="B2" s="169"/>
      <c r="C2" s="193"/>
      <c r="D2" s="52"/>
      <c r="E2" s="52"/>
      <c r="F2" s="52"/>
      <c r="G2" s="52"/>
      <c r="H2" s="52"/>
      <c r="I2" s="28"/>
    </row>
    <row r="3" spans="1:11" s="178" customFormat="1" ht="15.75" customHeight="1">
      <c r="A3" s="76" t="s">
        <v>1</v>
      </c>
      <c r="B3" s="77"/>
      <c r="C3" s="128"/>
      <c r="D3" s="181"/>
      <c r="E3" s="181"/>
      <c r="F3" s="181"/>
      <c r="G3" s="181"/>
      <c r="H3" s="181"/>
      <c r="I3" s="174"/>
      <c r="K3" s="170"/>
    </row>
    <row r="4" spans="1:11" s="178" customFormat="1" ht="15.75" customHeight="1">
      <c r="A4" s="186" t="s">
        <v>4469</v>
      </c>
      <c r="B4" s="188" t="s">
        <v>3</v>
      </c>
      <c r="C4" s="191" t="s">
        <v>4</v>
      </c>
      <c r="D4" s="183">
        <v>2200</v>
      </c>
      <c r="E4" s="183" t="e">
        <f>VLOOKUP(B4,#REF!,22,FALSE)</f>
        <v>#REF!</v>
      </c>
      <c r="F4" s="189" t="e">
        <f>E4/D4-100%</f>
        <v>#REF!</v>
      </c>
      <c r="G4" s="183">
        <v>1100</v>
      </c>
      <c r="H4" s="189" t="e">
        <f t="shared" ref="H4:H32" si="0">100%-G4/E4</f>
        <v>#REF!</v>
      </c>
      <c r="I4" s="171"/>
      <c r="J4" s="178" t="s">
        <v>6219</v>
      </c>
      <c r="K4" s="170"/>
    </row>
    <row r="5" spans="1:11" s="178" customFormat="1" ht="15.75" customHeight="1">
      <c r="A5" s="186" t="s">
        <v>4472</v>
      </c>
      <c r="B5" s="188" t="s">
        <v>5</v>
      </c>
      <c r="C5" s="191" t="s">
        <v>6</v>
      </c>
      <c r="D5" s="183">
        <v>1600</v>
      </c>
      <c r="E5" s="183" t="e">
        <f>VLOOKUP(B5,#REF!,22,FALSE)</f>
        <v>#REF!</v>
      </c>
      <c r="F5" s="189" t="e">
        <f t="shared" ref="F5:F68" si="1">E5/D5-100%</f>
        <v>#REF!</v>
      </c>
      <c r="G5" s="183">
        <v>800</v>
      </c>
      <c r="H5" s="189" t="e">
        <f t="shared" si="0"/>
        <v>#REF!</v>
      </c>
      <c r="I5" s="171"/>
      <c r="J5" s="178" t="s">
        <v>6219</v>
      </c>
      <c r="K5" s="170"/>
    </row>
    <row r="6" spans="1:11" s="178" customFormat="1" ht="15.75" customHeight="1">
      <c r="A6" s="186" t="s">
        <v>4472</v>
      </c>
      <c r="B6" s="188" t="s">
        <v>4188</v>
      </c>
      <c r="C6" s="191" t="s">
        <v>4187</v>
      </c>
      <c r="D6" s="183">
        <v>1000</v>
      </c>
      <c r="E6" s="183" t="e">
        <f>VLOOKUP(B6,#REF!,22,FALSE)</f>
        <v>#REF!</v>
      </c>
      <c r="F6" s="189" t="e">
        <f t="shared" si="1"/>
        <v>#REF!</v>
      </c>
      <c r="G6" s="183">
        <v>500</v>
      </c>
      <c r="H6" s="189" t="e">
        <f t="shared" si="0"/>
        <v>#REF!</v>
      </c>
      <c r="I6" s="171"/>
      <c r="J6" s="178" t="s">
        <v>6219</v>
      </c>
      <c r="K6" s="170"/>
    </row>
    <row r="7" spans="1:11" s="178" customFormat="1" ht="15.75" customHeight="1">
      <c r="A7" s="186" t="s">
        <v>4470</v>
      </c>
      <c r="B7" s="188" t="s">
        <v>8</v>
      </c>
      <c r="C7" s="191" t="s">
        <v>4382</v>
      </c>
      <c r="D7" s="183">
        <v>2500</v>
      </c>
      <c r="E7" s="183" t="e">
        <f>VLOOKUP(B7,#REF!,22,FALSE)</f>
        <v>#REF!</v>
      </c>
      <c r="F7" s="189" t="e">
        <f t="shared" si="1"/>
        <v>#REF!</v>
      </c>
      <c r="G7" s="183">
        <v>1250</v>
      </c>
      <c r="H7" s="189" t="e">
        <f t="shared" si="0"/>
        <v>#REF!</v>
      </c>
      <c r="I7" s="171"/>
      <c r="J7" s="178" t="s">
        <v>6219</v>
      </c>
      <c r="K7" s="170"/>
    </row>
    <row r="8" spans="1:11" s="178" customFormat="1" ht="15.75" customHeight="1">
      <c r="A8" s="186" t="s">
        <v>4473</v>
      </c>
      <c r="B8" s="188" t="s">
        <v>9</v>
      </c>
      <c r="C8" s="191" t="s">
        <v>4383</v>
      </c>
      <c r="D8" s="183">
        <v>1800</v>
      </c>
      <c r="E8" s="183" t="e">
        <f>VLOOKUP(B8,#REF!,22,FALSE)</f>
        <v>#REF!</v>
      </c>
      <c r="F8" s="189" t="e">
        <f t="shared" si="1"/>
        <v>#REF!</v>
      </c>
      <c r="G8" s="183">
        <v>930</v>
      </c>
      <c r="H8" s="189" t="e">
        <f t="shared" si="0"/>
        <v>#REF!</v>
      </c>
      <c r="I8" s="171"/>
      <c r="J8" s="178" t="s">
        <v>6219</v>
      </c>
      <c r="K8" s="170"/>
    </row>
    <row r="9" spans="1:11" s="178" customFormat="1" ht="15.75" customHeight="1">
      <c r="A9" s="186" t="s">
        <v>4471</v>
      </c>
      <c r="B9" s="188" t="s">
        <v>10</v>
      </c>
      <c r="C9" s="191" t="s">
        <v>11</v>
      </c>
      <c r="D9" s="183">
        <v>4500</v>
      </c>
      <c r="E9" s="183" t="e">
        <f>VLOOKUP(B9,#REF!,22,FALSE)</f>
        <v>#REF!</v>
      </c>
      <c r="F9" s="189" t="e">
        <f t="shared" si="1"/>
        <v>#REF!</v>
      </c>
      <c r="G9" s="183">
        <v>2250</v>
      </c>
      <c r="H9" s="189" t="e">
        <f t="shared" si="0"/>
        <v>#REF!</v>
      </c>
      <c r="I9" s="171"/>
      <c r="J9" s="178" t="s">
        <v>6219</v>
      </c>
      <c r="K9" s="170"/>
    </row>
    <row r="10" spans="1:11" s="178" customFormat="1" ht="15.75" customHeight="1">
      <c r="A10" s="186" t="s">
        <v>4474</v>
      </c>
      <c r="B10" s="188" t="s">
        <v>12</v>
      </c>
      <c r="C10" s="191" t="s">
        <v>13</v>
      </c>
      <c r="D10" s="183">
        <v>2800</v>
      </c>
      <c r="E10" s="183" t="e">
        <f>VLOOKUP(B10,#REF!,22,FALSE)</f>
        <v>#REF!</v>
      </c>
      <c r="F10" s="189" t="e">
        <f t="shared" si="1"/>
        <v>#REF!</v>
      </c>
      <c r="G10" s="183">
        <v>1400</v>
      </c>
      <c r="H10" s="189" t="e">
        <f t="shared" si="0"/>
        <v>#REF!</v>
      </c>
      <c r="I10" s="171"/>
      <c r="J10" s="178" t="s">
        <v>6219</v>
      </c>
      <c r="K10" s="170"/>
    </row>
    <row r="11" spans="1:11" s="178" customFormat="1" ht="15.75" customHeight="1">
      <c r="A11" s="186" t="s">
        <v>4469</v>
      </c>
      <c r="B11" s="188" t="s">
        <v>6499</v>
      </c>
      <c r="C11" s="191" t="s">
        <v>6500</v>
      </c>
      <c r="D11" s="183">
        <v>2500</v>
      </c>
      <c r="E11" s="183" t="e">
        <f>VLOOKUP(B11,#REF!,22,FALSE)</f>
        <v>#REF!</v>
      </c>
      <c r="F11" s="189" t="e">
        <f t="shared" si="1"/>
        <v>#REF!</v>
      </c>
      <c r="G11" s="183">
        <v>1250</v>
      </c>
      <c r="H11" s="189" t="e">
        <f t="shared" si="0"/>
        <v>#REF!</v>
      </c>
      <c r="I11" s="171"/>
      <c r="J11" s="178" t="s">
        <v>6507</v>
      </c>
      <c r="K11" s="170"/>
    </row>
    <row r="12" spans="1:11" s="178" customFormat="1" ht="15.75" customHeight="1">
      <c r="A12" s="186" t="s">
        <v>4472</v>
      </c>
      <c r="B12" s="188" t="s">
        <v>6501</v>
      </c>
      <c r="C12" s="191" t="s">
        <v>6502</v>
      </c>
      <c r="D12" s="183">
        <v>1900</v>
      </c>
      <c r="E12" s="183" t="e">
        <f>VLOOKUP(B12,#REF!,22,FALSE)</f>
        <v>#REF!</v>
      </c>
      <c r="F12" s="189" t="e">
        <f t="shared" si="1"/>
        <v>#REF!</v>
      </c>
      <c r="G12" s="183">
        <v>980</v>
      </c>
      <c r="H12" s="189" t="e">
        <f t="shared" si="0"/>
        <v>#REF!</v>
      </c>
      <c r="I12" s="171"/>
      <c r="J12" s="178" t="s">
        <v>6507</v>
      </c>
      <c r="K12" s="170"/>
    </row>
    <row r="13" spans="1:11" s="178" customFormat="1" ht="15.75" customHeight="1">
      <c r="A13" s="186" t="s">
        <v>4470</v>
      </c>
      <c r="B13" s="188" t="s">
        <v>6503</v>
      </c>
      <c r="C13" s="191" t="s">
        <v>6504</v>
      </c>
      <c r="D13" s="183">
        <v>2900</v>
      </c>
      <c r="E13" s="183" t="e">
        <f>VLOOKUP(B13,#REF!,22,FALSE)</f>
        <v>#REF!</v>
      </c>
      <c r="F13" s="189" t="e">
        <f t="shared" si="1"/>
        <v>#REF!</v>
      </c>
      <c r="G13" s="183">
        <v>1450</v>
      </c>
      <c r="H13" s="189" t="e">
        <f t="shared" si="0"/>
        <v>#REF!</v>
      </c>
      <c r="I13" s="171"/>
      <c r="J13" s="178" t="s">
        <v>6507</v>
      </c>
      <c r="K13" s="170"/>
    </row>
    <row r="14" spans="1:11" s="178" customFormat="1" ht="15.75" customHeight="1">
      <c r="A14" s="186" t="s">
        <v>4473</v>
      </c>
      <c r="B14" s="188" t="s">
        <v>6505</v>
      </c>
      <c r="C14" s="191" t="s">
        <v>6506</v>
      </c>
      <c r="D14" s="183">
        <v>2200</v>
      </c>
      <c r="E14" s="183" t="e">
        <f>VLOOKUP(B14,#REF!,22,FALSE)</f>
        <v>#REF!</v>
      </c>
      <c r="F14" s="189" t="e">
        <f t="shared" si="1"/>
        <v>#REF!</v>
      </c>
      <c r="G14" s="183">
        <v>1100</v>
      </c>
      <c r="H14" s="189" t="e">
        <f t="shared" si="0"/>
        <v>#REF!</v>
      </c>
      <c r="I14" s="171"/>
      <c r="J14" s="178" t="s">
        <v>6507</v>
      </c>
      <c r="K14" s="170"/>
    </row>
    <row r="15" spans="1:11" s="178" customFormat="1" ht="15.75" customHeight="1">
      <c r="A15" s="186" t="s">
        <v>4469</v>
      </c>
      <c r="B15" s="188" t="s">
        <v>14</v>
      </c>
      <c r="C15" s="132" t="s">
        <v>15</v>
      </c>
      <c r="D15" s="183">
        <v>2200</v>
      </c>
      <c r="E15" s="183" t="e">
        <f>VLOOKUP(B15,#REF!,22,FALSE)</f>
        <v>#REF!</v>
      </c>
      <c r="F15" s="189" t="e">
        <f t="shared" si="1"/>
        <v>#REF!</v>
      </c>
      <c r="G15" s="183">
        <v>1100</v>
      </c>
      <c r="H15" s="189" t="e">
        <f t="shared" si="0"/>
        <v>#REF!</v>
      </c>
      <c r="I15" s="171"/>
      <c r="J15" s="178" t="s">
        <v>6219</v>
      </c>
      <c r="K15" s="170"/>
    </row>
    <row r="16" spans="1:11" s="178" customFormat="1" ht="15.75" customHeight="1">
      <c r="A16" s="186" t="s">
        <v>4472</v>
      </c>
      <c r="B16" s="188" t="s">
        <v>16</v>
      </c>
      <c r="C16" s="132" t="s">
        <v>17</v>
      </c>
      <c r="D16" s="183">
        <v>1600</v>
      </c>
      <c r="E16" s="183" t="e">
        <f>VLOOKUP(B16,#REF!,22,FALSE)</f>
        <v>#REF!</v>
      </c>
      <c r="F16" s="189" t="e">
        <f t="shared" si="1"/>
        <v>#REF!</v>
      </c>
      <c r="G16" s="183" t="e">
        <f>E16*0.5</f>
        <v>#REF!</v>
      </c>
      <c r="H16" s="189" t="e">
        <f t="shared" si="0"/>
        <v>#REF!</v>
      </c>
      <c r="I16" s="171"/>
      <c r="J16" s="178" t="s">
        <v>6219</v>
      </c>
      <c r="K16" s="170"/>
    </row>
    <row r="17" spans="1:13" s="178" customFormat="1" ht="15.75" customHeight="1">
      <c r="A17" s="186" t="s">
        <v>4470</v>
      </c>
      <c r="B17" s="188" t="s">
        <v>18</v>
      </c>
      <c r="C17" s="132" t="s">
        <v>5484</v>
      </c>
      <c r="D17" s="183">
        <v>2500</v>
      </c>
      <c r="E17" s="183" t="e">
        <f>VLOOKUP(B17,#REF!,22,FALSE)</f>
        <v>#REF!</v>
      </c>
      <c r="F17" s="189" t="e">
        <f t="shared" si="1"/>
        <v>#REF!</v>
      </c>
      <c r="G17" s="183">
        <v>1250</v>
      </c>
      <c r="H17" s="189" t="e">
        <f t="shared" si="0"/>
        <v>#REF!</v>
      </c>
      <c r="I17" s="171"/>
      <c r="J17" s="178" t="s">
        <v>6219</v>
      </c>
    </row>
    <row r="18" spans="1:13" s="178" customFormat="1" ht="15.75" customHeight="1">
      <c r="A18" s="186" t="s">
        <v>4473</v>
      </c>
      <c r="B18" s="188" t="s">
        <v>19</v>
      </c>
      <c r="C18" s="132" t="s">
        <v>4384</v>
      </c>
      <c r="D18" s="183">
        <v>1900</v>
      </c>
      <c r="E18" s="183" t="e">
        <f>VLOOKUP(B18,#REF!,22,FALSE)</f>
        <v>#REF!</v>
      </c>
      <c r="F18" s="189" t="e">
        <f t="shared" si="1"/>
        <v>#REF!</v>
      </c>
      <c r="G18" s="183">
        <v>980</v>
      </c>
      <c r="H18" s="189" t="e">
        <f t="shared" si="0"/>
        <v>#REF!</v>
      </c>
      <c r="I18" s="171"/>
      <c r="J18" s="178" t="s">
        <v>6219</v>
      </c>
    </row>
    <row r="19" spans="1:13" s="178" customFormat="1" ht="15.75" customHeight="1">
      <c r="A19" s="186" t="s">
        <v>4471</v>
      </c>
      <c r="B19" s="188" t="s">
        <v>20</v>
      </c>
      <c r="C19" s="132" t="s">
        <v>4368</v>
      </c>
      <c r="D19" s="183">
        <v>3000</v>
      </c>
      <c r="E19" s="183" t="e">
        <f>VLOOKUP(B19,#REF!,22,FALSE)</f>
        <v>#REF!</v>
      </c>
      <c r="F19" s="189" t="e">
        <f t="shared" si="1"/>
        <v>#REF!</v>
      </c>
      <c r="G19" s="183">
        <v>1500</v>
      </c>
      <c r="H19" s="189" t="e">
        <f t="shared" si="0"/>
        <v>#REF!</v>
      </c>
      <c r="I19" s="171"/>
      <c r="J19" s="178" t="s">
        <v>6219</v>
      </c>
    </row>
    <row r="20" spans="1:13" s="179" customFormat="1" ht="15.75" customHeight="1">
      <c r="A20" s="186" t="s">
        <v>4474</v>
      </c>
      <c r="B20" s="86" t="s">
        <v>21</v>
      </c>
      <c r="C20" s="132" t="s">
        <v>22</v>
      </c>
      <c r="D20" s="183">
        <v>1800</v>
      </c>
      <c r="E20" s="183" t="e">
        <f>VLOOKUP(B20,#REF!,22,FALSE)</f>
        <v>#REF!</v>
      </c>
      <c r="F20" s="189" t="e">
        <f t="shared" si="1"/>
        <v>#REF!</v>
      </c>
      <c r="G20" s="183">
        <v>1230</v>
      </c>
      <c r="H20" s="189" t="e">
        <f t="shared" si="0"/>
        <v>#REF!</v>
      </c>
      <c r="I20" s="168"/>
      <c r="J20" s="178" t="s">
        <v>6219</v>
      </c>
      <c r="K20" s="178"/>
      <c r="M20" s="178"/>
    </row>
    <row r="21" spans="1:13" s="178" customFormat="1" ht="15.75" customHeight="1">
      <c r="A21" s="186" t="s">
        <v>4475</v>
      </c>
      <c r="B21" s="188" t="s">
        <v>23</v>
      </c>
      <c r="C21" s="191" t="s">
        <v>24</v>
      </c>
      <c r="D21" s="183">
        <v>2200</v>
      </c>
      <c r="E21" s="183" t="e">
        <f>VLOOKUP(B21,#REF!,22,FALSE)</f>
        <v>#REF!</v>
      </c>
      <c r="F21" s="189" t="e">
        <f t="shared" si="1"/>
        <v>#REF!</v>
      </c>
      <c r="G21" s="183">
        <v>1100</v>
      </c>
      <c r="H21" s="189" t="e">
        <f t="shared" si="0"/>
        <v>#REF!</v>
      </c>
      <c r="I21" s="171"/>
      <c r="J21" s="178" t="s">
        <v>6214</v>
      </c>
    </row>
    <row r="22" spans="1:13" s="178" customFormat="1" ht="15.75" customHeight="1">
      <c r="A22" s="186" t="s">
        <v>4480</v>
      </c>
      <c r="B22" s="188" t="s">
        <v>25</v>
      </c>
      <c r="C22" s="191" t="s">
        <v>26</v>
      </c>
      <c r="D22" s="183">
        <v>1600</v>
      </c>
      <c r="E22" s="183" t="e">
        <f>VLOOKUP(B22,#REF!,22,FALSE)</f>
        <v>#REF!</v>
      </c>
      <c r="F22" s="189" t="e">
        <f t="shared" si="1"/>
        <v>#REF!</v>
      </c>
      <c r="G22" s="183">
        <v>850</v>
      </c>
      <c r="H22" s="189" t="e">
        <f t="shared" si="0"/>
        <v>#REF!</v>
      </c>
      <c r="I22" s="171"/>
      <c r="J22" s="178" t="s">
        <v>6214</v>
      </c>
    </row>
    <row r="23" spans="1:13" s="178" customFormat="1" ht="15.75" customHeight="1">
      <c r="A23" s="186" t="s">
        <v>4476</v>
      </c>
      <c r="B23" s="188" t="s">
        <v>27</v>
      </c>
      <c r="C23" s="191" t="s">
        <v>4385</v>
      </c>
      <c r="D23" s="183">
        <v>2900</v>
      </c>
      <c r="E23" s="183" t="e">
        <f>VLOOKUP(B23,#REF!,22,FALSE)</f>
        <v>#REF!</v>
      </c>
      <c r="F23" s="189" t="e">
        <f t="shared" si="1"/>
        <v>#REF!</v>
      </c>
      <c r="G23" s="183">
        <v>1450</v>
      </c>
      <c r="H23" s="189" t="e">
        <f t="shared" si="0"/>
        <v>#REF!</v>
      </c>
      <c r="I23" s="171"/>
      <c r="J23" s="178" t="s">
        <v>6214</v>
      </c>
    </row>
    <row r="24" spans="1:13" s="178" customFormat="1" ht="15.75" customHeight="1">
      <c r="A24" s="186" t="s">
        <v>4479</v>
      </c>
      <c r="B24" s="188" t="s">
        <v>28</v>
      </c>
      <c r="C24" s="191" t="s">
        <v>4386</v>
      </c>
      <c r="D24" s="183">
        <v>2200</v>
      </c>
      <c r="E24" s="183" t="e">
        <f>VLOOKUP(B24,#REF!,22,FALSE)</f>
        <v>#REF!</v>
      </c>
      <c r="F24" s="189" t="e">
        <f t="shared" si="1"/>
        <v>#REF!</v>
      </c>
      <c r="G24" s="183">
        <v>1100</v>
      </c>
      <c r="H24" s="189" t="e">
        <f t="shared" si="0"/>
        <v>#REF!</v>
      </c>
      <c r="I24" s="171"/>
      <c r="J24" s="178" t="s">
        <v>6214</v>
      </c>
    </row>
    <row r="25" spans="1:13" s="178" customFormat="1" ht="15.75" customHeight="1">
      <c r="A25" s="186" t="s">
        <v>4478</v>
      </c>
      <c r="B25" s="188" t="s">
        <v>29</v>
      </c>
      <c r="C25" s="191" t="s">
        <v>30</v>
      </c>
      <c r="D25" s="183">
        <v>3000</v>
      </c>
      <c r="E25" s="183" t="e">
        <f>VLOOKUP(B25,#REF!,22,FALSE)</f>
        <v>#REF!</v>
      </c>
      <c r="F25" s="189" t="e">
        <f t="shared" si="1"/>
        <v>#REF!</v>
      </c>
      <c r="G25" s="183">
        <v>1500</v>
      </c>
      <c r="H25" s="189" t="e">
        <f t="shared" si="0"/>
        <v>#REF!</v>
      </c>
      <c r="I25" s="171"/>
      <c r="J25" s="178" t="s">
        <v>6214</v>
      </c>
    </row>
    <row r="26" spans="1:13" s="178" customFormat="1" ht="15.75" customHeight="1">
      <c r="A26" s="186" t="s">
        <v>4477</v>
      </c>
      <c r="B26" s="188" t="s">
        <v>31</v>
      </c>
      <c r="C26" s="191" t="s">
        <v>32</v>
      </c>
      <c r="D26" s="183">
        <v>2100</v>
      </c>
      <c r="E26" s="183" t="e">
        <f>VLOOKUP(B26,#REF!,22,FALSE)</f>
        <v>#REF!</v>
      </c>
      <c r="F26" s="189" t="e">
        <f t="shared" si="1"/>
        <v>#REF!</v>
      </c>
      <c r="G26" s="183">
        <v>1080</v>
      </c>
      <c r="H26" s="189" t="e">
        <f t="shared" si="0"/>
        <v>#REF!</v>
      </c>
      <c r="I26" s="171"/>
      <c r="J26" s="178" t="s">
        <v>6214</v>
      </c>
    </row>
    <row r="27" spans="1:13" s="178" customFormat="1" ht="15.75" customHeight="1">
      <c r="A27" s="186" t="s">
        <v>2</v>
      </c>
      <c r="B27" s="188" t="s">
        <v>33</v>
      </c>
      <c r="C27" s="191" t="s">
        <v>34</v>
      </c>
      <c r="D27" s="183">
        <v>1600</v>
      </c>
      <c r="E27" s="183" t="e">
        <f>VLOOKUP(B27,#REF!,22,FALSE)</f>
        <v>#REF!</v>
      </c>
      <c r="F27" s="189" t="e">
        <f t="shared" si="1"/>
        <v>#REF!</v>
      </c>
      <c r="G27" s="183">
        <v>800</v>
      </c>
      <c r="H27" s="189" t="e">
        <f t="shared" si="0"/>
        <v>#REF!</v>
      </c>
      <c r="I27" s="171"/>
      <c r="J27" s="178" t="s">
        <v>6219</v>
      </c>
    </row>
    <row r="28" spans="1:13" s="178" customFormat="1" ht="15.75" customHeight="1">
      <c r="A28" s="186" t="s">
        <v>7</v>
      </c>
      <c r="B28" s="188" t="s">
        <v>35</v>
      </c>
      <c r="C28" s="191" t="s">
        <v>36</v>
      </c>
      <c r="D28" s="183">
        <v>1100</v>
      </c>
      <c r="E28" s="183" t="e">
        <f>VLOOKUP(B28,#REF!,22,FALSE)</f>
        <v>#REF!</v>
      </c>
      <c r="F28" s="189" t="e">
        <f t="shared" si="1"/>
        <v>#REF!</v>
      </c>
      <c r="G28" s="183">
        <v>600</v>
      </c>
      <c r="H28" s="189" t="e">
        <f t="shared" si="0"/>
        <v>#REF!</v>
      </c>
      <c r="I28" s="171"/>
      <c r="J28" s="178" t="s">
        <v>6219</v>
      </c>
    </row>
    <row r="29" spans="1:13" s="178" customFormat="1" ht="15.75" customHeight="1">
      <c r="A29" s="186" t="s">
        <v>4481</v>
      </c>
      <c r="B29" s="188" t="s">
        <v>37</v>
      </c>
      <c r="C29" s="191" t="s">
        <v>4387</v>
      </c>
      <c r="D29" s="183">
        <v>2200</v>
      </c>
      <c r="E29" s="183" t="e">
        <f>VLOOKUP(B29,#REF!,22,FALSE)</f>
        <v>#REF!</v>
      </c>
      <c r="F29" s="189" t="e">
        <f t="shared" si="1"/>
        <v>#REF!</v>
      </c>
      <c r="G29" s="183">
        <v>1100</v>
      </c>
      <c r="H29" s="189" t="e">
        <f t="shared" si="0"/>
        <v>#REF!</v>
      </c>
      <c r="I29" s="171"/>
      <c r="J29" s="178" t="s">
        <v>6219</v>
      </c>
    </row>
    <row r="30" spans="1:13" s="178" customFormat="1" ht="15.75" customHeight="1">
      <c r="A30" s="186" t="s">
        <v>4482</v>
      </c>
      <c r="B30" s="188" t="s">
        <v>38</v>
      </c>
      <c r="C30" s="191" t="s">
        <v>4388</v>
      </c>
      <c r="D30" s="183">
        <v>1500</v>
      </c>
      <c r="E30" s="183" t="e">
        <f>VLOOKUP(B30,#REF!,22,FALSE)</f>
        <v>#REF!</v>
      </c>
      <c r="F30" s="189" t="e">
        <f t="shared" si="1"/>
        <v>#REF!</v>
      </c>
      <c r="G30" s="183">
        <v>780</v>
      </c>
      <c r="H30" s="189" t="e">
        <f t="shared" si="0"/>
        <v>#REF!</v>
      </c>
      <c r="I30" s="171"/>
      <c r="J30" s="178" t="s">
        <v>6219</v>
      </c>
    </row>
    <row r="31" spans="1:13" s="178" customFormat="1" ht="15.75" customHeight="1">
      <c r="A31" s="186" t="s">
        <v>4481</v>
      </c>
      <c r="B31" s="188" t="s">
        <v>39</v>
      </c>
      <c r="C31" s="191" t="s">
        <v>40</v>
      </c>
      <c r="D31" s="183">
        <v>3300</v>
      </c>
      <c r="E31" s="183" t="e">
        <f>VLOOKUP(B31,#REF!,22,FALSE)</f>
        <v>#REF!</v>
      </c>
      <c r="F31" s="189" t="e">
        <f t="shared" si="1"/>
        <v>#REF!</v>
      </c>
      <c r="G31" s="183">
        <v>1650</v>
      </c>
      <c r="H31" s="189" t="e">
        <f t="shared" si="0"/>
        <v>#REF!</v>
      </c>
      <c r="I31" s="171"/>
      <c r="J31" s="178" t="s">
        <v>6219</v>
      </c>
    </row>
    <row r="32" spans="1:13" s="178" customFormat="1" ht="15.75" customHeight="1">
      <c r="A32" s="186" t="s">
        <v>4482</v>
      </c>
      <c r="B32" s="188" t="s">
        <v>41</v>
      </c>
      <c r="C32" s="191" t="s">
        <v>42</v>
      </c>
      <c r="D32" s="183">
        <v>2300</v>
      </c>
      <c r="E32" s="183" t="e">
        <f>VLOOKUP(B32,#REF!,22,FALSE)</f>
        <v>#REF!</v>
      </c>
      <c r="F32" s="189" t="e">
        <f t="shared" si="1"/>
        <v>#REF!</v>
      </c>
      <c r="G32" s="183">
        <v>1180</v>
      </c>
      <c r="H32" s="189" t="e">
        <f t="shared" si="0"/>
        <v>#REF!</v>
      </c>
      <c r="I32" s="171"/>
      <c r="J32" s="178" t="s">
        <v>6219</v>
      </c>
    </row>
    <row r="33" spans="1:10" s="178" customFormat="1" ht="15.75" customHeight="1">
      <c r="A33" s="76" t="s">
        <v>43</v>
      </c>
      <c r="B33" s="77"/>
      <c r="C33" s="128"/>
      <c r="D33" s="181"/>
      <c r="E33" s="183"/>
      <c r="F33" s="189"/>
      <c r="G33" s="181"/>
      <c r="H33" s="181"/>
      <c r="I33" s="174"/>
    </row>
    <row r="34" spans="1:10" s="178" customFormat="1" ht="15.75" customHeight="1">
      <c r="A34" s="186" t="s">
        <v>44</v>
      </c>
      <c r="B34" s="188" t="s">
        <v>45</v>
      </c>
      <c r="C34" s="191" t="s">
        <v>46</v>
      </c>
      <c r="D34" s="183">
        <v>1500</v>
      </c>
      <c r="E34" s="183" t="e">
        <f>VLOOKUP(B34,#REF!,22,FALSE)</f>
        <v>#REF!</v>
      </c>
      <c r="F34" s="189" t="e">
        <f t="shared" si="1"/>
        <v>#REF!</v>
      </c>
      <c r="G34" s="183">
        <v>750</v>
      </c>
      <c r="H34" s="189" t="e">
        <f t="shared" ref="H34:H41" si="2">100%-G34/E34</f>
        <v>#REF!</v>
      </c>
      <c r="I34" s="171"/>
      <c r="J34" s="178" t="s">
        <v>6213</v>
      </c>
    </row>
    <row r="35" spans="1:10" s="178" customFormat="1" ht="15.75" customHeight="1">
      <c r="A35" s="186" t="s">
        <v>47</v>
      </c>
      <c r="B35" s="188" t="s">
        <v>48</v>
      </c>
      <c r="C35" s="191" t="s">
        <v>49</v>
      </c>
      <c r="D35" s="183">
        <v>1000</v>
      </c>
      <c r="E35" s="183" t="e">
        <f>VLOOKUP(B35,#REF!,22,FALSE)</f>
        <v>#REF!</v>
      </c>
      <c r="F35" s="189" t="e">
        <f t="shared" si="1"/>
        <v>#REF!</v>
      </c>
      <c r="G35" s="183">
        <v>550</v>
      </c>
      <c r="H35" s="189" t="e">
        <f t="shared" si="2"/>
        <v>#REF!</v>
      </c>
      <c r="I35" s="171"/>
      <c r="J35" s="178" t="s">
        <v>6213</v>
      </c>
    </row>
    <row r="36" spans="1:10" s="178" customFormat="1" ht="15.75" customHeight="1">
      <c r="A36" s="186" t="s">
        <v>44</v>
      </c>
      <c r="B36" s="188" t="s">
        <v>50</v>
      </c>
      <c r="C36" s="191" t="s">
        <v>4389</v>
      </c>
      <c r="D36" s="183">
        <v>2200</v>
      </c>
      <c r="E36" s="183" t="e">
        <f>VLOOKUP(B36,#REF!,22,FALSE)</f>
        <v>#REF!</v>
      </c>
      <c r="F36" s="189" t="e">
        <f t="shared" si="1"/>
        <v>#REF!</v>
      </c>
      <c r="G36" s="183">
        <v>1100</v>
      </c>
      <c r="H36" s="189" t="e">
        <f t="shared" si="2"/>
        <v>#REF!</v>
      </c>
      <c r="I36" s="171"/>
      <c r="J36" s="178" t="s">
        <v>6213</v>
      </c>
    </row>
    <row r="37" spans="1:10" s="178" customFormat="1" ht="15.75" customHeight="1">
      <c r="A37" s="186" t="s">
        <v>47</v>
      </c>
      <c r="B37" s="188" t="s">
        <v>51</v>
      </c>
      <c r="C37" s="191" t="s">
        <v>4390</v>
      </c>
      <c r="D37" s="183">
        <v>1500</v>
      </c>
      <c r="E37" s="183" t="e">
        <f>VLOOKUP(B37,#REF!,22,FALSE)</f>
        <v>#REF!</v>
      </c>
      <c r="F37" s="189" t="e">
        <f t="shared" si="1"/>
        <v>#REF!</v>
      </c>
      <c r="G37" s="183">
        <v>750</v>
      </c>
      <c r="H37" s="189" t="e">
        <f t="shared" si="2"/>
        <v>#REF!</v>
      </c>
      <c r="I37" s="171"/>
      <c r="J37" s="178" t="s">
        <v>6213</v>
      </c>
    </row>
    <row r="38" spans="1:10" s="178" customFormat="1" ht="15.75" customHeight="1">
      <c r="A38" s="186" t="s">
        <v>44</v>
      </c>
      <c r="B38" s="188" t="s">
        <v>52</v>
      </c>
      <c r="C38" s="191" t="s">
        <v>53</v>
      </c>
      <c r="D38" s="183">
        <v>3300</v>
      </c>
      <c r="E38" s="183" t="e">
        <f>VLOOKUP(B38,#REF!,22,FALSE)</f>
        <v>#REF!</v>
      </c>
      <c r="F38" s="189" t="e">
        <f t="shared" si="1"/>
        <v>#REF!</v>
      </c>
      <c r="G38" s="183">
        <v>1650</v>
      </c>
      <c r="H38" s="189" t="e">
        <f t="shared" si="2"/>
        <v>#REF!</v>
      </c>
      <c r="I38" s="171"/>
      <c r="J38" s="178" t="s">
        <v>6213</v>
      </c>
    </row>
    <row r="39" spans="1:10" s="178" customFormat="1" ht="15.75" customHeight="1">
      <c r="A39" s="186" t="s">
        <v>47</v>
      </c>
      <c r="B39" s="188" t="s">
        <v>54</v>
      </c>
      <c r="C39" s="191" t="s">
        <v>55</v>
      </c>
      <c r="D39" s="183">
        <v>2300</v>
      </c>
      <c r="E39" s="183" t="e">
        <f>VLOOKUP(B39,#REF!,22,FALSE)</f>
        <v>#REF!</v>
      </c>
      <c r="F39" s="189" t="e">
        <f t="shared" si="1"/>
        <v>#REF!</v>
      </c>
      <c r="G39" s="183">
        <v>1150</v>
      </c>
      <c r="H39" s="189" t="e">
        <f t="shared" si="2"/>
        <v>#REF!</v>
      </c>
      <c r="I39" s="171"/>
      <c r="J39" s="178" t="s">
        <v>6213</v>
      </c>
    </row>
    <row r="40" spans="1:10" s="178" customFormat="1" ht="15.75" customHeight="1">
      <c r="A40" s="192" t="s">
        <v>44</v>
      </c>
      <c r="B40" s="271" t="s">
        <v>6677</v>
      </c>
      <c r="C40" s="192" t="s">
        <v>6633</v>
      </c>
      <c r="D40" s="185">
        <v>2500</v>
      </c>
      <c r="E40" s="183" t="e">
        <f>VLOOKUP(B40,#REF!,22,FALSE)</f>
        <v>#REF!</v>
      </c>
      <c r="F40" s="189" t="e">
        <f t="shared" si="1"/>
        <v>#REF!</v>
      </c>
      <c r="G40" s="183">
        <v>1250</v>
      </c>
      <c r="H40" s="189" t="e">
        <f t="shared" si="2"/>
        <v>#REF!</v>
      </c>
      <c r="I40" s="171"/>
    </row>
    <row r="41" spans="1:10" s="178" customFormat="1" ht="15.75" customHeight="1">
      <c r="A41" s="192" t="s">
        <v>47</v>
      </c>
      <c r="B41" s="271" t="s">
        <v>6678</v>
      </c>
      <c r="C41" s="192" t="s">
        <v>6634</v>
      </c>
      <c r="D41" s="185">
        <v>2200</v>
      </c>
      <c r="E41" s="183" t="e">
        <f>VLOOKUP(B41,#REF!,22,FALSE)</f>
        <v>#REF!</v>
      </c>
      <c r="F41" s="189" t="e">
        <f t="shared" si="1"/>
        <v>#REF!</v>
      </c>
      <c r="G41" s="183">
        <v>1100</v>
      </c>
      <c r="H41" s="189" t="e">
        <f t="shared" si="2"/>
        <v>#REF!</v>
      </c>
      <c r="I41" s="171"/>
    </row>
    <row r="42" spans="1:10" s="178" customFormat="1" ht="15.75" customHeight="1">
      <c r="A42" s="76" t="s">
        <v>56</v>
      </c>
      <c r="B42" s="77"/>
      <c r="C42" s="128"/>
      <c r="D42" s="181"/>
      <c r="E42" s="183"/>
      <c r="F42" s="189"/>
      <c r="G42" s="181"/>
      <c r="H42" s="181"/>
      <c r="I42" s="174"/>
    </row>
    <row r="43" spans="1:10" s="178" customFormat="1" ht="15.75" customHeight="1">
      <c r="A43" s="186" t="s">
        <v>57</v>
      </c>
      <c r="B43" s="188" t="s">
        <v>58</v>
      </c>
      <c r="C43" s="191" t="s">
        <v>59</v>
      </c>
      <c r="D43" s="183">
        <v>1500</v>
      </c>
      <c r="E43" s="183" t="e">
        <f>VLOOKUP(B43,#REF!,22,FALSE)</f>
        <v>#REF!</v>
      </c>
      <c r="F43" s="189" t="e">
        <f t="shared" si="1"/>
        <v>#REF!</v>
      </c>
      <c r="G43" s="183">
        <v>750</v>
      </c>
      <c r="H43" s="189" t="e">
        <f t="shared" ref="H43:H48" si="3">100%-G43/E43</f>
        <v>#REF!</v>
      </c>
      <c r="I43" s="171"/>
      <c r="J43" s="178" t="s">
        <v>6220</v>
      </c>
    </row>
    <row r="44" spans="1:10" s="178" customFormat="1" ht="15.75" customHeight="1">
      <c r="A44" s="186" t="s">
        <v>60</v>
      </c>
      <c r="B44" s="188" t="s">
        <v>61</v>
      </c>
      <c r="C44" s="191" t="s">
        <v>62</v>
      </c>
      <c r="D44" s="183">
        <v>1000</v>
      </c>
      <c r="E44" s="183" t="e">
        <f>VLOOKUP(B44,#REF!,22,FALSE)</f>
        <v>#REF!</v>
      </c>
      <c r="F44" s="189" t="e">
        <f t="shared" si="1"/>
        <v>#REF!</v>
      </c>
      <c r="G44" s="183">
        <v>550</v>
      </c>
      <c r="H44" s="189" t="e">
        <f t="shared" si="3"/>
        <v>#REF!</v>
      </c>
      <c r="I44" s="171"/>
      <c r="J44" s="178" t="s">
        <v>6220</v>
      </c>
    </row>
    <row r="45" spans="1:10" s="178" customFormat="1" ht="15.75" customHeight="1">
      <c r="A45" s="186" t="s">
        <v>57</v>
      </c>
      <c r="B45" s="188" t="s">
        <v>63</v>
      </c>
      <c r="C45" s="191" t="s">
        <v>4391</v>
      </c>
      <c r="D45" s="183">
        <v>2200</v>
      </c>
      <c r="E45" s="183" t="e">
        <f>VLOOKUP(B45,#REF!,22,FALSE)</f>
        <v>#REF!</v>
      </c>
      <c r="F45" s="189" t="e">
        <f t="shared" si="1"/>
        <v>#REF!</v>
      </c>
      <c r="G45" s="183">
        <v>1100</v>
      </c>
      <c r="H45" s="189" t="e">
        <f t="shared" si="3"/>
        <v>#REF!</v>
      </c>
      <c r="I45" s="171"/>
      <c r="J45" s="178" t="s">
        <v>6220</v>
      </c>
    </row>
    <row r="46" spans="1:10" s="178" customFormat="1" ht="15.75" customHeight="1">
      <c r="A46" s="186" t="s">
        <v>60</v>
      </c>
      <c r="B46" s="188" t="s">
        <v>64</v>
      </c>
      <c r="C46" s="191" t="s">
        <v>4392</v>
      </c>
      <c r="D46" s="183">
        <v>1500</v>
      </c>
      <c r="E46" s="183" t="e">
        <f>VLOOKUP(B46,#REF!,22,FALSE)</f>
        <v>#REF!</v>
      </c>
      <c r="F46" s="189" t="e">
        <f t="shared" si="1"/>
        <v>#REF!</v>
      </c>
      <c r="G46" s="183">
        <v>750</v>
      </c>
      <c r="H46" s="189" t="e">
        <f t="shared" si="3"/>
        <v>#REF!</v>
      </c>
      <c r="I46" s="171"/>
      <c r="J46" s="178" t="s">
        <v>6220</v>
      </c>
    </row>
    <row r="47" spans="1:10" s="178" customFormat="1" ht="15.75" customHeight="1">
      <c r="A47" s="186" t="s">
        <v>57</v>
      </c>
      <c r="B47" s="188" t="s">
        <v>65</v>
      </c>
      <c r="C47" s="191" t="s">
        <v>66</v>
      </c>
      <c r="D47" s="183">
        <v>3300</v>
      </c>
      <c r="E47" s="183" t="e">
        <f>VLOOKUP(B47,#REF!,22,FALSE)</f>
        <v>#REF!</v>
      </c>
      <c r="F47" s="189" t="e">
        <f t="shared" si="1"/>
        <v>#REF!</v>
      </c>
      <c r="G47" s="183">
        <v>1650</v>
      </c>
      <c r="H47" s="189" t="e">
        <f t="shared" si="3"/>
        <v>#REF!</v>
      </c>
      <c r="I47" s="171"/>
      <c r="J47" s="178" t="s">
        <v>6220</v>
      </c>
    </row>
    <row r="48" spans="1:10" s="178" customFormat="1" ht="15.75" customHeight="1">
      <c r="A48" s="186" t="s">
        <v>60</v>
      </c>
      <c r="B48" s="188" t="s">
        <v>67</v>
      </c>
      <c r="C48" s="191" t="s">
        <v>68</v>
      </c>
      <c r="D48" s="183">
        <v>2300</v>
      </c>
      <c r="E48" s="183" t="e">
        <f>VLOOKUP(B48,#REF!,22,FALSE)</f>
        <v>#REF!</v>
      </c>
      <c r="F48" s="189" t="e">
        <f t="shared" si="1"/>
        <v>#REF!</v>
      </c>
      <c r="G48" s="183">
        <v>1150</v>
      </c>
      <c r="H48" s="189" t="e">
        <f t="shared" si="3"/>
        <v>#REF!</v>
      </c>
      <c r="I48" s="171"/>
      <c r="J48" s="178" t="s">
        <v>6220</v>
      </c>
    </row>
    <row r="49" spans="1:10" s="178" customFormat="1" ht="15.75" customHeight="1">
      <c r="A49" s="76" t="s">
        <v>69</v>
      </c>
      <c r="B49" s="77"/>
      <c r="C49" s="128"/>
      <c r="D49" s="181"/>
      <c r="E49" s="183"/>
      <c r="F49" s="189"/>
      <c r="G49" s="181"/>
      <c r="H49" s="181"/>
      <c r="I49" s="174"/>
    </row>
    <row r="50" spans="1:10" s="178" customFormat="1" ht="15.75" customHeight="1">
      <c r="A50" s="186" t="s">
        <v>70</v>
      </c>
      <c r="B50" s="188" t="s">
        <v>71</v>
      </c>
      <c r="C50" s="191" t="s">
        <v>72</v>
      </c>
      <c r="D50" s="183">
        <v>1500</v>
      </c>
      <c r="E50" s="183" t="e">
        <f>VLOOKUP(B50,#REF!,22,FALSE)</f>
        <v>#REF!</v>
      </c>
      <c r="F50" s="189" t="e">
        <f t="shared" si="1"/>
        <v>#REF!</v>
      </c>
      <c r="G50" s="183">
        <v>750</v>
      </c>
      <c r="H50" s="189" t="e">
        <f t="shared" ref="H50:H55" si="4">100%-G50/E50</f>
        <v>#REF!</v>
      </c>
      <c r="I50" s="171"/>
      <c r="J50" s="178" t="s">
        <v>6221</v>
      </c>
    </row>
    <row r="51" spans="1:10" s="178" customFormat="1" ht="15.75" customHeight="1">
      <c r="A51" s="186" t="s">
        <v>73</v>
      </c>
      <c r="B51" s="188" t="s">
        <v>74</v>
      </c>
      <c r="C51" s="191" t="s">
        <v>75</v>
      </c>
      <c r="D51" s="183">
        <v>1000</v>
      </c>
      <c r="E51" s="183" t="e">
        <f>VLOOKUP(B51,#REF!,22,FALSE)</f>
        <v>#REF!</v>
      </c>
      <c r="F51" s="189" t="e">
        <f t="shared" si="1"/>
        <v>#REF!</v>
      </c>
      <c r="G51" s="183">
        <v>550</v>
      </c>
      <c r="H51" s="189" t="e">
        <f t="shared" si="4"/>
        <v>#REF!</v>
      </c>
      <c r="I51" s="171"/>
      <c r="J51" s="178" t="s">
        <v>6221</v>
      </c>
    </row>
    <row r="52" spans="1:10" s="178" customFormat="1" ht="15.75" customHeight="1">
      <c r="A52" s="186" t="s">
        <v>70</v>
      </c>
      <c r="B52" s="188" t="s">
        <v>76</v>
      </c>
      <c r="C52" s="191" t="s">
        <v>4393</v>
      </c>
      <c r="D52" s="183">
        <v>2200</v>
      </c>
      <c r="E52" s="183" t="e">
        <f>VLOOKUP(B52,#REF!,22,FALSE)</f>
        <v>#REF!</v>
      </c>
      <c r="F52" s="189" t="e">
        <f t="shared" si="1"/>
        <v>#REF!</v>
      </c>
      <c r="G52" s="183">
        <v>1100</v>
      </c>
      <c r="H52" s="189" t="e">
        <f t="shared" si="4"/>
        <v>#REF!</v>
      </c>
      <c r="I52" s="171"/>
      <c r="J52" s="178" t="s">
        <v>6221</v>
      </c>
    </row>
    <row r="53" spans="1:10" s="178" customFormat="1" ht="15.75" customHeight="1">
      <c r="A53" s="186" t="s">
        <v>73</v>
      </c>
      <c r="B53" s="188" t="s">
        <v>77</v>
      </c>
      <c r="C53" s="191" t="s">
        <v>4394</v>
      </c>
      <c r="D53" s="183">
        <v>1500</v>
      </c>
      <c r="E53" s="183" t="e">
        <f>VLOOKUP(B53,#REF!,22,FALSE)</f>
        <v>#REF!</v>
      </c>
      <c r="F53" s="189" t="e">
        <f t="shared" si="1"/>
        <v>#REF!</v>
      </c>
      <c r="G53" s="183">
        <v>750</v>
      </c>
      <c r="H53" s="189" t="e">
        <f t="shared" si="4"/>
        <v>#REF!</v>
      </c>
      <c r="I53" s="171"/>
      <c r="J53" s="178" t="s">
        <v>6221</v>
      </c>
    </row>
    <row r="54" spans="1:10" s="178" customFormat="1" ht="15.75" customHeight="1">
      <c r="A54" s="186" t="s">
        <v>70</v>
      </c>
      <c r="B54" s="188" t="s">
        <v>78</v>
      </c>
      <c r="C54" s="191" t="s">
        <v>79</v>
      </c>
      <c r="D54" s="183">
        <v>3300</v>
      </c>
      <c r="E54" s="183" t="e">
        <f>VLOOKUP(B54,#REF!,22,FALSE)</f>
        <v>#REF!</v>
      </c>
      <c r="F54" s="189" t="e">
        <f t="shared" si="1"/>
        <v>#REF!</v>
      </c>
      <c r="G54" s="183">
        <v>1650</v>
      </c>
      <c r="H54" s="189" t="e">
        <f t="shared" si="4"/>
        <v>#REF!</v>
      </c>
      <c r="I54" s="171"/>
      <c r="J54" s="178" t="s">
        <v>6221</v>
      </c>
    </row>
    <row r="55" spans="1:10" s="178" customFormat="1" ht="15.75" customHeight="1">
      <c r="A55" s="186" t="s">
        <v>73</v>
      </c>
      <c r="B55" s="188" t="s">
        <v>80</v>
      </c>
      <c r="C55" s="191" t="s">
        <v>81</v>
      </c>
      <c r="D55" s="183">
        <v>2300</v>
      </c>
      <c r="E55" s="183" t="e">
        <f>VLOOKUP(B55,#REF!,22,FALSE)</f>
        <v>#REF!</v>
      </c>
      <c r="F55" s="189" t="e">
        <f t="shared" si="1"/>
        <v>#REF!</v>
      </c>
      <c r="G55" s="183">
        <v>1150</v>
      </c>
      <c r="H55" s="189" t="e">
        <f t="shared" si="4"/>
        <v>#REF!</v>
      </c>
      <c r="I55" s="171"/>
      <c r="J55" s="178" t="s">
        <v>6221</v>
      </c>
    </row>
    <row r="56" spans="1:10" s="178" customFormat="1" ht="15.75" customHeight="1">
      <c r="A56" s="76" t="s">
        <v>82</v>
      </c>
      <c r="B56" s="77"/>
      <c r="C56" s="128"/>
      <c r="D56" s="181"/>
      <c r="E56" s="183"/>
      <c r="F56" s="189"/>
      <c r="G56" s="181"/>
      <c r="H56" s="181"/>
      <c r="I56" s="174"/>
    </row>
    <row r="57" spans="1:10" s="178" customFormat="1" ht="15.75" customHeight="1">
      <c r="A57" s="186" t="s">
        <v>83</v>
      </c>
      <c r="B57" s="188" t="s">
        <v>84</v>
      </c>
      <c r="C57" s="191" t="s">
        <v>85</v>
      </c>
      <c r="D57" s="183">
        <v>1500</v>
      </c>
      <c r="E57" s="183" t="e">
        <f>VLOOKUP(B57,#REF!,22,FALSE)</f>
        <v>#REF!</v>
      </c>
      <c r="F57" s="189" t="e">
        <f t="shared" si="1"/>
        <v>#REF!</v>
      </c>
      <c r="G57" s="183">
        <v>750</v>
      </c>
      <c r="H57" s="189" t="e">
        <f t="shared" ref="H57:H64" si="5">100%-G57/E57</f>
        <v>#REF!</v>
      </c>
      <c r="I57" s="171"/>
      <c r="J57" s="178" t="s">
        <v>6222</v>
      </c>
    </row>
    <row r="58" spans="1:10" s="178" customFormat="1" ht="15.75" customHeight="1">
      <c r="A58" s="186" t="s">
        <v>86</v>
      </c>
      <c r="B58" s="188" t="s">
        <v>87</v>
      </c>
      <c r="C58" s="191" t="s">
        <v>88</v>
      </c>
      <c r="D58" s="183">
        <v>1000</v>
      </c>
      <c r="E58" s="183" t="e">
        <f>VLOOKUP(B58,#REF!,22,FALSE)</f>
        <v>#REF!</v>
      </c>
      <c r="F58" s="189" t="e">
        <f t="shared" si="1"/>
        <v>#REF!</v>
      </c>
      <c r="G58" s="183">
        <v>550</v>
      </c>
      <c r="H58" s="189" t="e">
        <f t="shared" si="5"/>
        <v>#REF!</v>
      </c>
      <c r="I58" s="171"/>
      <c r="J58" s="178" t="s">
        <v>6222</v>
      </c>
    </row>
    <row r="59" spans="1:10" s="178" customFormat="1" ht="15.75" customHeight="1">
      <c r="A59" s="186" t="s">
        <v>83</v>
      </c>
      <c r="B59" s="188" t="s">
        <v>89</v>
      </c>
      <c r="C59" s="191" t="s">
        <v>4395</v>
      </c>
      <c r="D59" s="183">
        <v>2200</v>
      </c>
      <c r="E59" s="183" t="e">
        <f>VLOOKUP(B59,#REF!,22,FALSE)</f>
        <v>#REF!</v>
      </c>
      <c r="F59" s="189" t="e">
        <f t="shared" si="1"/>
        <v>#REF!</v>
      </c>
      <c r="G59" s="183">
        <v>1100</v>
      </c>
      <c r="H59" s="189" t="e">
        <f t="shared" si="5"/>
        <v>#REF!</v>
      </c>
      <c r="I59" s="171"/>
      <c r="J59" s="178" t="s">
        <v>6222</v>
      </c>
    </row>
    <row r="60" spans="1:10" s="178" customFormat="1" ht="15.75" customHeight="1">
      <c r="A60" s="186" t="s">
        <v>86</v>
      </c>
      <c r="B60" s="188" t="s">
        <v>90</v>
      </c>
      <c r="C60" s="191" t="s">
        <v>4396</v>
      </c>
      <c r="D60" s="183">
        <v>1500</v>
      </c>
      <c r="E60" s="183" t="e">
        <f>VLOOKUP(B60,#REF!,22,FALSE)</f>
        <v>#REF!</v>
      </c>
      <c r="F60" s="189" t="e">
        <f t="shared" si="1"/>
        <v>#REF!</v>
      </c>
      <c r="G60" s="183">
        <v>750</v>
      </c>
      <c r="H60" s="189" t="e">
        <f t="shared" si="5"/>
        <v>#REF!</v>
      </c>
      <c r="I60" s="171"/>
      <c r="J60" s="178" t="s">
        <v>6222</v>
      </c>
    </row>
    <row r="61" spans="1:10" s="178" customFormat="1" ht="15.75" customHeight="1">
      <c r="A61" s="186" t="s">
        <v>83</v>
      </c>
      <c r="B61" s="188" t="s">
        <v>91</v>
      </c>
      <c r="C61" s="191" t="s">
        <v>92</v>
      </c>
      <c r="D61" s="183">
        <v>3300</v>
      </c>
      <c r="E61" s="183" t="e">
        <f>VLOOKUP(B61,#REF!,22,FALSE)</f>
        <v>#REF!</v>
      </c>
      <c r="F61" s="189" t="e">
        <f t="shared" si="1"/>
        <v>#REF!</v>
      </c>
      <c r="G61" s="183">
        <v>1650</v>
      </c>
      <c r="H61" s="189" t="e">
        <f t="shared" si="5"/>
        <v>#REF!</v>
      </c>
      <c r="I61" s="171"/>
      <c r="J61" s="178" t="s">
        <v>6222</v>
      </c>
    </row>
    <row r="62" spans="1:10" s="178" customFormat="1" ht="15.75" customHeight="1">
      <c r="A62" s="186" t="s">
        <v>86</v>
      </c>
      <c r="B62" s="188" t="s">
        <v>93</v>
      </c>
      <c r="C62" s="191" t="s">
        <v>94</v>
      </c>
      <c r="D62" s="183">
        <v>2300</v>
      </c>
      <c r="E62" s="183" t="e">
        <f>VLOOKUP(B62,#REF!,22,FALSE)</f>
        <v>#REF!</v>
      </c>
      <c r="F62" s="189" t="e">
        <f t="shared" si="1"/>
        <v>#REF!</v>
      </c>
      <c r="G62" s="183">
        <v>1150</v>
      </c>
      <c r="H62" s="189" t="e">
        <f t="shared" si="5"/>
        <v>#REF!</v>
      </c>
      <c r="I62" s="171"/>
      <c r="J62" s="178" t="s">
        <v>6222</v>
      </c>
    </row>
    <row r="63" spans="1:10" s="178" customFormat="1" ht="15.75" customHeight="1">
      <c r="A63" s="259" t="s">
        <v>83</v>
      </c>
      <c r="B63" s="188" t="s">
        <v>6508</v>
      </c>
      <c r="C63" s="152" t="s">
        <v>6509</v>
      </c>
      <c r="D63" s="183">
        <v>2500</v>
      </c>
      <c r="E63" s="183" t="e">
        <f>VLOOKUP(B63,#REF!,22,FALSE)</f>
        <v>#REF!</v>
      </c>
      <c r="F63" s="189" t="e">
        <f t="shared" si="1"/>
        <v>#REF!</v>
      </c>
      <c r="G63" s="183">
        <v>1250</v>
      </c>
      <c r="H63" s="189" t="e">
        <f t="shared" si="5"/>
        <v>#REF!</v>
      </c>
      <c r="I63" s="171"/>
      <c r="J63" s="178" t="s">
        <v>6507</v>
      </c>
    </row>
    <row r="64" spans="1:10" s="178" customFormat="1" ht="15.75" customHeight="1">
      <c r="A64" s="259" t="s">
        <v>86</v>
      </c>
      <c r="B64" s="188" t="s">
        <v>6510</v>
      </c>
      <c r="C64" s="152" t="s">
        <v>6511</v>
      </c>
      <c r="D64" s="183">
        <v>1900</v>
      </c>
      <c r="E64" s="183" t="e">
        <f>VLOOKUP(B64,#REF!,22,FALSE)</f>
        <v>#REF!</v>
      </c>
      <c r="F64" s="189" t="e">
        <f t="shared" si="1"/>
        <v>#REF!</v>
      </c>
      <c r="G64" s="183">
        <v>950</v>
      </c>
      <c r="H64" s="189" t="e">
        <f t="shared" si="5"/>
        <v>#REF!</v>
      </c>
      <c r="I64" s="171"/>
      <c r="J64" s="178" t="s">
        <v>6507</v>
      </c>
    </row>
    <row r="65" spans="1:13" s="178" customFormat="1" ht="15.75" customHeight="1">
      <c r="A65" s="76" t="s">
        <v>95</v>
      </c>
      <c r="B65" s="77"/>
      <c r="C65" s="133"/>
      <c r="D65" s="181"/>
      <c r="E65" s="183"/>
      <c r="F65" s="189"/>
      <c r="G65" s="181"/>
      <c r="H65" s="181"/>
      <c r="I65" s="174"/>
    </row>
    <row r="66" spans="1:13" s="178" customFormat="1" ht="15.75" customHeight="1">
      <c r="A66" s="186" t="s">
        <v>96</v>
      </c>
      <c r="B66" s="188" t="s">
        <v>97</v>
      </c>
      <c r="C66" s="191" t="s">
        <v>98</v>
      </c>
      <c r="D66" s="183">
        <v>2700</v>
      </c>
      <c r="E66" s="183" t="e">
        <f>VLOOKUP(B66,#REF!,22,FALSE)</f>
        <v>#REF!</v>
      </c>
      <c r="F66" s="189" t="e">
        <f t="shared" si="1"/>
        <v>#REF!</v>
      </c>
      <c r="G66" s="183">
        <v>1350</v>
      </c>
      <c r="H66" s="189" t="e">
        <f t="shared" ref="H66:H72" si="6">100%-G66/E66</f>
        <v>#REF!</v>
      </c>
      <c r="I66" s="171"/>
      <c r="J66" s="178" t="s">
        <v>6223</v>
      </c>
    </row>
    <row r="67" spans="1:13" s="178" customFormat="1" ht="15.75" customHeight="1">
      <c r="A67" s="186" t="s">
        <v>99</v>
      </c>
      <c r="B67" s="188" t="s">
        <v>100</v>
      </c>
      <c r="C67" s="191" t="s">
        <v>101</v>
      </c>
      <c r="D67" s="183">
        <v>1900</v>
      </c>
      <c r="E67" s="183" t="e">
        <f>VLOOKUP(B67,#REF!,22,FALSE)</f>
        <v>#REF!</v>
      </c>
      <c r="F67" s="189" t="e">
        <f t="shared" si="1"/>
        <v>#REF!</v>
      </c>
      <c r="G67" s="183">
        <v>950</v>
      </c>
      <c r="H67" s="189" t="e">
        <f t="shared" si="6"/>
        <v>#REF!</v>
      </c>
      <c r="I67" s="171"/>
      <c r="J67" s="178" t="s">
        <v>6223</v>
      </c>
    </row>
    <row r="68" spans="1:13" s="178" customFormat="1" ht="15.75" customHeight="1">
      <c r="A68" s="186" t="s">
        <v>96</v>
      </c>
      <c r="B68" s="188" t="s">
        <v>102</v>
      </c>
      <c r="C68" s="191" t="s">
        <v>4397</v>
      </c>
      <c r="D68" s="183">
        <v>2900</v>
      </c>
      <c r="E68" s="183" t="e">
        <f>VLOOKUP(B68,#REF!,22,FALSE)</f>
        <v>#REF!</v>
      </c>
      <c r="F68" s="189" t="e">
        <f t="shared" si="1"/>
        <v>#REF!</v>
      </c>
      <c r="G68" s="183">
        <v>1450</v>
      </c>
      <c r="H68" s="189" t="e">
        <f t="shared" si="6"/>
        <v>#REF!</v>
      </c>
      <c r="I68" s="171"/>
      <c r="J68" s="178" t="s">
        <v>6223</v>
      </c>
    </row>
    <row r="69" spans="1:13" s="178" customFormat="1" ht="15.75" customHeight="1">
      <c r="A69" s="186" t="s">
        <v>99</v>
      </c>
      <c r="B69" s="188" t="s">
        <v>103</v>
      </c>
      <c r="C69" s="191" t="s">
        <v>4398</v>
      </c>
      <c r="D69" s="183">
        <v>1800</v>
      </c>
      <c r="E69" s="183" t="e">
        <f>VLOOKUP(B69,#REF!,22,FALSE)</f>
        <v>#REF!</v>
      </c>
      <c r="F69" s="189" t="e">
        <f t="shared" ref="F69:F126" si="7">E69/D69-100%</f>
        <v>#REF!</v>
      </c>
      <c r="G69" s="183">
        <v>1050</v>
      </c>
      <c r="H69" s="189" t="e">
        <f t="shared" si="6"/>
        <v>#REF!</v>
      </c>
      <c r="I69" s="171"/>
      <c r="J69" s="178" t="s">
        <v>6223</v>
      </c>
    </row>
    <row r="70" spans="1:13" s="178" customFormat="1" ht="15.75" customHeight="1">
      <c r="A70" s="186" t="s">
        <v>96</v>
      </c>
      <c r="B70" s="188" t="s">
        <v>104</v>
      </c>
      <c r="C70" s="191" t="s">
        <v>105</v>
      </c>
      <c r="D70" s="183">
        <v>3100</v>
      </c>
      <c r="E70" s="183" t="e">
        <f>VLOOKUP(B70,#REF!,22,FALSE)</f>
        <v>#REF!</v>
      </c>
      <c r="F70" s="189" t="e">
        <f t="shared" si="7"/>
        <v>#REF!</v>
      </c>
      <c r="G70" s="183">
        <v>1550</v>
      </c>
      <c r="H70" s="189" t="e">
        <f t="shared" si="6"/>
        <v>#REF!</v>
      </c>
      <c r="I70" s="171"/>
      <c r="J70" s="178" t="s">
        <v>6223</v>
      </c>
    </row>
    <row r="71" spans="1:13" s="178" customFormat="1" ht="15.75" customHeight="1">
      <c r="A71" s="186" t="s">
        <v>99</v>
      </c>
      <c r="B71" s="188" t="s">
        <v>106</v>
      </c>
      <c r="C71" s="191" t="s">
        <v>107</v>
      </c>
      <c r="D71" s="183">
        <v>1500</v>
      </c>
      <c r="E71" s="183" t="e">
        <f>VLOOKUP(B71,#REF!,22,FALSE)</f>
        <v>#REF!</v>
      </c>
      <c r="F71" s="189" t="e">
        <f t="shared" si="7"/>
        <v>#REF!</v>
      </c>
      <c r="G71" s="183">
        <v>1150</v>
      </c>
      <c r="H71" s="189" t="e">
        <f t="shared" si="6"/>
        <v>#REF!</v>
      </c>
      <c r="I71" s="171"/>
      <c r="J71" s="178" t="s">
        <v>6223</v>
      </c>
    </row>
    <row r="72" spans="1:13" s="179" customFormat="1" ht="15.75" customHeight="1">
      <c r="A72" s="186" t="s">
        <v>5799</v>
      </c>
      <c r="B72" s="188" t="s">
        <v>5800</v>
      </c>
      <c r="C72" s="191" t="s">
        <v>5801</v>
      </c>
      <c r="D72" s="183">
        <v>3500</v>
      </c>
      <c r="E72" s="183" t="e">
        <f>VLOOKUP(B72,#REF!,22,FALSE)</f>
        <v>#REF!</v>
      </c>
      <c r="F72" s="189" t="e">
        <f t="shared" si="7"/>
        <v>#REF!</v>
      </c>
      <c r="G72" s="183">
        <v>1750</v>
      </c>
      <c r="H72" s="189" t="e">
        <f t="shared" si="6"/>
        <v>#REF!</v>
      </c>
      <c r="I72" s="168"/>
      <c r="J72" s="178" t="s">
        <v>6223</v>
      </c>
      <c r="K72" s="178"/>
      <c r="M72" s="178"/>
    </row>
    <row r="73" spans="1:13" s="178" customFormat="1" ht="15.75" customHeight="1">
      <c r="A73" s="87" t="s">
        <v>108</v>
      </c>
      <c r="B73" s="88"/>
      <c r="C73" s="134"/>
      <c r="D73" s="181"/>
      <c r="E73" s="183"/>
      <c r="F73" s="189"/>
      <c r="G73" s="181"/>
      <c r="H73" s="181"/>
      <c r="I73" s="174"/>
    </row>
    <row r="74" spans="1:13" s="178" customFormat="1" ht="15.75" customHeight="1">
      <c r="A74" s="186" t="s">
        <v>109</v>
      </c>
      <c r="B74" s="188" t="s">
        <v>110</v>
      </c>
      <c r="C74" s="191" t="s">
        <v>111</v>
      </c>
      <c r="D74" s="183">
        <v>1500</v>
      </c>
      <c r="E74" s="183" t="e">
        <f>VLOOKUP(B74,#REF!,22,FALSE)</f>
        <v>#REF!</v>
      </c>
      <c r="F74" s="189" t="e">
        <f t="shared" si="7"/>
        <v>#REF!</v>
      </c>
      <c r="G74" s="183">
        <v>750</v>
      </c>
      <c r="H74" s="189" t="e">
        <f t="shared" ref="H74:H82" si="8">100%-G74/E74</f>
        <v>#REF!</v>
      </c>
      <c r="I74" s="171"/>
      <c r="J74" s="178" t="s">
        <v>6215</v>
      </c>
    </row>
    <row r="75" spans="1:13" s="178" customFormat="1" ht="15.75" customHeight="1">
      <c r="A75" s="186" t="s">
        <v>112</v>
      </c>
      <c r="B75" s="188" t="s">
        <v>113</v>
      </c>
      <c r="C75" s="191" t="s">
        <v>114</v>
      </c>
      <c r="D75" s="183">
        <v>1000</v>
      </c>
      <c r="E75" s="183" t="e">
        <f>VLOOKUP(B75,#REF!,22,FALSE)</f>
        <v>#REF!</v>
      </c>
      <c r="F75" s="189" t="e">
        <f t="shared" si="7"/>
        <v>#REF!</v>
      </c>
      <c r="G75" s="183">
        <v>550</v>
      </c>
      <c r="H75" s="189" t="e">
        <f t="shared" si="8"/>
        <v>#REF!</v>
      </c>
      <c r="I75" s="171"/>
      <c r="J75" s="178" t="s">
        <v>6215</v>
      </c>
    </row>
    <row r="76" spans="1:13" s="178" customFormat="1" ht="15.75" customHeight="1">
      <c r="A76" s="186" t="s">
        <v>109</v>
      </c>
      <c r="B76" s="188" t="s">
        <v>115</v>
      </c>
      <c r="C76" s="191" t="s">
        <v>4399</v>
      </c>
      <c r="D76" s="183">
        <v>2200</v>
      </c>
      <c r="E76" s="183" t="e">
        <f>VLOOKUP(B76,#REF!,22,FALSE)</f>
        <v>#REF!</v>
      </c>
      <c r="F76" s="189" t="e">
        <f t="shared" si="7"/>
        <v>#REF!</v>
      </c>
      <c r="G76" s="183">
        <v>1100</v>
      </c>
      <c r="H76" s="189" t="e">
        <f t="shared" si="8"/>
        <v>#REF!</v>
      </c>
      <c r="I76" s="171"/>
      <c r="J76" s="178" t="s">
        <v>6215</v>
      </c>
    </row>
    <row r="77" spans="1:13" s="178" customFormat="1" ht="15.75" customHeight="1">
      <c r="A77" s="186" t="s">
        <v>112</v>
      </c>
      <c r="B77" s="188" t="s">
        <v>116</v>
      </c>
      <c r="C77" s="191" t="s">
        <v>4400</v>
      </c>
      <c r="D77" s="183">
        <v>1500</v>
      </c>
      <c r="E77" s="183" t="e">
        <f>VLOOKUP(B77,#REF!,22,FALSE)</f>
        <v>#REF!</v>
      </c>
      <c r="F77" s="189" t="e">
        <f t="shared" si="7"/>
        <v>#REF!</v>
      </c>
      <c r="G77" s="183">
        <v>750</v>
      </c>
      <c r="H77" s="189" t="e">
        <f t="shared" si="8"/>
        <v>#REF!</v>
      </c>
      <c r="I77" s="171"/>
      <c r="J77" s="178" t="s">
        <v>6215</v>
      </c>
    </row>
    <row r="78" spans="1:13" s="178" customFormat="1" ht="15.75" customHeight="1">
      <c r="A78" s="186" t="s">
        <v>109</v>
      </c>
      <c r="B78" s="188" t="s">
        <v>117</v>
      </c>
      <c r="C78" s="191" t="s">
        <v>118</v>
      </c>
      <c r="D78" s="183">
        <v>3300</v>
      </c>
      <c r="E78" s="183" t="e">
        <f>VLOOKUP(B78,#REF!,22,FALSE)</f>
        <v>#REF!</v>
      </c>
      <c r="F78" s="189" t="e">
        <f t="shared" si="7"/>
        <v>#REF!</v>
      </c>
      <c r="G78" s="183">
        <v>1650</v>
      </c>
      <c r="H78" s="189" t="e">
        <f t="shared" si="8"/>
        <v>#REF!</v>
      </c>
      <c r="I78" s="171"/>
      <c r="J78" s="178" t="s">
        <v>6215</v>
      </c>
    </row>
    <row r="79" spans="1:13" s="178" customFormat="1" ht="15.75" customHeight="1">
      <c r="A79" s="186" t="s">
        <v>112</v>
      </c>
      <c r="B79" s="188" t="s">
        <v>119</v>
      </c>
      <c r="C79" s="191" t="s">
        <v>120</v>
      </c>
      <c r="D79" s="183">
        <v>2300</v>
      </c>
      <c r="E79" s="183" t="e">
        <f>VLOOKUP(B79,#REF!,22,FALSE)</f>
        <v>#REF!</v>
      </c>
      <c r="F79" s="189" t="e">
        <f t="shared" si="7"/>
        <v>#REF!</v>
      </c>
      <c r="G79" s="183">
        <v>1150</v>
      </c>
      <c r="H79" s="189" t="e">
        <f t="shared" si="8"/>
        <v>#REF!</v>
      </c>
      <c r="I79" s="171"/>
      <c r="J79" s="178" t="s">
        <v>6215</v>
      </c>
    </row>
    <row r="80" spans="1:13" s="178" customFormat="1" ht="15.75" customHeight="1">
      <c r="A80" s="260" t="s">
        <v>6494</v>
      </c>
      <c r="B80" s="261" t="s">
        <v>6512</v>
      </c>
      <c r="C80" s="262" t="s">
        <v>6513</v>
      </c>
      <c r="D80" s="185">
        <v>2500</v>
      </c>
      <c r="E80" s="183" t="e">
        <f>VLOOKUP(B80,#REF!,22,FALSE)</f>
        <v>#REF!</v>
      </c>
      <c r="F80" s="189" t="e">
        <f t="shared" si="7"/>
        <v>#REF!</v>
      </c>
      <c r="G80" s="183">
        <v>1250</v>
      </c>
      <c r="H80" s="189" t="e">
        <f t="shared" si="8"/>
        <v>#REF!</v>
      </c>
      <c r="I80" s="171"/>
      <c r="J80" s="178" t="s">
        <v>6215</v>
      </c>
    </row>
    <row r="81" spans="1:10" s="178" customFormat="1" ht="15.75" customHeight="1">
      <c r="A81" s="73" t="s">
        <v>6495</v>
      </c>
      <c r="B81" s="261" t="s">
        <v>6514</v>
      </c>
      <c r="C81" s="192" t="s">
        <v>6515</v>
      </c>
      <c r="D81" s="185">
        <v>1700</v>
      </c>
      <c r="E81" s="183" t="e">
        <f>VLOOKUP(B81,#REF!,22,FALSE)</f>
        <v>#REF!</v>
      </c>
      <c r="F81" s="189" t="e">
        <f t="shared" si="7"/>
        <v>#REF!</v>
      </c>
      <c r="G81" s="183">
        <v>850</v>
      </c>
      <c r="H81" s="189" t="e">
        <f t="shared" si="8"/>
        <v>#REF!</v>
      </c>
      <c r="I81" s="171"/>
      <c r="J81" s="178" t="s">
        <v>6215</v>
      </c>
    </row>
    <row r="82" spans="1:10" s="178" customFormat="1" ht="15.75" customHeight="1">
      <c r="A82" s="168"/>
      <c r="B82" s="172" t="s">
        <v>2392</v>
      </c>
      <c r="C82" s="191" t="s">
        <v>4465</v>
      </c>
      <c r="D82" s="183">
        <v>2500</v>
      </c>
      <c r="E82" s="183" t="e">
        <f>VLOOKUP(B82,#REF!,22,FALSE)</f>
        <v>#REF!</v>
      </c>
      <c r="F82" s="189" t="e">
        <f t="shared" si="7"/>
        <v>#REF!</v>
      </c>
      <c r="G82" s="183">
        <v>1250</v>
      </c>
      <c r="H82" s="189" t="e">
        <f t="shared" si="8"/>
        <v>#REF!</v>
      </c>
      <c r="I82" s="171"/>
      <c r="J82" s="178" t="s">
        <v>6215</v>
      </c>
    </row>
    <row r="83" spans="1:10" s="178" customFormat="1" ht="15.75" customHeight="1">
      <c r="A83" s="87" t="s">
        <v>121</v>
      </c>
      <c r="B83" s="89"/>
      <c r="C83" s="134"/>
      <c r="D83" s="181"/>
      <c r="E83" s="183"/>
      <c r="F83" s="189"/>
      <c r="G83" s="181"/>
      <c r="H83" s="181"/>
      <c r="I83" s="174"/>
    </row>
    <row r="84" spans="1:10" s="178" customFormat="1" ht="15.75" customHeight="1">
      <c r="A84" s="186" t="s">
        <v>122</v>
      </c>
      <c r="B84" s="188" t="s">
        <v>123</v>
      </c>
      <c r="C84" s="191" t="s">
        <v>124</v>
      </c>
      <c r="D84" s="183">
        <v>1500</v>
      </c>
      <c r="E84" s="183" t="e">
        <f>VLOOKUP(B84,#REF!,22,FALSE)</f>
        <v>#REF!</v>
      </c>
      <c r="F84" s="189" t="e">
        <f t="shared" si="7"/>
        <v>#REF!</v>
      </c>
      <c r="G84" s="183">
        <v>750</v>
      </c>
      <c r="H84" s="189" t="e">
        <f t="shared" ref="H84:H96" si="9">100%-G84/E84</f>
        <v>#REF!</v>
      </c>
      <c r="I84" s="171"/>
      <c r="J84" s="178" t="s">
        <v>6216</v>
      </c>
    </row>
    <row r="85" spans="1:10" s="178" customFormat="1" ht="15.75" customHeight="1">
      <c r="A85" s="186" t="s">
        <v>125</v>
      </c>
      <c r="B85" s="188" t="s">
        <v>126</v>
      </c>
      <c r="C85" s="191" t="s">
        <v>127</v>
      </c>
      <c r="D85" s="183">
        <v>1000</v>
      </c>
      <c r="E85" s="183" t="e">
        <f>VLOOKUP(B85,#REF!,22,FALSE)</f>
        <v>#REF!</v>
      </c>
      <c r="F85" s="189" t="e">
        <f t="shared" si="7"/>
        <v>#REF!</v>
      </c>
      <c r="G85" s="183">
        <v>550</v>
      </c>
      <c r="H85" s="189" t="e">
        <f t="shared" si="9"/>
        <v>#REF!</v>
      </c>
      <c r="I85" s="171"/>
      <c r="J85" s="178" t="s">
        <v>6216</v>
      </c>
    </row>
    <row r="86" spans="1:10" s="178" customFormat="1" ht="15.75" customHeight="1">
      <c r="A86" s="186" t="s">
        <v>122</v>
      </c>
      <c r="B86" s="188" t="s">
        <v>128</v>
      </c>
      <c r="C86" s="191" t="s">
        <v>4401</v>
      </c>
      <c r="D86" s="183">
        <v>2200</v>
      </c>
      <c r="E86" s="183" t="e">
        <f>VLOOKUP(B86,#REF!,22,FALSE)</f>
        <v>#REF!</v>
      </c>
      <c r="F86" s="189" t="e">
        <f t="shared" si="7"/>
        <v>#REF!</v>
      </c>
      <c r="G86" s="183">
        <v>1100</v>
      </c>
      <c r="H86" s="189" t="e">
        <f t="shared" si="9"/>
        <v>#REF!</v>
      </c>
      <c r="I86" s="171"/>
      <c r="J86" s="178" t="s">
        <v>6216</v>
      </c>
    </row>
    <row r="87" spans="1:10" s="178" customFormat="1" ht="15.75" customHeight="1">
      <c r="A87" s="186" t="s">
        <v>125</v>
      </c>
      <c r="B87" s="188" t="s">
        <v>129</v>
      </c>
      <c r="C87" s="191" t="s">
        <v>4402</v>
      </c>
      <c r="D87" s="183">
        <v>1500</v>
      </c>
      <c r="E87" s="183" t="e">
        <f>VLOOKUP(B87,#REF!,22,FALSE)</f>
        <v>#REF!</v>
      </c>
      <c r="F87" s="189" t="e">
        <f t="shared" si="7"/>
        <v>#REF!</v>
      </c>
      <c r="G87" s="183">
        <v>750</v>
      </c>
      <c r="H87" s="189" t="e">
        <f t="shared" si="9"/>
        <v>#REF!</v>
      </c>
      <c r="I87" s="171"/>
      <c r="J87" s="178" t="s">
        <v>6216</v>
      </c>
    </row>
    <row r="88" spans="1:10" s="178" customFormat="1" ht="15.75" customHeight="1">
      <c r="A88" s="186" t="s">
        <v>122</v>
      </c>
      <c r="B88" s="188" t="s">
        <v>130</v>
      </c>
      <c r="C88" s="191" t="s">
        <v>131</v>
      </c>
      <c r="D88" s="183">
        <v>3300</v>
      </c>
      <c r="E88" s="183" t="e">
        <f>VLOOKUP(B88,#REF!,22,FALSE)</f>
        <v>#REF!</v>
      </c>
      <c r="F88" s="189" t="e">
        <f t="shared" si="7"/>
        <v>#REF!</v>
      </c>
      <c r="G88" s="183">
        <v>1650</v>
      </c>
      <c r="H88" s="189" t="e">
        <f t="shared" si="9"/>
        <v>#REF!</v>
      </c>
      <c r="I88" s="171"/>
      <c r="J88" s="178" t="s">
        <v>6216</v>
      </c>
    </row>
    <row r="89" spans="1:10" s="178" customFormat="1" ht="15.75" customHeight="1">
      <c r="A89" s="186" t="s">
        <v>125</v>
      </c>
      <c r="B89" s="188" t="s">
        <v>132</v>
      </c>
      <c r="C89" s="191" t="s">
        <v>133</v>
      </c>
      <c r="D89" s="183">
        <v>2300</v>
      </c>
      <c r="E89" s="183" t="e">
        <f>VLOOKUP(B89,#REF!,22,FALSE)</f>
        <v>#REF!</v>
      </c>
      <c r="F89" s="189" t="e">
        <f t="shared" si="7"/>
        <v>#REF!</v>
      </c>
      <c r="G89" s="183">
        <v>1150</v>
      </c>
      <c r="H89" s="189" t="e">
        <f t="shared" si="9"/>
        <v>#REF!</v>
      </c>
      <c r="I89" s="171"/>
      <c r="J89" s="178" t="s">
        <v>6216</v>
      </c>
    </row>
    <row r="90" spans="1:10" s="178" customFormat="1" ht="15.75" customHeight="1">
      <c r="A90" s="186" t="s">
        <v>122</v>
      </c>
      <c r="B90" s="188" t="s">
        <v>134</v>
      </c>
      <c r="C90" s="191" t="s">
        <v>135</v>
      </c>
      <c r="D90" s="183">
        <v>1500</v>
      </c>
      <c r="E90" s="183" t="e">
        <f>VLOOKUP(B90,#REF!,22,FALSE)</f>
        <v>#REF!</v>
      </c>
      <c r="F90" s="189" t="e">
        <f t="shared" si="7"/>
        <v>#REF!</v>
      </c>
      <c r="G90" s="183">
        <v>750</v>
      </c>
      <c r="H90" s="189" t="e">
        <f t="shared" si="9"/>
        <v>#REF!</v>
      </c>
      <c r="I90" s="171"/>
      <c r="J90" s="178" t="s">
        <v>6216</v>
      </c>
    </row>
    <row r="91" spans="1:10" s="178" customFormat="1" ht="15.75" customHeight="1">
      <c r="A91" s="186" t="s">
        <v>122</v>
      </c>
      <c r="B91" s="188" t="s">
        <v>136</v>
      </c>
      <c r="C91" s="191" t="s">
        <v>137</v>
      </c>
      <c r="D91" s="183">
        <v>1700</v>
      </c>
      <c r="E91" s="183" t="e">
        <f>VLOOKUP(B91,#REF!,22,FALSE)</f>
        <v>#REF!</v>
      </c>
      <c r="F91" s="189" t="e">
        <f t="shared" si="7"/>
        <v>#REF!</v>
      </c>
      <c r="G91" s="183">
        <v>850</v>
      </c>
      <c r="H91" s="189" t="e">
        <f t="shared" si="9"/>
        <v>#REF!</v>
      </c>
      <c r="I91" s="171"/>
      <c r="J91" s="178" t="s">
        <v>6216</v>
      </c>
    </row>
    <row r="92" spans="1:10" s="178" customFormat="1" ht="15.75" customHeight="1">
      <c r="A92" s="186" t="s">
        <v>122</v>
      </c>
      <c r="B92" s="188" t="s">
        <v>138</v>
      </c>
      <c r="C92" s="191" t="s">
        <v>139</v>
      </c>
      <c r="D92" s="183">
        <v>2200</v>
      </c>
      <c r="E92" s="183" t="e">
        <f>VLOOKUP(B92,#REF!,22,FALSE)</f>
        <v>#REF!</v>
      </c>
      <c r="F92" s="189" t="e">
        <f t="shared" si="7"/>
        <v>#REF!</v>
      </c>
      <c r="G92" s="183">
        <v>1100</v>
      </c>
      <c r="H92" s="189" t="e">
        <f t="shared" si="9"/>
        <v>#REF!</v>
      </c>
      <c r="I92" s="171"/>
      <c r="J92" s="178" t="s">
        <v>6216</v>
      </c>
    </row>
    <row r="93" spans="1:10" s="178" customFormat="1" ht="15.75" customHeight="1">
      <c r="A93" s="186" t="s">
        <v>122</v>
      </c>
      <c r="B93" s="188" t="s">
        <v>140</v>
      </c>
      <c r="C93" s="191" t="s">
        <v>141</v>
      </c>
      <c r="D93" s="183">
        <v>3000</v>
      </c>
      <c r="E93" s="183" t="e">
        <f>VLOOKUP(B93,#REF!,22,FALSE)</f>
        <v>#REF!</v>
      </c>
      <c r="F93" s="189" t="e">
        <f t="shared" si="7"/>
        <v>#REF!</v>
      </c>
      <c r="G93" s="183">
        <v>1500</v>
      </c>
      <c r="H93" s="189" t="e">
        <f t="shared" si="9"/>
        <v>#REF!</v>
      </c>
      <c r="I93" s="171"/>
      <c r="J93" s="178" t="s">
        <v>6216</v>
      </c>
    </row>
    <row r="94" spans="1:10" s="178" customFormat="1" ht="15.75" customHeight="1">
      <c r="A94" s="186" t="s">
        <v>125</v>
      </c>
      <c r="B94" s="188" t="s">
        <v>142</v>
      </c>
      <c r="C94" s="191" t="s">
        <v>4483</v>
      </c>
      <c r="D94" s="183">
        <v>2500</v>
      </c>
      <c r="E94" s="183" t="e">
        <f>VLOOKUP(B94,#REF!,22,FALSE)</f>
        <v>#REF!</v>
      </c>
      <c r="F94" s="189" t="e">
        <f t="shared" si="7"/>
        <v>#REF!</v>
      </c>
      <c r="G94" s="183">
        <v>1250</v>
      </c>
      <c r="H94" s="189" t="e">
        <f t="shared" si="9"/>
        <v>#REF!</v>
      </c>
      <c r="I94" s="171"/>
      <c r="J94" s="178" t="s">
        <v>6216</v>
      </c>
    </row>
    <row r="95" spans="1:10" s="178" customFormat="1" ht="15.75" customHeight="1">
      <c r="A95" s="186" t="s">
        <v>122</v>
      </c>
      <c r="B95" s="188" t="s">
        <v>143</v>
      </c>
      <c r="C95" s="191" t="s">
        <v>144</v>
      </c>
      <c r="D95" s="183">
        <v>3500</v>
      </c>
      <c r="E95" s="183" t="e">
        <f>VLOOKUP(B95,#REF!,22,FALSE)</f>
        <v>#REF!</v>
      </c>
      <c r="F95" s="189" t="e">
        <f t="shared" si="7"/>
        <v>#REF!</v>
      </c>
      <c r="G95" s="183">
        <v>1750</v>
      </c>
      <c r="H95" s="189" t="e">
        <f t="shared" si="9"/>
        <v>#REF!</v>
      </c>
      <c r="I95" s="171"/>
      <c r="J95" s="178" t="s">
        <v>6216</v>
      </c>
    </row>
    <row r="96" spans="1:10" s="178" customFormat="1" ht="15.75" customHeight="1">
      <c r="A96" s="186" t="s">
        <v>125</v>
      </c>
      <c r="B96" s="188" t="s">
        <v>145</v>
      </c>
      <c r="C96" s="191" t="s">
        <v>4484</v>
      </c>
      <c r="D96" s="183">
        <v>3000</v>
      </c>
      <c r="E96" s="183" t="e">
        <f>VLOOKUP(B96,#REF!,22,FALSE)</f>
        <v>#REF!</v>
      </c>
      <c r="F96" s="189" t="e">
        <f t="shared" si="7"/>
        <v>#REF!</v>
      </c>
      <c r="G96" s="183">
        <v>1500</v>
      </c>
      <c r="H96" s="189" t="e">
        <f t="shared" si="9"/>
        <v>#REF!</v>
      </c>
      <c r="I96" s="171"/>
      <c r="J96" s="178" t="s">
        <v>6216</v>
      </c>
    </row>
    <row r="97" spans="1:10" s="178" customFormat="1" ht="15.75" customHeight="1">
      <c r="A97" s="87" t="s">
        <v>146</v>
      </c>
      <c r="B97" s="89"/>
      <c r="C97" s="134"/>
      <c r="D97" s="181"/>
      <c r="E97" s="183"/>
      <c r="F97" s="189"/>
      <c r="G97" s="181"/>
      <c r="H97" s="181"/>
      <c r="I97" s="174"/>
    </row>
    <row r="98" spans="1:10" s="178" customFormat="1" ht="15.75" customHeight="1">
      <c r="A98" s="186" t="s">
        <v>147</v>
      </c>
      <c r="B98" s="188" t="s">
        <v>148</v>
      </c>
      <c r="C98" s="191" t="s">
        <v>149</v>
      </c>
      <c r="D98" s="183">
        <v>1500</v>
      </c>
      <c r="E98" s="183" t="e">
        <f>VLOOKUP(B98,#REF!,22,FALSE)</f>
        <v>#REF!</v>
      </c>
      <c r="F98" s="189" t="e">
        <f t="shared" si="7"/>
        <v>#REF!</v>
      </c>
      <c r="G98" s="183">
        <v>750</v>
      </c>
      <c r="H98" s="189" t="e">
        <f t="shared" ref="H98:H103" si="10">100%-G98/E98</f>
        <v>#REF!</v>
      </c>
      <c r="I98" s="171"/>
      <c r="J98" s="178" t="s">
        <v>6218</v>
      </c>
    </row>
    <row r="99" spans="1:10" s="178" customFormat="1" ht="15.75" customHeight="1">
      <c r="A99" s="186" t="s">
        <v>150</v>
      </c>
      <c r="B99" s="188" t="s">
        <v>151</v>
      </c>
      <c r="C99" s="191" t="s">
        <v>152</v>
      </c>
      <c r="D99" s="183">
        <v>1000</v>
      </c>
      <c r="E99" s="183" t="e">
        <f>VLOOKUP(B99,#REF!,22,FALSE)</f>
        <v>#REF!</v>
      </c>
      <c r="F99" s="189" t="e">
        <f t="shared" si="7"/>
        <v>#REF!</v>
      </c>
      <c r="G99" s="183">
        <v>550</v>
      </c>
      <c r="H99" s="189" t="e">
        <f t="shared" si="10"/>
        <v>#REF!</v>
      </c>
      <c r="I99" s="171"/>
      <c r="J99" s="178" t="s">
        <v>6218</v>
      </c>
    </row>
    <row r="100" spans="1:10" s="178" customFormat="1" ht="15.75" customHeight="1">
      <c r="A100" s="186" t="s">
        <v>147</v>
      </c>
      <c r="B100" s="188" t="s">
        <v>153</v>
      </c>
      <c r="C100" s="191" t="s">
        <v>4403</v>
      </c>
      <c r="D100" s="183">
        <v>2200</v>
      </c>
      <c r="E100" s="183" t="e">
        <f>VLOOKUP(B100,#REF!,22,FALSE)</f>
        <v>#REF!</v>
      </c>
      <c r="F100" s="189" t="e">
        <f t="shared" si="7"/>
        <v>#REF!</v>
      </c>
      <c r="G100" s="183">
        <v>1100</v>
      </c>
      <c r="H100" s="189" t="e">
        <f t="shared" si="10"/>
        <v>#REF!</v>
      </c>
      <c r="I100" s="171"/>
      <c r="J100" s="178" t="s">
        <v>6218</v>
      </c>
    </row>
    <row r="101" spans="1:10" s="178" customFormat="1" ht="15.75" customHeight="1">
      <c r="A101" s="186" t="s">
        <v>150</v>
      </c>
      <c r="B101" s="188" t="s">
        <v>154</v>
      </c>
      <c r="C101" s="191" t="s">
        <v>4404</v>
      </c>
      <c r="D101" s="183">
        <v>1500</v>
      </c>
      <c r="E101" s="183" t="e">
        <f>VLOOKUP(B101,#REF!,22,FALSE)</f>
        <v>#REF!</v>
      </c>
      <c r="F101" s="189" t="e">
        <f t="shared" si="7"/>
        <v>#REF!</v>
      </c>
      <c r="G101" s="183">
        <v>750</v>
      </c>
      <c r="H101" s="189" t="e">
        <f t="shared" si="10"/>
        <v>#REF!</v>
      </c>
      <c r="I101" s="171"/>
      <c r="J101" s="178" t="s">
        <v>6218</v>
      </c>
    </row>
    <row r="102" spans="1:10" s="178" customFormat="1" ht="15.75" customHeight="1">
      <c r="A102" s="186" t="s">
        <v>147</v>
      </c>
      <c r="B102" s="188" t="s">
        <v>155</v>
      </c>
      <c r="C102" s="191" t="s">
        <v>156</v>
      </c>
      <c r="D102" s="183">
        <v>3300</v>
      </c>
      <c r="E102" s="183" t="e">
        <f>VLOOKUP(B102,#REF!,22,FALSE)</f>
        <v>#REF!</v>
      </c>
      <c r="F102" s="189" t="e">
        <f t="shared" si="7"/>
        <v>#REF!</v>
      </c>
      <c r="G102" s="183">
        <v>1650</v>
      </c>
      <c r="H102" s="189" t="e">
        <f t="shared" si="10"/>
        <v>#REF!</v>
      </c>
      <c r="I102" s="171"/>
      <c r="J102" s="178" t="s">
        <v>6218</v>
      </c>
    </row>
    <row r="103" spans="1:10" s="178" customFormat="1" ht="15.75" customHeight="1">
      <c r="A103" s="186" t="s">
        <v>150</v>
      </c>
      <c r="B103" s="188" t="s">
        <v>157</v>
      </c>
      <c r="C103" s="191" t="s">
        <v>158</v>
      </c>
      <c r="D103" s="183">
        <v>2300</v>
      </c>
      <c r="E103" s="183" t="e">
        <f>VLOOKUP(B103,#REF!,22,FALSE)</f>
        <v>#REF!</v>
      </c>
      <c r="F103" s="189" t="e">
        <f t="shared" si="7"/>
        <v>#REF!</v>
      </c>
      <c r="G103" s="183">
        <v>1150</v>
      </c>
      <c r="H103" s="189" t="e">
        <f t="shared" si="10"/>
        <v>#REF!</v>
      </c>
      <c r="I103" s="171"/>
      <c r="J103" s="178" t="s">
        <v>6218</v>
      </c>
    </row>
    <row r="104" spans="1:10" s="178" customFormat="1" ht="15.75" customHeight="1">
      <c r="A104" s="76" t="s">
        <v>159</v>
      </c>
      <c r="B104" s="84"/>
      <c r="C104" s="133"/>
      <c r="D104" s="181"/>
      <c r="E104" s="183"/>
      <c r="F104" s="189"/>
      <c r="G104" s="181"/>
      <c r="H104" s="181"/>
      <c r="I104" s="174"/>
    </row>
    <row r="105" spans="1:10" s="178" customFormat="1" ht="15.75" customHeight="1">
      <c r="A105" s="186" t="s">
        <v>160</v>
      </c>
      <c r="B105" s="188" t="s">
        <v>161</v>
      </c>
      <c r="C105" s="191" t="s">
        <v>162</v>
      </c>
      <c r="D105" s="183">
        <v>1500</v>
      </c>
      <c r="E105" s="183" t="e">
        <f>VLOOKUP(B105,#REF!,22,FALSE)</f>
        <v>#REF!</v>
      </c>
      <c r="F105" s="189" t="e">
        <f t="shared" si="7"/>
        <v>#REF!</v>
      </c>
      <c r="G105" s="183">
        <v>750</v>
      </c>
      <c r="H105" s="189" t="e">
        <f t="shared" ref="H105:H116" si="11">100%-G105/E105</f>
        <v>#REF!</v>
      </c>
      <c r="I105" s="171"/>
      <c r="J105" s="178" t="s">
        <v>6217</v>
      </c>
    </row>
    <row r="106" spans="1:10" s="178" customFormat="1" ht="15.75" customHeight="1">
      <c r="A106" s="186" t="s">
        <v>163</v>
      </c>
      <c r="B106" s="188" t="s">
        <v>164</v>
      </c>
      <c r="C106" s="191" t="s">
        <v>165</v>
      </c>
      <c r="D106" s="183">
        <v>1000</v>
      </c>
      <c r="E106" s="183" t="e">
        <f>VLOOKUP(B106,#REF!,22,FALSE)</f>
        <v>#REF!</v>
      </c>
      <c r="F106" s="189" t="e">
        <f t="shared" si="7"/>
        <v>#REF!</v>
      </c>
      <c r="G106" s="183">
        <v>550</v>
      </c>
      <c r="H106" s="189" t="e">
        <f t="shared" si="11"/>
        <v>#REF!</v>
      </c>
      <c r="I106" s="171"/>
      <c r="J106" s="178" t="s">
        <v>6217</v>
      </c>
    </row>
    <row r="107" spans="1:10" s="178" customFormat="1" ht="15.75" customHeight="1">
      <c r="A107" s="186" t="s">
        <v>160</v>
      </c>
      <c r="B107" s="188" t="s">
        <v>166</v>
      </c>
      <c r="C107" s="191" t="s">
        <v>4405</v>
      </c>
      <c r="D107" s="183">
        <v>2200</v>
      </c>
      <c r="E107" s="183" t="e">
        <f>VLOOKUP(B107,#REF!,22,FALSE)</f>
        <v>#REF!</v>
      </c>
      <c r="F107" s="189" t="e">
        <f t="shared" si="7"/>
        <v>#REF!</v>
      </c>
      <c r="G107" s="183">
        <v>1100</v>
      </c>
      <c r="H107" s="189" t="e">
        <f t="shared" si="11"/>
        <v>#REF!</v>
      </c>
      <c r="I107" s="171"/>
      <c r="J107" s="178" t="s">
        <v>6217</v>
      </c>
    </row>
    <row r="108" spans="1:10" s="178" customFormat="1" ht="15.75" customHeight="1">
      <c r="A108" s="186" t="s">
        <v>163</v>
      </c>
      <c r="B108" s="188" t="s">
        <v>167</v>
      </c>
      <c r="C108" s="191" t="s">
        <v>4406</v>
      </c>
      <c r="D108" s="183">
        <v>1500</v>
      </c>
      <c r="E108" s="183" t="e">
        <f>VLOOKUP(B108,#REF!,22,FALSE)</f>
        <v>#REF!</v>
      </c>
      <c r="F108" s="189" t="e">
        <f t="shared" si="7"/>
        <v>#REF!</v>
      </c>
      <c r="G108" s="183">
        <v>750</v>
      </c>
      <c r="H108" s="189" t="e">
        <f t="shared" si="11"/>
        <v>#REF!</v>
      </c>
      <c r="I108" s="171"/>
      <c r="J108" s="178" t="s">
        <v>6217</v>
      </c>
    </row>
    <row r="109" spans="1:10" s="178" customFormat="1" ht="15.75" customHeight="1">
      <c r="A109" s="186" t="s">
        <v>160</v>
      </c>
      <c r="B109" s="188" t="s">
        <v>168</v>
      </c>
      <c r="C109" s="191" t="s">
        <v>169</v>
      </c>
      <c r="D109" s="183">
        <v>3300</v>
      </c>
      <c r="E109" s="183" t="e">
        <f>VLOOKUP(B109,#REF!,22,FALSE)</f>
        <v>#REF!</v>
      </c>
      <c r="F109" s="189" t="e">
        <f t="shared" si="7"/>
        <v>#REF!</v>
      </c>
      <c r="G109" s="183">
        <v>1650</v>
      </c>
      <c r="H109" s="189" t="e">
        <f t="shared" si="11"/>
        <v>#REF!</v>
      </c>
      <c r="I109" s="171"/>
      <c r="J109" s="178" t="s">
        <v>6217</v>
      </c>
    </row>
    <row r="110" spans="1:10" s="178" customFormat="1" ht="15.75" customHeight="1">
      <c r="A110" s="186" t="s">
        <v>163</v>
      </c>
      <c r="B110" s="188" t="s">
        <v>170</v>
      </c>
      <c r="C110" s="191" t="s">
        <v>171</v>
      </c>
      <c r="D110" s="183">
        <v>2300</v>
      </c>
      <c r="E110" s="183" t="e">
        <f>VLOOKUP(B110,#REF!,22,FALSE)</f>
        <v>#REF!</v>
      </c>
      <c r="F110" s="189" t="e">
        <f t="shared" si="7"/>
        <v>#REF!</v>
      </c>
      <c r="G110" s="183">
        <v>1150</v>
      </c>
      <c r="H110" s="189" t="e">
        <f t="shared" si="11"/>
        <v>#REF!</v>
      </c>
      <c r="I110" s="171"/>
      <c r="J110" s="178" t="s">
        <v>6217</v>
      </c>
    </row>
    <row r="111" spans="1:10" s="178" customFormat="1" ht="15.75" customHeight="1">
      <c r="A111" s="186" t="s">
        <v>172</v>
      </c>
      <c r="B111" s="188" t="s">
        <v>173</v>
      </c>
      <c r="C111" s="191" t="s">
        <v>174</v>
      </c>
      <c r="D111" s="183">
        <v>1500</v>
      </c>
      <c r="E111" s="183" t="e">
        <f>VLOOKUP(B111,#REF!,22,FALSE)</f>
        <v>#REF!</v>
      </c>
      <c r="F111" s="189" t="e">
        <f t="shared" si="7"/>
        <v>#REF!</v>
      </c>
      <c r="G111" s="183">
        <v>750</v>
      </c>
      <c r="H111" s="189" t="e">
        <f t="shared" si="11"/>
        <v>#REF!</v>
      </c>
      <c r="I111" s="171"/>
      <c r="J111" s="178" t="s">
        <v>6217</v>
      </c>
    </row>
    <row r="112" spans="1:10" s="178" customFormat="1" ht="15.75" customHeight="1">
      <c r="A112" s="186" t="s">
        <v>175</v>
      </c>
      <c r="B112" s="188" t="s">
        <v>176</v>
      </c>
      <c r="C112" s="191" t="s">
        <v>177</v>
      </c>
      <c r="D112" s="183">
        <v>1000</v>
      </c>
      <c r="E112" s="183" t="e">
        <f>VLOOKUP(B112,#REF!,22,FALSE)</f>
        <v>#REF!</v>
      </c>
      <c r="F112" s="189" t="e">
        <f t="shared" si="7"/>
        <v>#REF!</v>
      </c>
      <c r="G112" s="183">
        <v>550</v>
      </c>
      <c r="H112" s="189" t="e">
        <f t="shared" si="11"/>
        <v>#REF!</v>
      </c>
      <c r="I112" s="171"/>
      <c r="J112" s="178" t="s">
        <v>6217</v>
      </c>
    </row>
    <row r="113" spans="1:10" s="178" customFormat="1" ht="15.75" customHeight="1">
      <c r="A113" s="186" t="s">
        <v>172</v>
      </c>
      <c r="B113" s="188" t="s">
        <v>178</v>
      </c>
      <c r="C113" s="191" t="s">
        <v>4407</v>
      </c>
      <c r="D113" s="183">
        <v>2200</v>
      </c>
      <c r="E113" s="183" t="e">
        <f>VLOOKUP(B113,#REF!,22,FALSE)</f>
        <v>#REF!</v>
      </c>
      <c r="F113" s="189" t="e">
        <f t="shared" si="7"/>
        <v>#REF!</v>
      </c>
      <c r="G113" s="183">
        <v>1100</v>
      </c>
      <c r="H113" s="189" t="e">
        <f t="shared" si="11"/>
        <v>#REF!</v>
      </c>
      <c r="I113" s="171"/>
      <c r="J113" s="178" t="s">
        <v>6217</v>
      </c>
    </row>
    <row r="114" spans="1:10" s="178" customFormat="1" ht="15.75" customHeight="1">
      <c r="A114" s="186" t="s">
        <v>175</v>
      </c>
      <c r="B114" s="188" t="s">
        <v>179</v>
      </c>
      <c r="C114" s="191" t="s">
        <v>4408</v>
      </c>
      <c r="D114" s="183">
        <v>1500</v>
      </c>
      <c r="E114" s="183" t="e">
        <f>VLOOKUP(B114,#REF!,22,FALSE)</f>
        <v>#REF!</v>
      </c>
      <c r="F114" s="189" t="e">
        <f t="shared" si="7"/>
        <v>#REF!</v>
      </c>
      <c r="G114" s="183">
        <v>750</v>
      </c>
      <c r="H114" s="189" t="e">
        <f t="shared" si="11"/>
        <v>#REF!</v>
      </c>
      <c r="I114" s="171"/>
      <c r="J114" s="178" t="s">
        <v>6217</v>
      </c>
    </row>
    <row r="115" spans="1:10" s="178" customFormat="1" ht="15.75" customHeight="1">
      <c r="A115" s="186" t="s">
        <v>172</v>
      </c>
      <c r="B115" s="188" t="s">
        <v>180</v>
      </c>
      <c r="C115" s="191" t="s">
        <v>181</v>
      </c>
      <c r="D115" s="183">
        <v>3300</v>
      </c>
      <c r="E115" s="183" t="e">
        <f>VLOOKUP(B115,#REF!,22,FALSE)</f>
        <v>#REF!</v>
      </c>
      <c r="F115" s="189" t="e">
        <f t="shared" si="7"/>
        <v>#REF!</v>
      </c>
      <c r="G115" s="183">
        <v>1650</v>
      </c>
      <c r="H115" s="189" t="e">
        <f t="shared" si="11"/>
        <v>#REF!</v>
      </c>
      <c r="I115" s="171"/>
      <c r="J115" s="178" t="s">
        <v>6217</v>
      </c>
    </row>
    <row r="116" spans="1:10" s="178" customFormat="1" ht="15.75" customHeight="1">
      <c r="A116" s="186" t="s">
        <v>175</v>
      </c>
      <c r="B116" s="188" t="s">
        <v>182</v>
      </c>
      <c r="C116" s="191" t="s">
        <v>183</v>
      </c>
      <c r="D116" s="183">
        <v>2300</v>
      </c>
      <c r="E116" s="183" t="e">
        <f>VLOOKUP(B116,#REF!,22,FALSE)</f>
        <v>#REF!</v>
      </c>
      <c r="F116" s="189" t="e">
        <f t="shared" si="7"/>
        <v>#REF!</v>
      </c>
      <c r="G116" s="183">
        <v>1150</v>
      </c>
      <c r="H116" s="189" t="e">
        <f t="shared" si="11"/>
        <v>#REF!</v>
      </c>
      <c r="I116" s="171"/>
      <c r="J116" s="178" t="s">
        <v>6217</v>
      </c>
    </row>
    <row r="117" spans="1:10" s="178" customFormat="1" ht="15.75" customHeight="1">
      <c r="A117" s="76" t="s">
        <v>6441</v>
      </c>
      <c r="B117" s="77"/>
      <c r="C117" s="128"/>
      <c r="D117" s="184"/>
      <c r="E117" s="183"/>
      <c r="F117" s="189"/>
      <c r="G117" s="184"/>
      <c r="H117" s="184"/>
      <c r="I117" s="171"/>
    </row>
    <row r="118" spans="1:10" s="178" customFormat="1" ht="15.75" customHeight="1">
      <c r="A118" s="60" t="s">
        <v>6487</v>
      </c>
      <c r="B118" s="172" t="s">
        <v>6463</v>
      </c>
      <c r="C118" s="191" t="s">
        <v>6442</v>
      </c>
      <c r="D118" s="183">
        <v>1500</v>
      </c>
      <c r="E118" s="183" t="e">
        <f>VLOOKUP(B118,#REF!,22,FALSE)</f>
        <v>#REF!</v>
      </c>
      <c r="F118" s="189" t="e">
        <f t="shared" si="7"/>
        <v>#REF!</v>
      </c>
      <c r="G118" s="183">
        <v>750</v>
      </c>
      <c r="H118" s="189" t="e">
        <f>100%-G118/E118</f>
        <v>#REF!</v>
      </c>
      <c r="I118" s="171"/>
      <c r="J118" s="176" t="s">
        <v>6443</v>
      </c>
    </row>
    <row r="119" spans="1:10" s="178" customFormat="1" ht="15.75" customHeight="1">
      <c r="A119" s="76" t="s">
        <v>184</v>
      </c>
      <c r="B119" s="84"/>
      <c r="C119" s="133"/>
      <c r="D119" s="181"/>
      <c r="E119" s="183"/>
      <c r="F119" s="189"/>
      <c r="G119" s="181"/>
      <c r="H119" s="181"/>
      <c r="I119" s="174"/>
    </row>
    <row r="120" spans="1:10" s="178" customFormat="1" ht="15.75" customHeight="1">
      <c r="A120" s="186" t="s">
        <v>4770</v>
      </c>
      <c r="B120" s="188" t="s">
        <v>185</v>
      </c>
      <c r="C120" s="191" t="s">
        <v>186</v>
      </c>
      <c r="D120" s="183">
        <v>1300</v>
      </c>
      <c r="E120" s="183" t="e">
        <f>VLOOKUP(B120,#REF!,22,FALSE)</f>
        <v>#REF!</v>
      </c>
      <c r="F120" s="189" t="e">
        <f t="shared" si="7"/>
        <v>#REF!</v>
      </c>
      <c r="G120" s="183">
        <v>750</v>
      </c>
      <c r="H120" s="189" t="e">
        <f t="shared" ref="H120:H126" si="12">100%-G120/E120</f>
        <v>#REF!</v>
      </c>
      <c r="I120" s="171"/>
      <c r="J120" s="178" t="s">
        <v>6224</v>
      </c>
    </row>
    <row r="121" spans="1:10" s="178" customFormat="1" ht="15.75" customHeight="1">
      <c r="A121" s="186" t="s">
        <v>4771</v>
      </c>
      <c r="B121" s="188" t="s">
        <v>187</v>
      </c>
      <c r="C121" s="191" t="s">
        <v>188</v>
      </c>
      <c r="D121" s="183">
        <v>900</v>
      </c>
      <c r="E121" s="183" t="e">
        <f>VLOOKUP(B121,#REF!,22,FALSE)</f>
        <v>#REF!</v>
      </c>
      <c r="F121" s="189" t="e">
        <f t="shared" si="7"/>
        <v>#REF!</v>
      </c>
      <c r="G121" s="183">
        <v>500</v>
      </c>
      <c r="H121" s="189" t="e">
        <f t="shared" si="12"/>
        <v>#REF!</v>
      </c>
      <c r="I121" s="171"/>
      <c r="J121" s="178" t="s">
        <v>6224</v>
      </c>
    </row>
    <row r="122" spans="1:10" s="178" customFormat="1" ht="15.75" customHeight="1">
      <c r="A122" s="186" t="s">
        <v>5582</v>
      </c>
      <c r="B122" s="80">
        <v>11104</v>
      </c>
      <c r="C122" s="191" t="s">
        <v>193</v>
      </c>
      <c r="D122" s="183">
        <v>440</v>
      </c>
      <c r="E122" s="183" t="e">
        <f>VLOOKUP(B122,#REF!,22,FALSE)</f>
        <v>#REF!</v>
      </c>
      <c r="F122" s="189" t="e">
        <f t="shared" si="7"/>
        <v>#REF!</v>
      </c>
      <c r="G122" s="183">
        <v>220</v>
      </c>
      <c r="H122" s="189" t="e">
        <f t="shared" si="12"/>
        <v>#REF!</v>
      </c>
      <c r="I122" s="171"/>
      <c r="J122" s="178" t="s">
        <v>6224</v>
      </c>
    </row>
    <row r="123" spans="1:10" s="178" customFormat="1" ht="15.75" customHeight="1">
      <c r="A123" s="186" t="s">
        <v>4770</v>
      </c>
      <c r="B123" s="80">
        <v>11105</v>
      </c>
      <c r="C123" s="191" t="s">
        <v>194</v>
      </c>
      <c r="D123" s="183">
        <v>670</v>
      </c>
      <c r="E123" s="183" t="e">
        <f>VLOOKUP(B123,#REF!,22,FALSE)</f>
        <v>#REF!</v>
      </c>
      <c r="F123" s="189" t="e">
        <f t="shared" si="7"/>
        <v>#REF!</v>
      </c>
      <c r="G123" s="183">
        <v>500</v>
      </c>
      <c r="H123" s="189" t="e">
        <f t="shared" si="12"/>
        <v>#REF!</v>
      </c>
      <c r="I123" s="171"/>
      <c r="J123" s="178" t="s">
        <v>6224</v>
      </c>
    </row>
    <row r="124" spans="1:10" s="178" customFormat="1" ht="15.75" customHeight="1">
      <c r="A124" s="186" t="s">
        <v>5582</v>
      </c>
      <c r="B124" s="80">
        <v>11107</v>
      </c>
      <c r="C124" s="191" t="s">
        <v>5485</v>
      </c>
      <c r="D124" s="183">
        <v>3200</v>
      </c>
      <c r="E124" s="183" t="e">
        <f>VLOOKUP(B124,#REF!,22,FALSE)</f>
        <v>#REF!</v>
      </c>
      <c r="F124" s="189" t="e">
        <f t="shared" si="7"/>
        <v>#REF!</v>
      </c>
      <c r="G124" s="183">
        <v>1650</v>
      </c>
      <c r="H124" s="189" t="e">
        <f t="shared" si="12"/>
        <v>#REF!</v>
      </c>
      <c r="I124" s="171"/>
      <c r="J124" s="178" t="s">
        <v>6224</v>
      </c>
    </row>
    <row r="125" spans="1:10" s="178" customFormat="1" ht="15.75" customHeight="1">
      <c r="A125" s="186" t="s">
        <v>5582</v>
      </c>
      <c r="B125" s="80">
        <v>11108</v>
      </c>
      <c r="C125" s="191" t="s">
        <v>5486</v>
      </c>
      <c r="D125" s="183">
        <v>2700</v>
      </c>
      <c r="E125" s="183" t="e">
        <f>VLOOKUP(B125,#REF!,22,FALSE)</f>
        <v>#REF!</v>
      </c>
      <c r="F125" s="189" t="e">
        <f t="shared" si="7"/>
        <v>#REF!</v>
      </c>
      <c r="G125" s="183">
        <v>1630</v>
      </c>
      <c r="H125" s="189" t="e">
        <f t="shared" si="12"/>
        <v>#REF!</v>
      </c>
      <c r="I125" s="171"/>
      <c r="J125" s="178" t="s">
        <v>6224</v>
      </c>
    </row>
    <row r="126" spans="1:10" s="178" customFormat="1" ht="15.75" customHeight="1">
      <c r="A126" s="186" t="s">
        <v>5582</v>
      </c>
      <c r="B126" s="80">
        <v>11109</v>
      </c>
      <c r="C126" s="191" t="s">
        <v>196</v>
      </c>
      <c r="D126" s="183">
        <v>3500</v>
      </c>
      <c r="E126" s="183" t="e">
        <f>VLOOKUP(B126,#REF!,22,FALSE)</f>
        <v>#REF!</v>
      </c>
      <c r="F126" s="189" t="e">
        <f t="shared" si="7"/>
        <v>#REF!</v>
      </c>
      <c r="G126" s="183">
        <v>1850</v>
      </c>
      <c r="H126" s="189" t="e">
        <f t="shared" si="12"/>
        <v>#REF!</v>
      </c>
      <c r="I126" s="171"/>
      <c r="J126" s="178" t="s">
        <v>6224</v>
      </c>
    </row>
    <row r="127" spans="1:10" s="178" customFormat="1" ht="15.75" customHeight="1">
      <c r="A127" s="76" t="s">
        <v>199</v>
      </c>
      <c r="B127" s="77"/>
      <c r="C127" s="133"/>
      <c r="D127" s="181"/>
      <c r="E127" s="183"/>
      <c r="F127" s="189"/>
      <c r="G127" s="181"/>
      <c r="H127" s="181"/>
      <c r="I127" s="26"/>
    </row>
    <row r="128" spans="1:10" s="178" customFormat="1" ht="15.75" customHeight="1">
      <c r="A128" s="186" t="s">
        <v>200</v>
      </c>
      <c r="B128" s="188" t="s">
        <v>201</v>
      </c>
      <c r="C128" s="191" t="s">
        <v>202</v>
      </c>
      <c r="D128" s="183">
        <v>1500</v>
      </c>
      <c r="E128" s="183" t="e">
        <f>VLOOKUP(B128,#REF!,22,FALSE)</f>
        <v>#REF!</v>
      </c>
      <c r="F128" s="189" t="e">
        <f t="shared" ref="F128:F186" si="13">E128/D128-100%</f>
        <v>#REF!</v>
      </c>
      <c r="G128" s="183">
        <v>750</v>
      </c>
      <c r="H128" s="189" t="e">
        <f t="shared" ref="H128:H135" si="14">100%-G128/E128</f>
        <v>#REF!</v>
      </c>
      <c r="I128" s="171"/>
      <c r="J128" s="178" t="s">
        <v>6225</v>
      </c>
    </row>
    <row r="129" spans="1:10" s="178" customFormat="1" ht="15.75" customHeight="1">
      <c r="A129" s="186" t="s">
        <v>203</v>
      </c>
      <c r="B129" s="188" t="s">
        <v>204</v>
      </c>
      <c r="C129" s="191" t="s">
        <v>205</v>
      </c>
      <c r="D129" s="183">
        <v>1000</v>
      </c>
      <c r="E129" s="183" t="e">
        <f>VLOOKUP(B129,#REF!,22,FALSE)</f>
        <v>#REF!</v>
      </c>
      <c r="F129" s="189" t="e">
        <f t="shared" si="13"/>
        <v>#REF!</v>
      </c>
      <c r="G129" s="183">
        <v>550</v>
      </c>
      <c r="H129" s="189" t="e">
        <f t="shared" si="14"/>
        <v>#REF!</v>
      </c>
      <c r="I129" s="171"/>
      <c r="J129" s="178" t="s">
        <v>6225</v>
      </c>
    </row>
    <row r="130" spans="1:10" s="178" customFormat="1" ht="15.75" customHeight="1">
      <c r="A130" s="186" t="s">
        <v>200</v>
      </c>
      <c r="B130" s="188" t="s">
        <v>207</v>
      </c>
      <c r="C130" s="191" t="s">
        <v>4409</v>
      </c>
      <c r="D130" s="183">
        <v>2200</v>
      </c>
      <c r="E130" s="183" t="e">
        <f>VLOOKUP(B130,#REF!,22,FALSE)</f>
        <v>#REF!</v>
      </c>
      <c r="F130" s="189" t="e">
        <f t="shared" si="13"/>
        <v>#REF!</v>
      </c>
      <c r="G130" s="183">
        <v>1100</v>
      </c>
      <c r="H130" s="189" t="e">
        <f t="shared" si="14"/>
        <v>#REF!</v>
      </c>
      <c r="I130" s="171"/>
      <c r="J130" s="178" t="s">
        <v>6225</v>
      </c>
    </row>
    <row r="131" spans="1:10" s="178" customFormat="1" ht="15.75" customHeight="1">
      <c r="A131" s="186" t="s">
        <v>206</v>
      </c>
      <c r="B131" s="188" t="s">
        <v>208</v>
      </c>
      <c r="C131" s="191" t="s">
        <v>4410</v>
      </c>
      <c r="D131" s="183">
        <v>1500</v>
      </c>
      <c r="E131" s="183" t="e">
        <f>VLOOKUP(B131,#REF!,22,FALSE)</f>
        <v>#REF!</v>
      </c>
      <c r="F131" s="189" t="e">
        <f t="shared" si="13"/>
        <v>#REF!</v>
      </c>
      <c r="G131" s="183">
        <v>750</v>
      </c>
      <c r="H131" s="189" t="e">
        <f t="shared" si="14"/>
        <v>#REF!</v>
      </c>
      <c r="I131" s="171"/>
      <c r="J131" s="178" t="s">
        <v>6225</v>
      </c>
    </row>
    <row r="132" spans="1:10" s="178" customFormat="1" ht="15.75" customHeight="1">
      <c r="A132" s="186" t="s">
        <v>200</v>
      </c>
      <c r="B132" s="188" t="s">
        <v>209</v>
      </c>
      <c r="C132" s="191" t="s">
        <v>210</v>
      </c>
      <c r="D132" s="183">
        <v>3300</v>
      </c>
      <c r="E132" s="183" t="e">
        <f>VLOOKUP(B132,#REF!,22,FALSE)</f>
        <v>#REF!</v>
      </c>
      <c r="F132" s="189" t="e">
        <f t="shared" si="13"/>
        <v>#REF!</v>
      </c>
      <c r="G132" s="183">
        <v>1650</v>
      </c>
      <c r="H132" s="189" t="e">
        <f t="shared" si="14"/>
        <v>#REF!</v>
      </c>
      <c r="I132" s="171"/>
      <c r="J132" s="178" t="s">
        <v>6225</v>
      </c>
    </row>
    <row r="133" spans="1:10" s="178" customFormat="1" ht="15.75" customHeight="1">
      <c r="A133" s="186" t="s">
        <v>206</v>
      </c>
      <c r="B133" s="188" t="s">
        <v>211</v>
      </c>
      <c r="C133" s="191" t="s">
        <v>212</v>
      </c>
      <c r="D133" s="183">
        <v>2300</v>
      </c>
      <c r="E133" s="183" t="e">
        <f>VLOOKUP(B133,#REF!,22,FALSE)</f>
        <v>#REF!</v>
      </c>
      <c r="F133" s="189" t="e">
        <f t="shared" si="13"/>
        <v>#REF!</v>
      </c>
      <c r="G133" s="183">
        <v>1150</v>
      </c>
      <c r="H133" s="189" t="e">
        <f t="shared" si="14"/>
        <v>#REF!</v>
      </c>
      <c r="I133" s="171"/>
      <c r="J133" s="178" t="s">
        <v>6225</v>
      </c>
    </row>
    <row r="134" spans="1:10" s="178" customFormat="1" ht="15.75" customHeight="1">
      <c r="A134" s="186" t="s">
        <v>200</v>
      </c>
      <c r="B134" s="188">
        <v>25036</v>
      </c>
      <c r="C134" s="191" t="s">
        <v>213</v>
      </c>
      <c r="D134" s="183">
        <v>450</v>
      </c>
      <c r="E134" s="183" t="e">
        <f>VLOOKUP(B134,#REF!,22,FALSE)</f>
        <v>#REF!</v>
      </c>
      <c r="F134" s="189" t="e">
        <f t="shared" si="13"/>
        <v>#REF!</v>
      </c>
      <c r="G134" s="183">
        <v>230</v>
      </c>
      <c r="H134" s="189" t="e">
        <f t="shared" si="14"/>
        <v>#REF!</v>
      </c>
      <c r="I134" s="171"/>
      <c r="J134" s="178" t="s">
        <v>6225</v>
      </c>
    </row>
    <row r="135" spans="1:10" s="178" customFormat="1" ht="15.75" customHeight="1">
      <c r="A135" s="186" t="s">
        <v>214</v>
      </c>
      <c r="B135" s="80">
        <v>11090</v>
      </c>
      <c r="C135" s="191" t="s">
        <v>4691</v>
      </c>
      <c r="D135" s="183">
        <v>450</v>
      </c>
      <c r="E135" s="183" t="e">
        <f>VLOOKUP(B135,#REF!,22,FALSE)</f>
        <v>#REF!</v>
      </c>
      <c r="F135" s="189" t="e">
        <f t="shared" si="13"/>
        <v>#REF!</v>
      </c>
      <c r="G135" s="183">
        <v>230</v>
      </c>
      <c r="H135" s="189" t="e">
        <f t="shared" si="14"/>
        <v>#REF!</v>
      </c>
      <c r="I135" s="171"/>
      <c r="J135" s="178" t="s">
        <v>6225</v>
      </c>
    </row>
    <row r="136" spans="1:10" s="178" customFormat="1" ht="15.75" customHeight="1">
      <c r="A136" s="76" t="s">
        <v>4573</v>
      </c>
      <c r="B136" s="77"/>
      <c r="C136" s="128"/>
      <c r="D136" s="184"/>
      <c r="E136" s="183"/>
      <c r="F136" s="189"/>
      <c r="G136" s="184"/>
      <c r="H136" s="184"/>
      <c r="I136" s="26"/>
    </row>
    <row r="137" spans="1:10" s="178" customFormat="1" ht="15.75" customHeight="1">
      <c r="A137" s="186" t="s">
        <v>5668</v>
      </c>
      <c r="B137" s="188" t="s">
        <v>4574</v>
      </c>
      <c r="C137" s="191" t="s">
        <v>6226</v>
      </c>
      <c r="D137" s="183">
        <v>3500</v>
      </c>
      <c r="E137" s="183" t="e">
        <f>VLOOKUP(B137,#REF!,22,FALSE)</f>
        <v>#REF!</v>
      </c>
      <c r="F137" s="189" t="e">
        <f t="shared" si="13"/>
        <v>#REF!</v>
      </c>
      <c r="G137" s="183">
        <v>1750</v>
      </c>
      <c r="H137" s="189" t="e">
        <f>100%-G137/E137</f>
        <v>#REF!</v>
      </c>
      <c r="I137" s="171"/>
      <c r="J137" s="178" t="s">
        <v>6227</v>
      </c>
    </row>
    <row r="138" spans="1:10" s="178" customFormat="1" ht="15.75" customHeight="1">
      <c r="A138" s="192" t="s">
        <v>5668</v>
      </c>
      <c r="B138" s="188" t="s">
        <v>6679</v>
      </c>
      <c r="C138" s="192" t="s">
        <v>6632</v>
      </c>
      <c r="D138" s="185">
        <v>4500</v>
      </c>
      <c r="E138" s="183" t="e">
        <f>VLOOKUP(B138,#REF!,22,FALSE)</f>
        <v>#REF!</v>
      </c>
      <c r="F138" s="189" t="e">
        <f t="shared" si="13"/>
        <v>#REF!</v>
      </c>
      <c r="G138" s="183">
        <v>2250</v>
      </c>
      <c r="H138" s="189" t="e">
        <f>100%-G138/E138</f>
        <v>#REF!</v>
      </c>
      <c r="I138" s="171"/>
    </row>
    <row r="139" spans="1:10" s="178" customFormat="1" ht="15.75" customHeight="1">
      <c r="A139" s="76" t="s">
        <v>5375</v>
      </c>
      <c r="B139" s="77"/>
      <c r="C139" s="128"/>
      <c r="D139" s="184"/>
      <c r="E139" s="183"/>
      <c r="F139" s="189"/>
      <c r="G139" s="184"/>
      <c r="H139" s="184"/>
      <c r="I139" s="26"/>
    </row>
    <row r="140" spans="1:10" s="178" customFormat="1" ht="15.75" customHeight="1">
      <c r="A140" s="186" t="s">
        <v>5669</v>
      </c>
      <c r="B140" s="188" t="s">
        <v>5376</v>
      </c>
      <c r="C140" s="191" t="s">
        <v>5377</v>
      </c>
      <c r="D140" s="183">
        <v>3000</v>
      </c>
      <c r="E140" s="183" t="e">
        <f>VLOOKUP(B140,#REF!,22,FALSE)</f>
        <v>#REF!</v>
      </c>
      <c r="F140" s="189" t="e">
        <f t="shared" si="13"/>
        <v>#REF!</v>
      </c>
      <c r="G140" s="183">
        <v>1500</v>
      </c>
      <c r="H140" s="189" t="e">
        <f>100%-G140/E140</f>
        <v>#REF!</v>
      </c>
      <c r="I140" s="171"/>
      <c r="J140" s="178" t="s">
        <v>6227</v>
      </c>
    </row>
    <row r="141" spans="1:10" s="178" customFormat="1" ht="15.75" customHeight="1">
      <c r="A141" s="186" t="s">
        <v>5669</v>
      </c>
      <c r="B141" s="188" t="s">
        <v>5378</v>
      </c>
      <c r="C141" s="191" t="s">
        <v>5379</v>
      </c>
      <c r="D141" s="183">
        <v>2500</v>
      </c>
      <c r="E141" s="183" t="e">
        <f>VLOOKUP(B141,#REF!,22,FALSE)</f>
        <v>#REF!</v>
      </c>
      <c r="F141" s="189" t="e">
        <f t="shared" si="13"/>
        <v>#REF!</v>
      </c>
      <c r="G141" s="183">
        <v>1250</v>
      </c>
      <c r="H141" s="189" t="e">
        <f>100%-G141/E141</f>
        <v>#REF!</v>
      </c>
      <c r="I141" s="171"/>
      <c r="J141" s="178" t="s">
        <v>6227</v>
      </c>
    </row>
    <row r="142" spans="1:10" s="178" customFormat="1" ht="15.75" customHeight="1">
      <c r="A142" s="76" t="s">
        <v>217</v>
      </c>
      <c r="B142" s="77"/>
      <c r="C142" s="128"/>
      <c r="D142" s="184"/>
      <c r="E142" s="183"/>
      <c r="F142" s="189"/>
      <c r="G142" s="184"/>
      <c r="H142" s="184"/>
      <c r="I142" s="26"/>
    </row>
    <row r="143" spans="1:10" s="178" customFormat="1" ht="15.75" customHeight="1">
      <c r="A143" s="186" t="s">
        <v>218</v>
      </c>
      <c r="B143" s="188" t="s">
        <v>219</v>
      </c>
      <c r="C143" s="191" t="s">
        <v>220</v>
      </c>
      <c r="D143" s="183">
        <v>1500</v>
      </c>
      <c r="E143" s="183" t="e">
        <f>VLOOKUP(B143,#REF!,22,FALSE)</f>
        <v>#REF!</v>
      </c>
      <c r="F143" s="189" t="e">
        <f t="shared" si="13"/>
        <v>#REF!</v>
      </c>
      <c r="G143" s="183">
        <v>750</v>
      </c>
      <c r="H143" s="189" t="e">
        <f t="shared" ref="H143:H148" si="15">100%-G143/E143</f>
        <v>#REF!</v>
      </c>
      <c r="I143" s="171"/>
      <c r="J143" s="178" t="s">
        <v>6228</v>
      </c>
    </row>
    <row r="144" spans="1:10" s="178" customFormat="1" ht="15.75" customHeight="1">
      <c r="A144" s="186" t="s">
        <v>223</v>
      </c>
      <c r="B144" s="188" t="s">
        <v>221</v>
      </c>
      <c r="C144" s="191" t="s">
        <v>222</v>
      </c>
      <c r="D144" s="183">
        <v>1000</v>
      </c>
      <c r="E144" s="183" t="e">
        <f>VLOOKUP(B144,#REF!,22,FALSE)</f>
        <v>#REF!</v>
      </c>
      <c r="F144" s="189" t="e">
        <f t="shared" si="13"/>
        <v>#REF!</v>
      </c>
      <c r="G144" s="183">
        <v>550</v>
      </c>
      <c r="H144" s="189" t="e">
        <f t="shared" si="15"/>
        <v>#REF!</v>
      </c>
      <c r="I144" s="171"/>
      <c r="J144" s="178" t="s">
        <v>6228</v>
      </c>
    </row>
    <row r="145" spans="1:10" s="178" customFormat="1" ht="15.75" customHeight="1">
      <c r="A145" s="186" t="s">
        <v>218</v>
      </c>
      <c r="B145" s="188" t="s">
        <v>224</v>
      </c>
      <c r="C145" s="191" t="s">
        <v>4411</v>
      </c>
      <c r="D145" s="183">
        <v>2200</v>
      </c>
      <c r="E145" s="183" t="e">
        <f>VLOOKUP(B145,#REF!,22,FALSE)</f>
        <v>#REF!</v>
      </c>
      <c r="F145" s="189" t="e">
        <f t="shared" si="13"/>
        <v>#REF!</v>
      </c>
      <c r="G145" s="183">
        <v>1100</v>
      </c>
      <c r="H145" s="189" t="e">
        <f t="shared" si="15"/>
        <v>#REF!</v>
      </c>
      <c r="I145" s="171"/>
      <c r="J145" s="178" t="s">
        <v>6228</v>
      </c>
    </row>
    <row r="146" spans="1:10" s="178" customFormat="1" ht="15.75" customHeight="1">
      <c r="A146" s="186" t="s">
        <v>223</v>
      </c>
      <c r="B146" s="188" t="s">
        <v>225</v>
      </c>
      <c r="C146" s="191" t="s">
        <v>4412</v>
      </c>
      <c r="D146" s="183">
        <v>1500</v>
      </c>
      <c r="E146" s="183" t="e">
        <f>VLOOKUP(B146,#REF!,22,FALSE)</f>
        <v>#REF!</v>
      </c>
      <c r="F146" s="189" t="e">
        <f t="shared" si="13"/>
        <v>#REF!</v>
      </c>
      <c r="G146" s="183">
        <v>750</v>
      </c>
      <c r="H146" s="189" t="e">
        <f t="shared" si="15"/>
        <v>#REF!</v>
      </c>
      <c r="I146" s="171"/>
      <c r="J146" s="178" t="s">
        <v>6228</v>
      </c>
    </row>
    <row r="147" spans="1:10" s="178" customFormat="1" ht="15.75" customHeight="1">
      <c r="A147" s="186" t="s">
        <v>218</v>
      </c>
      <c r="B147" s="188" t="s">
        <v>226</v>
      </c>
      <c r="C147" s="191" t="s">
        <v>227</v>
      </c>
      <c r="D147" s="183">
        <v>3300</v>
      </c>
      <c r="E147" s="183" t="e">
        <f>VLOOKUP(B147,#REF!,22,FALSE)</f>
        <v>#REF!</v>
      </c>
      <c r="F147" s="189" t="e">
        <f t="shared" si="13"/>
        <v>#REF!</v>
      </c>
      <c r="G147" s="183">
        <v>1650</v>
      </c>
      <c r="H147" s="189" t="e">
        <f t="shared" si="15"/>
        <v>#REF!</v>
      </c>
      <c r="I147" s="171"/>
      <c r="J147" s="178" t="s">
        <v>6228</v>
      </c>
    </row>
    <row r="148" spans="1:10" s="178" customFormat="1" ht="15.75" customHeight="1">
      <c r="A148" s="186" t="s">
        <v>223</v>
      </c>
      <c r="B148" s="188" t="s">
        <v>228</v>
      </c>
      <c r="C148" s="191" t="s">
        <v>229</v>
      </c>
      <c r="D148" s="183">
        <v>2300</v>
      </c>
      <c r="E148" s="183" t="e">
        <f>VLOOKUP(B148,#REF!,22,FALSE)</f>
        <v>#REF!</v>
      </c>
      <c r="F148" s="189" t="e">
        <f t="shared" si="13"/>
        <v>#REF!</v>
      </c>
      <c r="G148" s="183">
        <v>1150</v>
      </c>
      <c r="H148" s="189" t="e">
        <f t="shared" si="15"/>
        <v>#REF!</v>
      </c>
      <c r="I148" s="171"/>
      <c r="J148" s="178" t="s">
        <v>6228</v>
      </c>
    </row>
    <row r="149" spans="1:10" s="178" customFormat="1" ht="15.75" customHeight="1">
      <c r="A149" s="76" t="s">
        <v>230</v>
      </c>
      <c r="B149" s="77"/>
      <c r="C149" s="128"/>
      <c r="D149" s="184"/>
      <c r="E149" s="183"/>
      <c r="F149" s="189"/>
      <c r="G149" s="184"/>
      <c r="H149" s="184"/>
      <c r="I149" s="26"/>
    </row>
    <row r="150" spans="1:10" s="178" customFormat="1" ht="15.75" customHeight="1">
      <c r="A150" s="186" t="s">
        <v>231</v>
      </c>
      <c r="B150" s="188" t="s">
        <v>232</v>
      </c>
      <c r="C150" s="191" t="s">
        <v>233</v>
      </c>
      <c r="D150" s="183">
        <v>1500</v>
      </c>
      <c r="E150" s="183" t="e">
        <f>VLOOKUP(B150,#REF!,22,FALSE)</f>
        <v>#REF!</v>
      </c>
      <c r="F150" s="189" t="e">
        <f t="shared" si="13"/>
        <v>#REF!</v>
      </c>
      <c r="G150" s="183">
        <v>750</v>
      </c>
      <c r="H150" s="189" t="e">
        <f t="shared" ref="H150:H155" si="16">100%-G150/E150</f>
        <v>#REF!</v>
      </c>
      <c r="I150" s="171"/>
      <c r="J150" s="178" t="s">
        <v>6229</v>
      </c>
    </row>
    <row r="151" spans="1:10" s="178" customFormat="1" ht="15.75" customHeight="1">
      <c r="A151" s="186" t="s">
        <v>234</v>
      </c>
      <c r="B151" s="188" t="s">
        <v>235</v>
      </c>
      <c r="C151" s="191" t="s">
        <v>236</v>
      </c>
      <c r="D151" s="183">
        <v>1000</v>
      </c>
      <c r="E151" s="183" t="e">
        <f>VLOOKUP(B151,#REF!,22,FALSE)</f>
        <v>#REF!</v>
      </c>
      <c r="F151" s="189" t="e">
        <f t="shared" si="13"/>
        <v>#REF!</v>
      </c>
      <c r="G151" s="183">
        <v>550</v>
      </c>
      <c r="H151" s="189" t="e">
        <f t="shared" si="16"/>
        <v>#REF!</v>
      </c>
      <c r="I151" s="171"/>
      <c r="J151" s="178" t="s">
        <v>6229</v>
      </c>
    </row>
    <row r="152" spans="1:10" s="178" customFormat="1" ht="15.75" customHeight="1">
      <c r="A152" s="186" t="s">
        <v>231</v>
      </c>
      <c r="B152" s="188" t="s">
        <v>237</v>
      </c>
      <c r="C152" s="191" t="s">
        <v>4413</v>
      </c>
      <c r="D152" s="183">
        <v>2200</v>
      </c>
      <c r="E152" s="183" t="e">
        <f>VLOOKUP(B152,#REF!,22,FALSE)</f>
        <v>#REF!</v>
      </c>
      <c r="F152" s="189" t="e">
        <f t="shared" si="13"/>
        <v>#REF!</v>
      </c>
      <c r="G152" s="183">
        <v>1100</v>
      </c>
      <c r="H152" s="189" t="e">
        <f t="shared" si="16"/>
        <v>#REF!</v>
      </c>
      <c r="I152" s="171"/>
      <c r="J152" s="178" t="s">
        <v>6229</v>
      </c>
    </row>
    <row r="153" spans="1:10" s="178" customFormat="1" ht="15.75" customHeight="1">
      <c r="A153" s="186" t="s">
        <v>234</v>
      </c>
      <c r="B153" s="188" t="s">
        <v>238</v>
      </c>
      <c r="C153" s="191" t="s">
        <v>4414</v>
      </c>
      <c r="D153" s="183">
        <v>1500</v>
      </c>
      <c r="E153" s="183" t="e">
        <f>VLOOKUP(B153,#REF!,22,FALSE)</f>
        <v>#REF!</v>
      </c>
      <c r="F153" s="189" t="e">
        <f t="shared" si="13"/>
        <v>#REF!</v>
      </c>
      <c r="G153" s="183">
        <v>750</v>
      </c>
      <c r="H153" s="189" t="e">
        <f t="shared" si="16"/>
        <v>#REF!</v>
      </c>
      <c r="I153" s="171"/>
      <c r="J153" s="178" t="s">
        <v>6229</v>
      </c>
    </row>
    <row r="154" spans="1:10" s="178" customFormat="1" ht="15.75" customHeight="1">
      <c r="A154" s="186" t="s">
        <v>231</v>
      </c>
      <c r="B154" s="188" t="s">
        <v>239</v>
      </c>
      <c r="C154" s="191" t="s">
        <v>240</v>
      </c>
      <c r="D154" s="183">
        <v>3300</v>
      </c>
      <c r="E154" s="183" t="e">
        <f>VLOOKUP(B154,#REF!,22,FALSE)</f>
        <v>#REF!</v>
      </c>
      <c r="F154" s="189" t="e">
        <f t="shared" si="13"/>
        <v>#REF!</v>
      </c>
      <c r="G154" s="183">
        <v>1650</v>
      </c>
      <c r="H154" s="189" t="e">
        <f t="shared" si="16"/>
        <v>#REF!</v>
      </c>
      <c r="I154" s="171"/>
      <c r="J154" s="178" t="s">
        <v>6229</v>
      </c>
    </row>
    <row r="155" spans="1:10" s="178" customFormat="1" ht="15.75" customHeight="1">
      <c r="A155" s="186" t="s">
        <v>234</v>
      </c>
      <c r="B155" s="188" t="s">
        <v>241</v>
      </c>
      <c r="C155" s="191" t="s">
        <v>242</v>
      </c>
      <c r="D155" s="183">
        <v>2300</v>
      </c>
      <c r="E155" s="183" t="e">
        <f>VLOOKUP(B155,#REF!,22,FALSE)</f>
        <v>#REF!</v>
      </c>
      <c r="F155" s="189" t="e">
        <f t="shared" si="13"/>
        <v>#REF!</v>
      </c>
      <c r="G155" s="183">
        <v>1150</v>
      </c>
      <c r="H155" s="189" t="e">
        <f t="shared" si="16"/>
        <v>#REF!</v>
      </c>
      <c r="I155" s="171"/>
      <c r="J155" s="178" t="s">
        <v>6229</v>
      </c>
    </row>
    <row r="156" spans="1:10" s="178" customFormat="1" ht="15.75" customHeight="1">
      <c r="A156" s="76" t="s">
        <v>243</v>
      </c>
      <c r="B156" s="77"/>
      <c r="C156" s="128"/>
      <c r="D156" s="184"/>
      <c r="E156" s="183"/>
      <c r="F156" s="189"/>
      <c r="G156" s="184"/>
      <c r="H156" s="184"/>
      <c r="I156" s="26"/>
    </row>
    <row r="157" spans="1:10" s="178" customFormat="1" ht="15.75" customHeight="1">
      <c r="A157" s="186" t="s">
        <v>244</v>
      </c>
      <c r="B157" s="188" t="s">
        <v>245</v>
      </c>
      <c r="C157" s="191" t="s">
        <v>246</v>
      </c>
      <c r="D157" s="183">
        <v>1500</v>
      </c>
      <c r="E157" s="183" t="e">
        <f>VLOOKUP(B157,#REF!,22,FALSE)</f>
        <v>#REF!</v>
      </c>
      <c r="F157" s="189" t="e">
        <f t="shared" si="13"/>
        <v>#REF!</v>
      </c>
      <c r="G157" s="183">
        <v>750</v>
      </c>
      <c r="H157" s="189" t="e">
        <f t="shared" ref="H157:H162" si="17">100%-G157/E157</f>
        <v>#REF!</v>
      </c>
      <c r="I157" s="171"/>
      <c r="J157" s="178" t="s">
        <v>6230</v>
      </c>
    </row>
    <row r="158" spans="1:10" s="178" customFormat="1" ht="15.75" customHeight="1">
      <c r="A158" s="186" t="s">
        <v>247</v>
      </c>
      <c r="B158" s="188" t="s">
        <v>248</v>
      </c>
      <c r="C158" s="191" t="s">
        <v>249</v>
      </c>
      <c r="D158" s="183">
        <v>1000</v>
      </c>
      <c r="E158" s="183" t="e">
        <f>VLOOKUP(B158,#REF!,22,FALSE)</f>
        <v>#REF!</v>
      </c>
      <c r="F158" s="189" t="e">
        <f t="shared" si="13"/>
        <v>#REF!</v>
      </c>
      <c r="G158" s="183">
        <v>550</v>
      </c>
      <c r="H158" s="189" t="e">
        <f t="shared" si="17"/>
        <v>#REF!</v>
      </c>
      <c r="I158" s="171"/>
      <c r="J158" s="178" t="s">
        <v>6230</v>
      </c>
    </row>
    <row r="159" spans="1:10" s="178" customFormat="1" ht="15.75" customHeight="1">
      <c r="A159" s="186" t="s">
        <v>244</v>
      </c>
      <c r="B159" s="188" t="s">
        <v>250</v>
      </c>
      <c r="C159" s="191" t="s">
        <v>4415</v>
      </c>
      <c r="D159" s="183">
        <v>2200</v>
      </c>
      <c r="E159" s="183" t="e">
        <f>VLOOKUP(B159,#REF!,22,FALSE)</f>
        <v>#REF!</v>
      </c>
      <c r="F159" s="189" t="e">
        <f t="shared" si="13"/>
        <v>#REF!</v>
      </c>
      <c r="G159" s="183">
        <v>1100</v>
      </c>
      <c r="H159" s="189" t="e">
        <f t="shared" si="17"/>
        <v>#REF!</v>
      </c>
      <c r="I159" s="171"/>
      <c r="J159" s="178" t="s">
        <v>6230</v>
      </c>
    </row>
    <row r="160" spans="1:10" s="178" customFormat="1" ht="15.75" customHeight="1">
      <c r="A160" s="186" t="s">
        <v>247</v>
      </c>
      <c r="B160" s="188" t="s">
        <v>251</v>
      </c>
      <c r="C160" s="191" t="s">
        <v>4416</v>
      </c>
      <c r="D160" s="183">
        <v>1500</v>
      </c>
      <c r="E160" s="183" t="e">
        <f>VLOOKUP(B160,#REF!,22,FALSE)</f>
        <v>#REF!</v>
      </c>
      <c r="F160" s="189" t="e">
        <f t="shared" si="13"/>
        <v>#REF!</v>
      </c>
      <c r="G160" s="183">
        <v>750</v>
      </c>
      <c r="H160" s="189" t="e">
        <f t="shared" si="17"/>
        <v>#REF!</v>
      </c>
      <c r="I160" s="171"/>
      <c r="J160" s="178" t="s">
        <v>6230</v>
      </c>
    </row>
    <row r="161" spans="1:10" s="178" customFormat="1" ht="15.75" customHeight="1">
      <c r="A161" s="186" t="s">
        <v>244</v>
      </c>
      <c r="B161" s="188" t="s">
        <v>252</v>
      </c>
      <c r="C161" s="191" t="s">
        <v>253</v>
      </c>
      <c r="D161" s="183">
        <v>3300</v>
      </c>
      <c r="E161" s="183" t="e">
        <f>VLOOKUP(B161,#REF!,22,FALSE)</f>
        <v>#REF!</v>
      </c>
      <c r="F161" s="189" t="e">
        <f t="shared" si="13"/>
        <v>#REF!</v>
      </c>
      <c r="G161" s="183">
        <v>1650</v>
      </c>
      <c r="H161" s="189" t="e">
        <f t="shared" si="17"/>
        <v>#REF!</v>
      </c>
      <c r="I161" s="171"/>
      <c r="J161" s="178" t="s">
        <v>6230</v>
      </c>
    </row>
    <row r="162" spans="1:10" s="178" customFormat="1" ht="15.75" customHeight="1">
      <c r="A162" s="186" t="s">
        <v>247</v>
      </c>
      <c r="B162" s="188" t="s">
        <v>254</v>
      </c>
      <c r="C162" s="191" t="s">
        <v>255</v>
      </c>
      <c r="D162" s="183">
        <v>2300</v>
      </c>
      <c r="E162" s="183" t="e">
        <f>VLOOKUP(B162,#REF!,22,FALSE)</f>
        <v>#REF!</v>
      </c>
      <c r="F162" s="189" t="e">
        <f t="shared" si="13"/>
        <v>#REF!</v>
      </c>
      <c r="G162" s="183">
        <v>1150</v>
      </c>
      <c r="H162" s="189" t="e">
        <f t="shared" si="17"/>
        <v>#REF!</v>
      </c>
      <c r="I162" s="171"/>
      <c r="J162" s="178" t="s">
        <v>6230</v>
      </c>
    </row>
    <row r="163" spans="1:10" s="178" customFormat="1" ht="15.75" customHeight="1">
      <c r="A163" s="76" t="s">
        <v>256</v>
      </c>
      <c r="B163" s="77"/>
      <c r="C163" s="128"/>
      <c r="D163" s="184"/>
      <c r="E163" s="183"/>
      <c r="F163" s="189"/>
      <c r="G163" s="184"/>
      <c r="H163" s="184"/>
      <c r="I163" s="26"/>
    </row>
    <row r="164" spans="1:10" s="178" customFormat="1" ht="15.75" customHeight="1">
      <c r="A164" s="186" t="s">
        <v>257</v>
      </c>
      <c r="B164" s="188" t="s">
        <v>258</v>
      </c>
      <c r="C164" s="191" t="s">
        <v>259</v>
      </c>
      <c r="D164" s="183">
        <v>1500</v>
      </c>
      <c r="E164" s="183" t="e">
        <f>VLOOKUP(B164,#REF!,22,FALSE)</f>
        <v>#REF!</v>
      </c>
      <c r="F164" s="189" t="e">
        <f t="shared" si="13"/>
        <v>#REF!</v>
      </c>
      <c r="G164" s="183">
        <v>750</v>
      </c>
      <c r="H164" s="189" t="e">
        <f t="shared" ref="H164:H169" si="18">100%-G164/E164</f>
        <v>#REF!</v>
      </c>
      <c r="I164" s="171"/>
      <c r="J164" s="178" t="s">
        <v>6231</v>
      </c>
    </row>
    <row r="165" spans="1:10" s="178" customFormat="1" ht="15.75" customHeight="1">
      <c r="A165" s="186" t="s">
        <v>260</v>
      </c>
      <c r="B165" s="188" t="s">
        <v>261</v>
      </c>
      <c r="C165" s="191" t="s">
        <v>262</v>
      </c>
      <c r="D165" s="183">
        <v>1000</v>
      </c>
      <c r="E165" s="183" t="e">
        <f>VLOOKUP(B165,#REF!,22,FALSE)</f>
        <v>#REF!</v>
      </c>
      <c r="F165" s="189" t="e">
        <f t="shared" si="13"/>
        <v>#REF!</v>
      </c>
      <c r="G165" s="183">
        <v>550</v>
      </c>
      <c r="H165" s="189" t="e">
        <f t="shared" si="18"/>
        <v>#REF!</v>
      </c>
      <c r="I165" s="171"/>
      <c r="J165" s="178" t="s">
        <v>6231</v>
      </c>
    </row>
    <row r="166" spans="1:10" s="178" customFormat="1" ht="15.75" customHeight="1">
      <c r="A166" s="186" t="s">
        <v>257</v>
      </c>
      <c r="B166" s="188" t="s">
        <v>263</v>
      </c>
      <c r="C166" s="191" t="s">
        <v>4417</v>
      </c>
      <c r="D166" s="183">
        <v>2200</v>
      </c>
      <c r="E166" s="183" t="e">
        <f>VLOOKUP(B166,#REF!,22,FALSE)</f>
        <v>#REF!</v>
      </c>
      <c r="F166" s="189" t="e">
        <f t="shared" si="13"/>
        <v>#REF!</v>
      </c>
      <c r="G166" s="183">
        <v>1100</v>
      </c>
      <c r="H166" s="189" t="e">
        <f t="shared" si="18"/>
        <v>#REF!</v>
      </c>
      <c r="I166" s="171"/>
      <c r="J166" s="178" t="s">
        <v>6231</v>
      </c>
    </row>
    <row r="167" spans="1:10" s="178" customFormat="1" ht="15.75" customHeight="1">
      <c r="A167" s="186" t="s">
        <v>260</v>
      </c>
      <c r="B167" s="188" t="s">
        <v>264</v>
      </c>
      <c r="C167" s="191" t="s">
        <v>4418</v>
      </c>
      <c r="D167" s="183">
        <v>1500</v>
      </c>
      <c r="E167" s="183" t="e">
        <f>VLOOKUP(B167,#REF!,22,FALSE)</f>
        <v>#REF!</v>
      </c>
      <c r="F167" s="189" t="e">
        <f t="shared" si="13"/>
        <v>#REF!</v>
      </c>
      <c r="G167" s="183">
        <v>750</v>
      </c>
      <c r="H167" s="189" t="e">
        <f t="shared" si="18"/>
        <v>#REF!</v>
      </c>
      <c r="I167" s="171"/>
      <c r="J167" s="178" t="s">
        <v>6231</v>
      </c>
    </row>
    <row r="168" spans="1:10" s="178" customFormat="1" ht="15.75" customHeight="1">
      <c r="A168" s="186" t="s">
        <v>257</v>
      </c>
      <c r="B168" s="188" t="s">
        <v>265</v>
      </c>
      <c r="C168" s="191" t="s">
        <v>266</v>
      </c>
      <c r="D168" s="183">
        <v>3300</v>
      </c>
      <c r="E168" s="183" t="e">
        <f>VLOOKUP(B168,#REF!,22,FALSE)</f>
        <v>#REF!</v>
      </c>
      <c r="F168" s="189" t="e">
        <f t="shared" si="13"/>
        <v>#REF!</v>
      </c>
      <c r="G168" s="183">
        <v>1650</v>
      </c>
      <c r="H168" s="189" t="e">
        <f t="shared" si="18"/>
        <v>#REF!</v>
      </c>
      <c r="I168" s="171"/>
      <c r="J168" s="178" t="s">
        <v>6231</v>
      </c>
    </row>
    <row r="169" spans="1:10" s="178" customFormat="1" ht="15.75" customHeight="1">
      <c r="A169" s="186" t="s">
        <v>260</v>
      </c>
      <c r="B169" s="188" t="s">
        <v>267</v>
      </c>
      <c r="C169" s="191" t="s">
        <v>268</v>
      </c>
      <c r="D169" s="183">
        <v>2300</v>
      </c>
      <c r="E169" s="183" t="e">
        <f>VLOOKUP(B169,#REF!,22,FALSE)</f>
        <v>#REF!</v>
      </c>
      <c r="F169" s="189" t="e">
        <f t="shared" si="13"/>
        <v>#REF!</v>
      </c>
      <c r="G169" s="183">
        <v>1150</v>
      </c>
      <c r="H169" s="189" t="e">
        <f t="shared" si="18"/>
        <v>#REF!</v>
      </c>
      <c r="I169" s="171"/>
      <c r="J169" s="178" t="s">
        <v>6231</v>
      </c>
    </row>
    <row r="170" spans="1:10" s="178" customFormat="1" ht="15.75" customHeight="1">
      <c r="A170" s="76" t="s">
        <v>269</v>
      </c>
      <c r="B170" s="77"/>
      <c r="C170" s="128"/>
      <c r="D170" s="184"/>
      <c r="E170" s="183"/>
      <c r="F170" s="189"/>
      <c r="G170" s="184"/>
      <c r="H170" s="184"/>
      <c r="I170" s="26"/>
    </row>
    <row r="171" spans="1:10" s="178" customFormat="1" ht="15.75" customHeight="1">
      <c r="A171" s="186" t="s">
        <v>270</v>
      </c>
      <c r="B171" s="188" t="s">
        <v>271</v>
      </c>
      <c r="C171" s="191" t="s">
        <v>272</v>
      </c>
      <c r="D171" s="183">
        <v>1500</v>
      </c>
      <c r="E171" s="183" t="e">
        <f>VLOOKUP(B171,#REF!,22,FALSE)</f>
        <v>#REF!</v>
      </c>
      <c r="F171" s="189" t="e">
        <f t="shared" si="13"/>
        <v>#REF!</v>
      </c>
      <c r="G171" s="183">
        <v>750</v>
      </c>
      <c r="H171" s="189" t="e">
        <f t="shared" ref="H171:H176" si="19">100%-G171/E171</f>
        <v>#REF!</v>
      </c>
      <c r="I171" s="171"/>
      <c r="J171" s="178" t="s">
        <v>6232</v>
      </c>
    </row>
    <row r="172" spans="1:10" s="178" customFormat="1" ht="15.75" customHeight="1">
      <c r="A172" s="186" t="s">
        <v>273</v>
      </c>
      <c r="B172" s="188" t="s">
        <v>274</v>
      </c>
      <c r="C172" s="191" t="s">
        <v>275</v>
      </c>
      <c r="D172" s="183">
        <v>1000</v>
      </c>
      <c r="E172" s="183" t="e">
        <f>VLOOKUP(B172,#REF!,22,FALSE)</f>
        <v>#REF!</v>
      </c>
      <c r="F172" s="189" t="e">
        <f t="shared" si="13"/>
        <v>#REF!</v>
      </c>
      <c r="G172" s="183">
        <v>550</v>
      </c>
      <c r="H172" s="189" t="e">
        <f t="shared" si="19"/>
        <v>#REF!</v>
      </c>
      <c r="I172" s="171"/>
      <c r="J172" s="178" t="s">
        <v>6232</v>
      </c>
    </row>
    <row r="173" spans="1:10" s="178" customFormat="1" ht="15.75" customHeight="1">
      <c r="A173" s="186" t="s">
        <v>270</v>
      </c>
      <c r="B173" s="188" t="s">
        <v>276</v>
      </c>
      <c r="C173" s="191" t="s">
        <v>4419</v>
      </c>
      <c r="D173" s="183">
        <v>2200</v>
      </c>
      <c r="E173" s="183" t="e">
        <f>VLOOKUP(B173,#REF!,22,FALSE)</f>
        <v>#REF!</v>
      </c>
      <c r="F173" s="189" t="e">
        <f t="shared" si="13"/>
        <v>#REF!</v>
      </c>
      <c r="G173" s="183">
        <v>1100</v>
      </c>
      <c r="H173" s="189" t="e">
        <f t="shared" si="19"/>
        <v>#REF!</v>
      </c>
      <c r="I173" s="171"/>
      <c r="J173" s="178" t="s">
        <v>6232</v>
      </c>
    </row>
    <row r="174" spans="1:10" s="178" customFormat="1" ht="15.75" customHeight="1">
      <c r="A174" s="186" t="s">
        <v>273</v>
      </c>
      <c r="B174" s="188" t="s">
        <v>277</v>
      </c>
      <c r="C174" s="191" t="s">
        <v>4420</v>
      </c>
      <c r="D174" s="183">
        <v>1500</v>
      </c>
      <c r="E174" s="183" t="e">
        <f>VLOOKUP(B174,#REF!,22,FALSE)</f>
        <v>#REF!</v>
      </c>
      <c r="F174" s="189" t="e">
        <f t="shared" si="13"/>
        <v>#REF!</v>
      </c>
      <c r="G174" s="183">
        <v>750</v>
      </c>
      <c r="H174" s="189" t="e">
        <f t="shared" si="19"/>
        <v>#REF!</v>
      </c>
      <c r="I174" s="171"/>
      <c r="J174" s="178" t="s">
        <v>6232</v>
      </c>
    </row>
    <row r="175" spans="1:10" s="178" customFormat="1" ht="15.75" customHeight="1">
      <c r="A175" s="186" t="s">
        <v>270</v>
      </c>
      <c r="B175" s="188" t="s">
        <v>278</v>
      </c>
      <c r="C175" s="191" t="s">
        <v>279</v>
      </c>
      <c r="D175" s="183">
        <v>3300</v>
      </c>
      <c r="E175" s="183" t="e">
        <f>VLOOKUP(B175,#REF!,22,FALSE)</f>
        <v>#REF!</v>
      </c>
      <c r="F175" s="189" t="e">
        <f t="shared" si="13"/>
        <v>#REF!</v>
      </c>
      <c r="G175" s="183">
        <v>1650</v>
      </c>
      <c r="H175" s="189" t="e">
        <f t="shared" si="19"/>
        <v>#REF!</v>
      </c>
      <c r="I175" s="171"/>
      <c r="J175" s="178" t="s">
        <v>6232</v>
      </c>
    </row>
    <row r="176" spans="1:10" s="178" customFormat="1" ht="15.75" customHeight="1">
      <c r="A176" s="186" t="s">
        <v>273</v>
      </c>
      <c r="B176" s="188" t="s">
        <v>280</v>
      </c>
      <c r="C176" s="191" t="s">
        <v>281</v>
      </c>
      <c r="D176" s="183">
        <v>2300</v>
      </c>
      <c r="E176" s="183" t="e">
        <f>VLOOKUP(B176,#REF!,22,FALSE)</f>
        <v>#REF!</v>
      </c>
      <c r="F176" s="189" t="e">
        <f t="shared" si="13"/>
        <v>#REF!</v>
      </c>
      <c r="G176" s="183">
        <v>1150</v>
      </c>
      <c r="H176" s="189" t="e">
        <f t="shared" si="19"/>
        <v>#REF!</v>
      </c>
      <c r="I176" s="171"/>
      <c r="J176" s="178" t="s">
        <v>6232</v>
      </c>
    </row>
    <row r="177" spans="1:10" s="178" customFormat="1" ht="15.75" customHeight="1">
      <c r="A177" s="76" t="s">
        <v>282</v>
      </c>
      <c r="B177" s="77"/>
      <c r="C177" s="128"/>
      <c r="D177" s="184"/>
      <c r="E177" s="183"/>
      <c r="F177" s="189"/>
      <c r="G177" s="184"/>
      <c r="H177" s="184"/>
      <c r="I177" s="26"/>
    </row>
    <row r="178" spans="1:10" s="178" customFormat="1" ht="15.75" customHeight="1">
      <c r="A178" s="186" t="s">
        <v>283</v>
      </c>
      <c r="B178" s="188" t="s">
        <v>284</v>
      </c>
      <c r="C178" s="191" t="s">
        <v>285</v>
      </c>
      <c r="D178" s="183">
        <v>1600</v>
      </c>
      <c r="E178" s="183" t="e">
        <f>VLOOKUP(B178,#REF!,22,FALSE)</f>
        <v>#REF!</v>
      </c>
      <c r="F178" s="189" t="e">
        <f t="shared" si="13"/>
        <v>#REF!</v>
      </c>
      <c r="G178" s="183">
        <v>830</v>
      </c>
      <c r="H178" s="189" t="e">
        <f t="shared" ref="H178:H186" si="20">100%-G178/E178</f>
        <v>#REF!</v>
      </c>
      <c r="I178" s="171"/>
      <c r="J178" s="178" t="s">
        <v>6233</v>
      </c>
    </row>
    <row r="179" spans="1:10" s="178" customFormat="1" ht="15.75" customHeight="1">
      <c r="A179" s="186" t="s">
        <v>286</v>
      </c>
      <c r="B179" s="188" t="s">
        <v>287</v>
      </c>
      <c r="C179" s="191" t="s">
        <v>288</v>
      </c>
      <c r="D179" s="183">
        <v>1100</v>
      </c>
      <c r="E179" s="183" t="e">
        <f>VLOOKUP(B179,#REF!,22,FALSE)</f>
        <v>#REF!</v>
      </c>
      <c r="F179" s="189" t="e">
        <f t="shared" si="13"/>
        <v>#REF!</v>
      </c>
      <c r="G179" s="183">
        <v>600</v>
      </c>
      <c r="H179" s="189" t="e">
        <f t="shared" si="20"/>
        <v>#REF!</v>
      </c>
      <c r="I179" s="171"/>
      <c r="J179" s="178" t="s">
        <v>6233</v>
      </c>
    </row>
    <row r="180" spans="1:10" s="178" customFormat="1" ht="15.75" customHeight="1">
      <c r="A180" s="186" t="s">
        <v>283</v>
      </c>
      <c r="B180" s="188" t="s">
        <v>289</v>
      </c>
      <c r="C180" s="191" t="s">
        <v>4421</v>
      </c>
      <c r="D180" s="183">
        <v>2200</v>
      </c>
      <c r="E180" s="183" t="e">
        <f>VLOOKUP(B180,#REF!,22,FALSE)</f>
        <v>#REF!</v>
      </c>
      <c r="F180" s="189" t="e">
        <f t="shared" si="13"/>
        <v>#REF!</v>
      </c>
      <c r="G180" s="183">
        <v>1100</v>
      </c>
      <c r="H180" s="189" t="e">
        <f t="shared" si="20"/>
        <v>#REF!</v>
      </c>
      <c r="I180" s="171"/>
      <c r="J180" s="178" t="s">
        <v>6233</v>
      </c>
    </row>
    <row r="181" spans="1:10" s="178" customFormat="1" ht="15.75" customHeight="1">
      <c r="A181" s="186" t="s">
        <v>286</v>
      </c>
      <c r="B181" s="188" t="s">
        <v>290</v>
      </c>
      <c r="C181" s="191" t="s">
        <v>4422</v>
      </c>
      <c r="D181" s="183">
        <v>1500</v>
      </c>
      <c r="E181" s="183" t="e">
        <f>VLOOKUP(B181,#REF!,22,FALSE)</f>
        <v>#REF!</v>
      </c>
      <c r="F181" s="189" t="e">
        <f t="shared" si="13"/>
        <v>#REF!</v>
      </c>
      <c r="G181" s="183">
        <v>780</v>
      </c>
      <c r="H181" s="189" t="e">
        <f t="shared" si="20"/>
        <v>#REF!</v>
      </c>
      <c r="I181" s="171"/>
      <c r="J181" s="178" t="s">
        <v>6233</v>
      </c>
    </row>
    <row r="182" spans="1:10" s="178" customFormat="1" ht="15.75" customHeight="1">
      <c r="A182" s="186" t="s">
        <v>283</v>
      </c>
      <c r="B182" s="188" t="s">
        <v>291</v>
      </c>
      <c r="C182" s="191" t="s">
        <v>292</v>
      </c>
      <c r="D182" s="183">
        <v>3300</v>
      </c>
      <c r="E182" s="183" t="e">
        <f>VLOOKUP(B182,#REF!,22,FALSE)</f>
        <v>#REF!</v>
      </c>
      <c r="F182" s="189" t="e">
        <f t="shared" si="13"/>
        <v>#REF!</v>
      </c>
      <c r="G182" s="183">
        <v>1650</v>
      </c>
      <c r="H182" s="189" t="e">
        <f t="shared" si="20"/>
        <v>#REF!</v>
      </c>
      <c r="I182" s="171"/>
      <c r="J182" s="178" t="s">
        <v>6233</v>
      </c>
    </row>
    <row r="183" spans="1:10" s="178" customFormat="1" ht="15.75" customHeight="1">
      <c r="A183" s="186" t="s">
        <v>286</v>
      </c>
      <c r="B183" s="188" t="s">
        <v>293</v>
      </c>
      <c r="C183" s="191" t="s">
        <v>294</v>
      </c>
      <c r="D183" s="183">
        <v>2300</v>
      </c>
      <c r="E183" s="183" t="e">
        <f>VLOOKUP(B183,#REF!,22,FALSE)</f>
        <v>#REF!</v>
      </c>
      <c r="F183" s="189" t="e">
        <f t="shared" si="13"/>
        <v>#REF!</v>
      </c>
      <c r="G183" s="183">
        <v>1150</v>
      </c>
      <c r="H183" s="189" t="e">
        <f t="shared" si="20"/>
        <v>#REF!</v>
      </c>
      <c r="I183" s="171"/>
      <c r="J183" s="178" t="s">
        <v>6233</v>
      </c>
    </row>
    <row r="184" spans="1:10" s="178" customFormat="1" ht="15.75" customHeight="1">
      <c r="A184" s="186" t="s">
        <v>283</v>
      </c>
      <c r="B184" s="188" t="s">
        <v>295</v>
      </c>
      <c r="C184" s="191" t="s">
        <v>296</v>
      </c>
      <c r="D184" s="183">
        <v>2000</v>
      </c>
      <c r="E184" s="183" t="e">
        <f>VLOOKUP(B184,#REF!,22,FALSE)</f>
        <v>#REF!</v>
      </c>
      <c r="F184" s="189" t="e">
        <f t="shared" si="13"/>
        <v>#REF!</v>
      </c>
      <c r="G184" s="183">
        <v>1000</v>
      </c>
      <c r="H184" s="189" t="e">
        <f t="shared" si="20"/>
        <v>#REF!</v>
      </c>
      <c r="I184" s="171"/>
      <c r="J184" s="178" t="s">
        <v>6233</v>
      </c>
    </row>
    <row r="185" spans="1:10" s="178" customFormat="1" ht="15.75" customHeight="1">
      <c r="A185" s="186" t="s">
        <v>283</v>
      </c>
      <c r="B185" s="188" t="s">
        <v>297</v>
      </c>
      <c r="C185" s="191" t="s">
        <v>298</v>
      </c>
      <c r="D185" s="183">
        <v>3000</v>
      </c>
      <c r="E185" s="183" t="e">
        <f>VLOOKUP(B185,#REF!,22,FALSE)</f>
        <v>#REF!</v>
      </c>
      <c r="F185" s="189" t="e">
        <f t="shared" si="13"/>
        <v>#REF!</v>
      </c>
      <c r="G185" s="183">
        <v>1500</v>
      </c>
      <c r="H185" s="189" t="e">
        <f t="shared" si="20"/>
        <v>#REF!</v>
      </c>
      <c r="I185" s="171"/>
      <c r="J185" s="178" t="s">
        <v>6233</v>
      </c>
    </row>
    <row r="186" spans="1:10" s="178" customFormat="1" ht="15.75" customHeight="1">
      <c r="A186" s="186" t="s">
        <v>283</v>
      </c>
      <c r="B186" s="188" t="s">
        <v>299</v>
      </c>
      <c r="C186" s="191" t="s">
        <v>300</v>
      </c>
      <c r="D186" s="183">
        <v>4000</v>
      </c>
      <c r="E186" s="183" t="e">
        <f>VLOOKUP(B186,#REF!,22,FALSE)</f>
        <v>#REF!</v>
      </c>
      <c r="F186" s="189" t="e">
        <f t="shared" si="13"/>
        <v>#REF!</v>
      </c>
      <c r="G186" s="183">
        <v>2000</v>
      </c>
      <c r="H186" s="189" t="e">
        <f t="shared" si="20"/>
        <v>#REF!</v>
      </c>
      <c r="I186" s="171"/>
      <c r="J186" s="178" t="s">
        <v>6233</v>
      </c>
    </row>
    <row r="187" spans="1:10" s="178" customFormat="1" ht="15.75" customHeight="1">
      <c r="A187" s="76" t="s">
        <v>301</v>
      </c>
      <c r="B187" s="77"/>
      <c r="C187" s="128"/>
      <c r="D187" s="184"/>
      <c r="E187" s="183"/>
      <c r="F187" s="189"/>
      <c r="G187" s="184"/>
      <c r="H187" s="184"/>
      <c r="I187" s="26"/>
    </row>
    <row r="188" spans="1:10" s="178" customFormat="1" ht="15.75" customHeight="1">
      <c r="A188" s="186" t="s">
        <v>302</v>
      </c>
      <c r="B188" s="188" t="s">
        <v>303</v>
      </c>
      <c r="C188" s="191" t="s">
        <v>304</v>
      </c>
      <c r="D188" s="183">
        <v>1800</v>
      </c>
      <c r="E188" s="183" t="e">
        <f>VLOOKUP(B188,#REF!,22,FALSE)</f>
        <v>#REF!</v>
      </c>
      <c r="F188" s="189" t="e">
        <f t="shared" ref="F188:F251" si="21">E188/D188-100%</f>
        <v>#REF!</v>
      </c>
      <c r="G188" s="183">
        <v>900</v>
      </c>
      <c r="H188" s="189" t="e">
        <f t="shared" ref="H188:H193" si="22">100%-G188/E188</f>
        <v>#REF!</v>
      </c>
      <c r="I188" s="171"/>
      <c r="J188" s="178" t="s">
        <v>6234</v>
      </c>
    </row>
    <row r="189" spans="1:10" s="178" customFormat="1" ht="15.75" customHeight="1">
      <c r="A189" s="186" t="s">
        <v>305</v>
      </c>
      <c r="B189" s="188" t="s">
        <v>306</v>
      </c>
      <c r="C189" s="191" t="s">
        <v>307</v>
      </c>
      <c r="D189" s="183">
        <v>1300</v>
      </c>
      <c r="E189" s="183" t="e">
        <f>VLOOKUP(B189,#REF!,22,FALSE)</f>
        <v>#REF!</v>
      </c>
      <c r="F189" s="189" t="e">
        <f t="shared" si="21"/>
        <v>#REF!</v>
      </c>
      <c r="G189" s="183">
        <v>680</v>
      </c>
      <c r="H189" s="189" t="e">
        <f t="shared" si="22"/>
        <v>#REF!</v>
      </c>
      <c r="I189" s="171"/>
      <c r="J189" s="178" t="s">
        <v>6234</v>
      </c>
    </row>
    <row r="190" spans="1:10" s="178" customFormat="1" ht="15.75" customHeight="1">
      <c r="A190" s="186" t="s">
        <v>302</v>
      </c>
      <c r="B190" s="188" t="s">
        <v>308</v>
      </c>
      <c r="C190" s="191" t="s">
        <v>4423</v>
      </c>
      <c r="D190" s="183">
        <v>2200</v>
      </c>
      <c r="E190" s="183" t="e">
        <f>VLOOKUP(B190,#REF!,22,FALSE)</f>
        <v>#REF!</v>
      </c>
      <c r="F190" s="189" t="e">
        <f t="shared" si="21"/>
        <v>#REF!</v>
      </c>
      <c r="G190" s="183">
        <v>1100</v>
      </c>
      <c r="H190" s="189" t="e">
        <f t="shared" si="22"/>
        <v>#REF!</v>
      </c>
      <c r="I190" s="171"/>
      <c r="J190" s="178" t="s">
        <v>6234</v>
      </c>
    </row>
    <row r="191" spans="1:10" s="178" customFormat="1" ht="15.75" customHeight="1">
      <c r="A191" s="186" t="s">
        <v>305</v>
      </c>
      <c r="B191" s="188" t="s">
        <v>309</v>
      </c>
      <c r="C191" s="191" t="s">
        <v>4424</v>
      </c>
      <c r="D191" s="183">
        <v>1500</v>
      </c>
      <c r="E191" s="183" t="e">
        <f>VLOOKUP(B191,#REF!,22,FALSE)</f>
        <v>#REF!</v>
      </c>
      <c r="F191" s="189" t="e">
        <f t="shared" si="21"/>
        <v>#REF!</v>
      </c>
      <c r="G191" s="183">
        <v>780</v>
      </c>
      <c r="H191" s="189" t="e">
        <f t="shared" si="22"/>
        <v>#REF!</v>
      </c>
      <c r="I191" s="171"/>
      <c r="J191" s="178" t="s">
        <v>6234</v>
      </c>
    </row>
    <row r="192" spans="1:10" s="178" customFormat="1" ht="15.75" customHeight="1">
      <c r="A192" s="186" t="s">
        <v>302</v>
      </c>
      <c r="B192" s="188" t="s">
        <v>310</v>
      </c>
      <c r="C192" s="191" t="s">
        <v>311</v>
      </c>
      <c r="D192" s="183">
        <v>3300</v>
      </c>
      <c r="E192" s="183" t="e">
        <f>VLOOKUP(B192,#REF!,22,FALSE)</f>
        <v>#REF!</v>
      </c>
      <c r="F192" s="189" t="e">
        <f t="shared" si="21"/>
        <v>#REF!</v>
      </c>
      <c r="G192" s="183">
        <v>1650</v>
      </c>
      <c r="H192" s="189" t="e">
        <f t="shared" si="22"/>
        <v>#REF!</v>
      </c>
      <c r="I192" s="171"/>
      <c r="J192" s="178" t="s">
        <v>6234</v>
      </c>
    </row>
    <row r="193" spans="1:10" s="178" customFormat="1" ht="15.75" customHeight="1">
      <c r="A193" s="186" t="s">
        <v>305</v>
      </c>
      <c r="B193" s="188" t="s">
        <v>312</v>
      </c>
      <c r="C193" s="191" t="s">
        <v>313</v>
      </c>
      <c r="D193" s="183">
        <v>2300</v>
      </c>
      <c r="E193" s="183" t="e">
        <f>VLOOKUP(B193,#REF!,22,FALSE)</f>
        <v>#REF!</v>
      </c>
      <c r="F193" s="189" t="e">
        <f t="shared" si="21"/>
        <v>#REF!</v>
      </c>
      <c r="G193" s="183">
        <v>1150</v>
      </c>
      <c r="H193" s="189" t="e">
        <f t="shared" si="22"/>
        <v>#REF!</v>
      </c>
      <c r="I193" s="171"/>
      <c r="J193" s="178" t="s">
        <v>6234</v>
      </c>
    </row>
    <row r="194" spans="1:10" s="178" customFormat="1" ht="15.75" customHeight="1">
      <c r="A194" s="76" t="s">
        <v>314</v>
      </c>
      <c r="B194" s="77"/>
      <c r="C194" s="128"/>
      <c r="D194" s="184"/>
      <c r="E194" s="183"/>
      <c r="F194" s="189"/>
      <c r="G194" s="184"/>
      <c r="H194" s="184"/>
      <c r="I194" s="26"/>
    </row>
    <row r="195" spans="1:10" s="178" customFormat="1" ht="15.75" customHeight="1">
      <c r="A195" s="186" t="s">
        <v>315</v>
      </c>
      <c r="B195" s="188" t="s">
        <v>316</v>
      </c>
      <c r="C195" s="191" t="s">
        <v>317</v>
      </c>
      <c r="D195" s="183">
        <v>1500</v>
      </c>
      <c r="E195" s="183" t="e">
        <f>VLOOKUP(B195,#REF!,22,FALSE)</f>
        <v>#REF!</v>
      </c>
      <c r="F195" s="189" t="e">
        <f t="shared" si="21"/>
        <v>#REF!</v>
      </c>
      <c r="G195" s="183">
        <v>750</v>
      </c>
      <c r="H195" s="189" t="e">
        <f t="shared" ref="H195:H200" si="23">100%-G195/E195</f>
        <v>#REF!</v>
      </c>
      <c r="I195" s="171"/>
      <c r="J195" s="178" t="s">
        <v>6235</v>
      </c>
    </row>
    <row r="196" spans="1:10" s="178" customFormat="1" ht="15.75" customHeight="1">
      <c r="A196" s="186" t="s">
        <v>318</v>
      </c>
      <c r="B196" s="188" t="s">
        <v>319</v>
      </c>
      <c r="C196" s="191" t="s">
        <v>320</v>
      </c>
      <c r="D196" s="183">
        <v>1000</v>
      </c>
      <c r="E196" s="183" t="e">
        <f>VLOOKUP(B196,#REF!,22,FALSE)</f>
        <v>#REF!</v>
      </c>
      <c r="F196" s="189" t="e">
        <f t="shared" si="21"/>
        <v>#REF!</v>
      </c>
      <c r="G196" s="183">
        <v>550</v>
      </c>
      <c r="H196" s="189" t="e">
        <f t="shared" si="23"/>
        <v>#REF!</v>
      </c>
      <c r="I196" s="171"/>
      <c r="J196" s="178" t="s">
        <v>6235</v>
      </c>
    </row>
    <row r="197" spans="1:10" s="178" customFormat="1" ht="15.75" customHeight="1">
      <c r="A197" s="186" t="s">
        <v>315</v>
      </c>
      <c r="B197" s="188" t="s">
        <v>321</v>
      </c>
      <c r="C197" s="191" t="s">
        <v>4425</v>
      </c>
      <c r="D197" s="183">
        <v>2200</v>
      </c>
      <c r="E197" s="183" t="e">
        <f>VLOOKUP(B197,#REF!,22,FALSE)</f>
        <v>#REF!</v>
      </c>
      <c r="F197" s="189" t="e">
        <f t="shared" si="21"/>
        <v>#REF!</v>
      </c>
      <c r="G197" s="183">
        <v>1100</v>
      </c>
      <c r="H197" s="189" t="e">
        <f t="shared" si="23"/>
        <v>#REF!</v>
      </c>
      <c r="I197" s="171"/>
      <c r="J197" s="178" t="s">
        <v>6235</v>
      </c>
    </row>
    <row r="198" spans="1:10" s="178" customFormat="1" ht="15.75" customHeight="1">
      <c r="A198" s="186" t="s">
        <v>318</v>
      </c>
      <c r="B198" s="188" t="s">
        <v>322</v>
      </c>
      <c r="C198" s="191" t="s">
        <v>4426</v>
      </c>
      <c r="D198" s="183">
        <v>1500</v>
      </c>
      <c r="E198" s="183" t="e">
        <f>VLOOKUP(B198,#REF!,22,FALSE)</f>
        <v>#REF!</v>
      </c>
      <c r="F198" s="189" t="e">
        <f t="shared" si="21"/>
        <v>#REF!</v>
      </c>
      <c r="G198" s="183">
        <v>750</v>
      </c>
      <c r="H198" s="189" t="e">
        <f t="shared" si="23"/>
        <v>#REF!</v>
      </c>
      <c r="I198" s="171"/>
      <c r="J198" s="178" t="s">
        <v>6235</v>
      </c>
    </row>
    <row r="199" spans="1:10" s="178" customFormat="1" ht="15.75" customHeight="1">
      <c r="A199" s="186" t="s">
        <v>315</v>
      </c>
      <c r="B199" s="188" t="s">
        <v>323</v>
      </c>
      <c r="C199" s="191" t="s">
        <v>324</v>
      </c>
      <c r="D199" s="183">
        <v>3300</v>
      </c>
      <c r="E199" s="183" t="e">
        <f>VLOOKUP(B199,#REF!,22,FALSE)</f>
        <v>#REF!</v>
      </c>
      <c r="F199" s="189" t="e">
        <f t="shared" si="21"/>
        <v>#REF!</v>
      </c>
      <c r="G199" s="183">
        <v>1650</v>
      </c>
      <c r="H199" s="189" t="e">
        <f t="shared" si="23"/>
        <v>#REF!</v>
      </c>
      <c r="I199" s="171"/>
      <c r="J199" s="178" t="s">
        <v>6235</v>
      </c>
    </row>
    <row r="200" spans="1:10" s="178" customFormat="1" ht="15.75" customHeight="1">
      <c r="A200" s="186" t="s">
        <v>318</v>
      </c>
      <c r="B200" s="188" t="s">
        <v>325</v>
      </c>
      <c r="C200" s="191" t="s">
        <v>326</v>
      </c>
      <c r="D200" s="183">
        <v>2300</v>
      </c>
      <c r="E200" s="183" t="e">
        <f>VLOOKUP(B200,#REF!,22,FALSE)</f>
        <v>#REF!</v>
      </c>
      <c r="F200" s="189" t="e">
        <f t="shared" si="21"/>
        <v>#REF!</v>
      </c>
      <c r="G200" s="183">
        <v>1150</v>
      </c>
      <c r="H200" s="189" t="e">
        <f t="shared" si="23"/>
        <v>#REF!</v>
      </c>
      <c r="I200" s="171"/>
      <c r="J200" s="178" t="s">
        <v>6235</v>
      </c>
    </row>
    <row r="201" spans="1:10" s="178" customFormat="1" ht="15.75" customHeight="1">
      <c r="A201" s="76" t="s">
        <v>327</v>
      </c>
      <c r="B201" s="77"/>
      <c r="C201" s="128"/>
      <c r="D201" s="184"/>
      <c r="E201" s="183"/>
      <c r="F201" s="189"/>
      <c r="G201" s="184"/>
      <c r="H201" s="184"/>
      <c r="I201" s="26"/>
    </row>
    <row r="202" spans="1:10" s="178" customFormat="1" ht="15.75" customHeight="1">
      <c r="A202" s="186" t="s">
        <v>328</v>
      </c>
      <c r="B202" s="188" t="s">
        <v>329</v>
      </c>
      <c r="C202" s="191" t="s">
        <v>330</v>
      </c>
      <c r="D202" s="183">
        <v>1600</v>
      </c>
      <c r="E202" s="183" t="e">
        <f>VLOOKUP(B202,#REF!,22,FALSE)</f>
        <v>#REF!</v>
      </c>
      <c r="F202" s="189" t="e">
        <f t="shared" si="21"/>
        <v>#REF!</v>
      </c>
      <c r="G202" s="183">
        <v>830</v>
      </c>
      <c r="H202" s="189" t="e">
        <f t="shared" ref="H202:H207" si="24">100%-G202/E202</f>
        <v>#REF!</v>
      </c>
      <c r="I202" s="171"/>
      <c r="J202" s="178" t="s">
        <v>6237</v>
      </c>
    </row>
    <row r="203" spans="1:10" s="178" customFormat="1" ht="15.75" customHeight="1">
      <c r="A203" s="186" t="s">
        <v>331</v>
      </c>
      <c r="B203" s="188" t="s">
        <v>332</v>
      </c>
      <c r="C203" s="191" t="s">
        <v>333</v>
      </c>
      <c r="D203" s="183">
        <v>1100</v>
      </c>
      <c r="E203" s="183" t="e">
        <f>VLOOKUP(B203,#REF!,22,FALSE)</f>
        <v>#REF!</v>
      </c>
      <c r="F203" s="189" t="e">
        <f t="shared" si="21"/>
        <v>#REF!</v>
      </c>
      <c r="G203" s="183">
        <v>600</v>
      </c>
      <c r="H203" s="189" t="e">
        <f t="shared" si="24"/>
        <v>#REF!</v>
      </c>
      <c r="I203" s="171"/>
      <c r="J203" s="178" t="s">
        <v>6237</v>
      </c>
    </row>
    <row r="204" spans="1:10" s="178" customFormat="1" ht="15.75" customHeight="1">
      <c r="A204" s="186" t="s">
        <v>328</v>
      </c>
      <c r="B204" s="188" t="s">
        <v>334</v>
      </c>
      <c r="C204" s="191" t="s">
        <v>4427</v>
      </c>
      <c r="D204" s="183">
        <v>2200</v>
      </c>
      <c r="E204" s="183" t="e">
        <f>VLOOKUP(B204,#REF!,22,FALSE)</f>
        <v>#REF!</v>
      </c>
      <c r="F204" s="189" t="e">
        <f t="shared" si="21"/>
        <v>#REF!</v>
      </c>
      <c r="G204" s="183">
        <v>1100</v>
      </c>
      <c r="H204" s="189" t="e">
        <f t="shared" si="24"/>
        <v>#REF!</v>
      </c>
      <c r="I204" s="171"/>
      <c r="J204" s="178" t="s">
        <v>6237</v>
      </c>
    </row>
    <row r="205" spans="1:10" s="178" customFormat="1" ht="15.75" customHeight="1">
      <c r="A205" s="186" t="s">
        <v>331</v>
      </c>
      <c r="B205" s="188" t="s">
        <v>335</v>
      </c>
      <c r="C205" s="191" t="s">
        <v>4428</v>
      </c>
      <c r="D205" s="183">
        <v>1500</v>
      </c>
      <c r="E205" s="183" t="e">
        <f>VLOOKUP(B205,#REF!,22,FALSE)</f>
        <v>#REF!</v>
      </c>
      <c r="F205" s="189" t="e">
        <f t="shared" si="21"/>
        <v>#REF!</v>
      </c>
      <c r="G205" s="183">
        <v>780</v>
      </c>
      <c r="H205" s="189" t="e">
        <f t="shared" si="24"/>
        <v>#REF!</v>
      </c>
      <c r="I205" s="171"/>
      <c r="J205" s="178" t="s">
        <v>6237</v>
      </c>
    </row>
    <row r="206" spans="1:10" s="178" customFormat="1" ht="15.75" customHeight="1">
      <c r="A206" s="186" t="s">
        <v>328</v>
      </c>
      <c r="B206" s="188" t="s">
        <v>336</v>
      </c>
      <c r="C206" s="191" t="s">
        <v>337</v>
      </c>
      <c r="D206" s="183">
        <v>3300</v>
      </c>
      <c r="E206" s="183" t="e">
        <f>VLOOKUP(B206,#REF!,22,FALSE)</f>
        <v>#REF!</v>
      </c>
      <c r="F206" s="189" t="e">
        <f t="shared" si="21"/>
        <v>#REF!</v>
      </c>
      <c r="G206" s="183">
        <v>1650</v>
      </c>
      <c r="H206" s="189" t="e">
        <f t="shared" si="24"/>
        <v>#REF!</v>
      </c>
      <c r="I206" s="171"/>
      <c r="J206" s="178" t="s">
        <v>6237</v>
      </c>
    </row>
    <row r="207" spans="1:10" s="178" customFormat="1" ht="15.75" customHeight="1">
      <c r="A207" s="186" t="s">
        <v>331</v>
      </c>
      <c r="B207" s="188" t="s">
        <v>338</v>
      </c>
      <c r="C207" s="191" t="s">
        <v>339</v>
      </c>
      <c r="D207" s="183">
        <v>2300</v>
      </c>
      <c r="E207" s="183" t="e">
        <f>VLOOKUP(B207,#REF!,22,FALSE)</f>
        <v>#REF!</v>
      </c>
      <c r="F207" s="189" t="e">
        <f t="shared" si="21"/>
        <v>#REF!</v>
      </c>
      <c r="G207" s="183">
        <v>1150</v>
      </c>
      <c r="H207" s="189" t="e">
        <f t="shared" si="24"/>
        <v>#REF!</v>
      </c>
      <c r="I207" s="171"/>
      <c r="J207" s="178" t="s">
        <v>6237</v>
      </c>
    </row>
    <row r="208" spans="1:10" s="178" customFormat="1" ht="15.75" customHeight="1">
      <c r="A208" s="76" t="s">
        <v>340</v>
      </c>
      <c r="B208" s="77"/>
      <c r="C208" s="128"/>
      <c r="D208" s="184"/>
      <c r="E208" s="183"/>
      <c r="F208" s="189"/>
      <c r="G208" s="184"/>
      <c r="H208" s="184"/>
      <c r="I208" s="26"/>
    </row>
    <row r="209" spans="1:10" s="178" customFormat="1" ht="15.75" customHeight="1">
      <c r="A209" s="186" t="s">
        <v>341</v>
      </c>
      <c r="B209" s="188" t="s">
        <v>342</v>
      </c>
      <c r="C209" s="191" t="s">
        <v>343</v>
      </c>
      <c r="D209" s="183">
        <v>1500</v>
      </c>
      <c r="E209" s="183" t="e">
        <f>VLOOKUP(B209,#REF!,22,FALSE)</f>
        <v>#REF!</v>
      </c>
      <c r="F209" s="189" t="e">
        <f t="shared" si="21"/>
        <v>#REF!</v>
      </c>
      <c r="G209" s="183">
        <v>750</v>
      </c>
      <c r="H209" s="189" t="e">
        <f t="shared" ref="H209:H221" si="25">100%-G209/E209</f>
        <v>#REF!</v>
      </c>
      <c r="I209" s="171"/>
      <c r="J209" s="178" t="s">
        <v>6236</v>
      </c>
    </row>
    <row r="210" spans="1:10" s="178" customFormat="1" ht="15.75" customHeight="1">
      <c r="A210" s="186" t="s">
        <v>344</v>
      </c>
      <c r="B210" s="188" t="s">
        <v>345</v>
      </c>
      <c r="C210" s="191" t="s">
        <v>346</v>
      </c>
      <c r="D210" s="183">
        <v>1000</v>
      </c>
      <c r="E210" s="183" t="e">
        <f>VLOOKUP(B210,#REF!,22,FALSE)</f>
        <v>#REF!</v>
      </c>
      <c r="F210" s="189" t="e">
        <f t="shared" si="21"/>
        <v>#REF!</v>
      </c>
      <c r="G210" s="183">
        <v>500</v>
      </c>
      <c r="H210" s="189" t="e">
        <f t="shared" si="25"/>
        <v>#REF!</v>
      </c>
      <c r="I210" s="171"/>
      <c r="J210" s="178" t="s">
        <v>6236</v>
      </c>
    </row>
    <row r="211" spans="1:10" s="178" customFormat="1" ht="15.75" customHeight="1">
      <c r="A211" s="186" t="s">
        <v>341</v>
      </c>
      <c r="B211" s="188" t="s">
        <v>347</v>
      </c>
      <c r="C211" s="191" t="s">
        <v>4429</v>
      </c>
      <c r="D211" s="183">
        <v>2200</v>
      </c>
      <c r="E211" s="183" t="e">
        <f>VLOOKUP(B211,#REF!,22,FALSE)</f>
        <v>#REF!</v>
      </c>
      <c r="F211" s="189" t="e">
        <f t="shared" si="21"/>
        <v>#REF!</v>
      </c>
      <c r="G211" s="183">
        <v>1100</v>
      </c>
      <c r="H211" s="189" t="e">
        <f t="shared" si="25"/>
        <v>#REF!</v>
      </c>
      <c r="I211" s="171"/>
      <c r="J211" s="178" t="s">
        <v>6236</v>
      </c>
    </row>
    <row r="212" spans="1:10" s="178" customFormat="1" ht="15.75" customHeight="1">
      <c r="A212" s="186" t="s">
        <v>344</v>
      </c>
      <c r="B212" s="188" t="s">
        <v>348</v>
      </c>
      <c r="C212" s="191" t="s">
        <v>4430</v>
      </c>
      <c r="D212" s="183">
        <v>1500</v>
      </c>
      <c r="E212" s="183" t="e">
        <f>VLOOKUP(B212,#REF!,22,FALSE)</f>
        <v>#REF!</v>
      </c>
      <c r="F212" s="189" t="e">
        <f t="shared" si="21"/>
        <v>#REF!</v>
      </c>
      <c r="G212" s="183">
        <v>750</v>
      </c>
      <c r="H212" s="189" t="e">
        <f t="shared" si="25"/>
        <v>#REF!</v>
      </c>
      <c r="I212" s="171"/>
      <c r="J212" s="178" t="s">
        <v>6236</v>
      </c>
    </row>
    <row r="213" spans="1:10" s="178" customFormat="1" ht="15.75" customHeight="1">
      <c r="A213" s="186" t="s">
        <v>341</v>
      </c>
      <c r="B213" s="188" t="s">
        <v>349</v>
      </c>
      <c r="C213" s="191" t="s">
        <v>350</v>
      </c>
      <c r="D213" s="183">
        <v>3300</v>
      </c>
      <c r="E213" s="183" t="e">
        <f>VLOOKUP(B213,#REF!,22,FALSE)</f>
        <v>#REF!</v>
      </c>
      <c r="F213" s="189" t="e">
        <f t="shared" si="21"/>
        <v>#REF!</v>
      </c>
      <c r="G213" s="183">
        <v>1650</v>
      </c>
      <c r="H213" s="189" t="e">
        <f t="shared" si="25"/>
        <v>#REF!</v>
      </c>
      <c r="I213" s="171"/>
      <c r="J213" s="178" t="s">
        <v>6236</v>
      </c>
    </row>
    <row r="214" spans="1:10" s="178" customFormat="1" ht="15.75" customHeight="1">
      <c r="A214" s="186" t="s">
        <v>344</v>
      </c>
      <c r="B214" s="188" t="s">
        <v>351</v>
      </c>
      <c r="C214" s="191" t="s">
        <v>352</v>
      </c>
      <c r="D214" s="183">
        <v>2300</v>
      </c>
      <c r="E214" s="183" t="e">
        <f>VLOOKUP(B214,#REF!,22,FALSE)</f>
        <v>#REF!</v>
      </c>
      <c r="F214" s="189" t="e">
        <f t="shared" si="21"/>
        <v>#REF!</v>
      </c>
      <c r="G214" s="183">
        <v>1150</v>
      </c>
      <c r="H214" s="189" t="e">
        <f t="shared" si="25"/>
        <v>#REF!</v>
      </c>
      <c r="I214" s="171"/>
      <c r="J214" s="178" t="s">
        <v>6236</v>
      </c>
    </row>
    <row r="215" spans="1:10" s="178" customFormat="1" ht="15.75" customHeight="1">
      <c r="A215" s="85" t="s">
        <v>353</v>
      </c>
      <c r="B215" s="188" t="s">
        <v>354</v>
      </c>
      <c r="C215" s="132" t="s">
        <v>355</v>
      </c>
      <c r="D215" s="183">
        <v>2000</v>
      </c>
      <c r="E215" s="183" t="e">
        <f>VLOOKUP(B215,#REF!,22,FALSE)</f>
        <v>#REF!</v>
      </c>
      <c r="F215" s="189" t="e">
        <f t="shared" si="21"/>
        <v>#REF!</v>
      </c>
      <c r="G215" s="183">
        <v>1000</v>
      </c>
      <c r="H215" s="189" t="e">
        <f t="shared" si="25"/>
        <v>#REF!</v>
      </c>
      <c r="I215" s="171"/>
      <c r="J215" s="178" t="s">
        <v>6236</v>
      </c>
    </row>
    <row r="216" spans="1:10" s="178" customFormat="1" ht="15.75" customHeight="1">
      <c r="A216" s="85" t="s">
        <v>356</v>
      </c>
      <c r="B216" s="188" t="s">
        <v>357</v>
      </c>
      <c r="C216" s="132" t="s">
        <v>358</v>
      </c>
      <c r="D216" s="183">
        <v>1000</v>
      </c>
      <c r="E216" s="183" t="e">
        <f>VLOOKUP(B216,#REF!,22,FALSE)</f>
        <v>#REF!</v>
      </c>
      <c r="F216" s="189" t="e">
        <f t="shared" si="21"/>
        <v>#REF!</v>
      </c>
      <c r="G216" s="183">
        <v>500</v>
      </c>
      <c r="H216" s="189" t="e">
        <f t="shared" si="25"/>
        <v>#REF!</v>
      </c>
      <c r="I216" s="171"/>
      <c r="J216" s="178" t="s">
        <v>6236</v>
      </c>
    </row>
    <row r="217" spans="1:10" s="178" customFormat="1" ht="15.75" customHeight="1">
      <c r="A217" s="85" t="s">
        <v>353</v>
      </c>
      <c r="B217" s="188" t="s">
        <v>359</v>
      </c>
      <c r="C217" s="132" t="s">
        <v>4431</v>
      </c>
      <c r="D217" s="183">
        <v>3000</v>
      </c>
      <c r="E217" s="183" t="e">
        <f>VLOOKUP(B217,#REF!,22,FALSE)</f>
        <v>#REF!</v>
      </c>
      <c r="F217" s="189" t="e">
        <f t="shared" si="21"/>
        <v>#REF!</v>
      </c>
      <c r="G217" s="183">
        <v>1500</v>
      </c>
      <c r="H217" s="189" t="e">
        <f t="shared" si="25"/>
        <v>#REF!</v>
      </c>
      <c r="I217" s="171"/>
      <c r="J217" s="178" t="s">
        <v>6236</v>
      </c>
    </row>
    <row r="218" spans="1:10" s="178" customFormat="1" ht="15.75" customHeight="1">
      <c r="A218" s="85" t="s">
        <v>356</v>
      </c>
      <c r="B218" s="188" t="s">
        <v>360</v>
      </c>
      <c r="C218" s="132" t="s">
        <v>4432</v>
      </c>
      <c r="D218" s="183">
        <v>1500</v>
      </c>
      <c r="E218" s="183" t="e">
        <f>VLOOKUP(B218,#REF!,22,FALSE)</f>
        <v>#REF!</v>
      </c>
      <c r="F218" s="189" t="e">
        <f t="shared" si="21"/>
        <v>#REF!</v>
      </c>
      <c r="G218" s="183">
        <v>750</v>
      </c>
      <c r="H218" s="189" t="e">
        <f t="shared" si="25"/>
        <v>#REF!</v>
      </c>
      <c r="I218" s="171"/>
      <c r="J218" s="178" t="s">
        <v>6236</v>
      </c>
    </row>
    <row r="219" spans="1:10" s="178" customFormat="1" ht="15.75" customHeight="1">
      <c r="A219" s="85" t="s">
        <v>353</v>
      </c>
      <c r="B219" s="188" t="s">
        <v>361</v>
      </c>
      <c r="C219" s="132" t="s">
        <v>362</v>
      </c>
      <c r="D219" s="183">
        <v>4500</v>
      </c>
      <c r="E219" s="183" t="e">
        <f>VLOOKUP(B219,#REF!,22,FALSE)</f>
        <v>#REF!</v>
      </c>
      <c r="F219" s="189" t="e">
        <f t="shared" si="21"/>
        <v>#REF!</v>
      </c>
      <c r="G219" s="183">
        <v>2250</v>
      </c>
      <c r="H219" s="189" t="e">
        <f t="shared" si="25"/>
        <v>#REF!</v>
      </c>
      <c r="I219" s="171"/>
      <c r="J219" s="178" t="s">
        <v>6236</v>
      </c>
    </row>
    <row r="220" spans="1:10" s="178" customFormat="1" ht="15.75" customHeight="1">
      <c r="A220" s="85" t="s">
        <v>356</v>
      </c>
      <c r="B220" s="188" t="s">
        <v>363</v>
      </c>
      <c r="C220" s="132" t="s">
        <v>364</v>
      </c>
      <c r="D220" s="183">
        <v>2500</v>
      </c>
      <c r="E220" s="183" t="e">
        <f>VLOOKUP(B220,#REF!,22,FALSE)</f>
        <v>#REF!</v>
      </c>
      <c r="F220" s="189" t="e">
        <f t="shared" si="21"/>
        <v>#REF!</v>
      </c>
      <c r="G220" s="183">
        <v>1250</v>
      </c>
      <c r="H220" s="189" t="e">
        <f t="shared" si="25"/>
        <v>#REF!</v>
      </c>
      <c r="I220" s="171"/>
      <c r="J220" s="178" t="s">
        <v>6236</v>
      </c>
    </row>
    <row r="221" spans="1:10" s="178" customFormat="1" ht="15.75" customHeight="1">
      <c r="A221" s="85" t="s">
        <v>5632</v>
      </c>
      <c r="B221" s="188" t="s">
        <v>5633</v>
      </c>
      <c r="C221" s="132" t="s">
        <v>5634</v>
      </c>
      <c r="D221" s="183">
        <v>3500</v>
      </c>
      <c r="E221" s="183" t="e">
        <f>VLOOKUP(B221,#REF!,22,FALSE)</f>
        <v>#REF!</v>
      </c>
      <c r="F221" s="189" t="e">
        <f t="shared" si="21"/>
        <v>#REF!</v>
      </c>
      <c r="G221" s="183">
        <v>1750</v>
      </c>
      <c r="H221" s="189" t="e">
        <f t="shared" si="25"/>
        <v>#REF!</v>
      </c>
      <c r="I221" s="171"/>
      <c r="J221" s="178" t="s">
        <v>6236</v>
      </c>
    </row>
    <row r="222" spans="1:10" s="178" customFormat="1" ht="15.75" customHeight="1">
      <c r="A222" s="76" t="s">
        <v>368</v>
      </c>
      <c r="B222" s="77"/>
      <c r="C222" s="128"/>
      <c r="D222" s="184"/>
      <c r="E222" s="183"/>
      <c r="F222" s="189"/>
      <c r="G222" s="184"/>
      <c r="H222" s="184"/>
      <c r="I222" s="26"/>
    </row>
    <row r="223" spans="1:10" s="178" customFormat="1" ht="15.75" customHeight="1">
      <c r="A223" s="186" t="s">
        <v>369</v>
      </c>
      <c r="B223" s="188" t="s">
        <v>370</v>
      </c>
      <c r="C223" s="191" t="s">
        <v>371</v>
      </c>
      <c r="D223" s="183">
        <v>1500</v>
      </c>
      <c r="E223" s="183" t="e">
        <f>VLOOKUP(B223,#REF!,22,FALSE)</f>
        <v>#REF!</v>
      </c>
      <c r="F223" s="189" t="e">
        <f t="shared" si="21"/>
        <v>#REF!</v>
      </c>
      <c r="G223" s="183">
        <v>750</v>
      </c>
      <c r="H223" s="189" t="e">
        <f t="shared" ref="H223:H228" si="26">100%-G223/E223</f>
        <v>#REF!</v>
      </c>
      <c r="I223" s="171"/>
      <c r="J223" s="178" t="s">
        <v>6213</v>
      </c>
    </row>
    <row r="224" spans="1:10" s="178" customFormat="1" ht="15.75" customHeight="1">
      <c r="A224" s="186" t="s">
        <v>372</v>
      </c>
      <c r="B224" s="188" t="s">
        <v>373</v>
      </c>
      <c r="C224" s="191" t="s">
        <v>374</v>
      </c>
      <c r="D224" s="183">
        <v>1000</v>
      </c>
      <c r="E224" s="183" t="e">
        <f>VLOOKUP(B224,#REF!,22,FALSE)</f>
        <v>#REF!</v>
      </c>
      <c r="F224" s="189" t="e">
        <f t="shared" si="21"/>
        <v>#REF!</v>
      </c>
      <c r="G224" s="183">
        <v>550</v>
      </c>
      <c r="H224" s="189" t="e">
        <f t="shared" si="26"/>
        <v>#REF!</v>
      </c>
      <c r="I224" s="171"/>
      <c r="J224" s="178" t="s">
        <v>6213</v>
      </c>
    </row>
    <row r="225" spans="1:10" s="178" customFormat="1" ht="15.75" customHeight="1">
      <c r="A225" s="186" t="s">
        <v>369</v>
      </c>
      <c r="B225" s="188" t="s">
        <v>375</v>
      </c>
      <c r="C225" s="191" t="s">
        <v>4433</v>
      </c>
      <c r="D225" s="183">
        <v>2200</v>
      </c>
      <c r="E225" s="183" t="e">
        <f>VLOOKUP(B225,#REF!,22,FALSE)</f>
        <v>#REF!</v>
      </c>
      <c r="F225" s="189" t="e">
        <f t="shared" si="21"/>
        <v>#REF!</v>
      </c>
      <c r="G225" s="183">
        <v>1100</v>
      </c>
      <c r="H225" s="189" t="e">
        <f t="shared" si="26"/>
        <v>#REF!</v>
      </c>
      <c r="I225" s="171"/>
      <c r="J225" s="178" t="s">
        <v>6213</v>
      </c>
    </row>
    <row r="226" spans="1:10" s="178" customFormat="1" ht="15.75" customHeight="1">
      <c r="A226" s="186" t="s">
        <v>372</v>
      </c>
      <c r="B226" s="188" t="s">
        <v>376</v>
      </c>
      <c r="C226" s="191" t="s">
        <v>4434</v>
      </c>
      <c r="D226" s="183">
        <v>1500</v>
      </c>
      <c r="E226" s="183" t="e">
        <f>VLOOKUP(B226,#REF!,22,FALSE)</f>
        <v>#REF!</v>
      </c>
      <c r="F226" s="189" t="e">
        <f t="shared" si="21"/>
        <v>#REF!</v>
      </c>
      <c r="G226" s="183">
        <v>750</v>
      </c>
      <c r="H226" s="189" t="e">
        <f t="shared" si="26"/>
        <v>#REF!</v>
      </c>
      <c r="I226" s="171"/>
      <c r="J226" s="178" t="s">
        <v>6213</v>
      </c>
    </row>
    <row r="227" spans="1:10" s="178" customFormat="1" ht="15.75" customHeight="1">
      <c r="A227" s="186" t="s">
        <v>369</v>
      </c>
      <c r="B227" s="188" t="s">
        <v>377</v>
      </c>
      <c r="C227" s="191" t="s">
        <v>378</v>
      </c>
      <c r="D227" s="183">
        <v>3300</v>
      </c>
      <c r="E227" s="183" t="e">
        <f>VLOOKUP(B227,#REF!,22,FALSE)</f>
        <v>#REF!</v>
      </c>
      <c r="F227" s="189" t="e">
        <f t="shared" si="21"/>
        <v>#REF!</v>
      </c>
      <c r="G227" s="183">
        <v>1650</v>
      </c>
      <c r="H227" s="189" t="e">
        <f t="shared" si="26"/>
        <v>#REF!</v>
      </c>
      <c r="I227" s="171"/>
      <c r="J227" s="178" t="s">
        <v>6213</v>
      </c>
    </row>
    <row r="228" spans="1:10" s="178" customFormat="1" ht="15.75" customHeight="1">
      <c r="A228" s="186" t="s">
        <v>372</v>
      </c>
      <c r="B228" s="188" t="s">
        <v>379</v>
      </c>
      <c r="C228" s="191" t="s">
        <v>380</v>
      </c>
      <c r="D228" s="183">
        <v>2300</v>
      </c>
      <c r="E228" s="183" t="e">
        <f>VLOOKUP(B228,#REF!,22,FALSE)</f>
        <v>#REF!</v>
      </c>
      <c r="F228" s="189" t="e">
        <f t="shared" si="21"/>
        <v>#REF!</v>
      </c>
      <c r="G228" s="183">
        <v>1150</v>
      </c>
      <c r="H228" s="189" t="e">
        <f t="shared" si="26"/>
        <v>#REF!</v>
      </c>
      <c r="I228" s="171"/>
      <c r="J228" s="178" t="s">
        <v>6213</v>
      </c>
    </row>
    <row r="229" spans="1:10" s="178" customFormat="1" ht="15.75" customHeight="1">
      <c r="A229" s="76" t="s">
        <v>381</v>
      </c>
      <c r="B229" s="77"/>
      <c r="C229" s="128"/>
      <c r="D229" s="184"/>
      <c r="E229" s="183"/>
      <c r="F229" s="189"/>
      <c r="G229" s="184"/>
      <c r="H229" s="184"/>
      <c r="I229" s="26"/>
    </row>
    <row r="230" spans="1:10" s="178" customFormat="1" ht="15.75" customHeight="1">
      <c r="A230" s="186" t="s">
        <v>382</v>
      </c>
      <c r="B230" s="188" t="s">
        <v>383</v>
      </c>
      <c r="C230" s="191" t="s">
        <v>384</v>
      </c>
      <c r="D230" s="183">
        <v>1500</v>
      </c>
      <c r="E230" s="183" t="e">
        <f>VLOOKUP(B230,#REF!,22,FALSE)</f>
        <v>#REF!</v>
      </c>
      <c r="F230" s="189" t="e">
        <f t="shared" si="21"/>
        <v>#REF!</v>
      </c>
      <c r="G230" s="183">
        <v>750</v>
      </c>
      <c r="H230" s="189" t="e">
        <f t="shared" ref="H230:H235" si="27">100%-G230/E230</f>
        <v>#REF!</v>
      </c>
      <c r="I230" s="171"/>
      <c r="J230" s="178" t="s">
        <v>6238</v>
      </c>
    </row>
    <row r="231" spans="1:10" s="178" customFormat="1" ht="15.75" customHeight="1">
      <c r="A231" s="186" t="s">
        <v>385</v>
      </c>
      <c r="B231" s="188" t="s">
        <v>386</v>
      </c>
      <c r="C231" s="191" t="s">
        <v>387</v>
      </c>
      <c r="D231" s="183">
        <v>1000</v>
      </c>
      <c r="E231" s="183" t="e">
        <f>VLOOKUP(B231,#REF!,22,FALSE)</f>
        <v>#REF!</v>
      </c>
      <c r="F231" s="189" t="e">
        <f t="shared" si="21"/>
        <v>#REF!</v>
      </c>
      <c r="G231" s="183">
        <v>550</v>
      </c>
      <c r="H231" s="189" t="e">
        <f t="shared" si="27"/>
        <v>#REF!</v>
      </c>
      <c r="I231" s="171"/>
      <c r="J231" s="178" t="s">
        <v>6238</v>
      </c>
    </row>
    <row r="232" spans="1:10" s="178" customFormat="1" ht="15.75" customHeight="1">
      <c r="A232" s="186" t="s">
        <v>382</v>
      </c>
      <c r="B232" s="188" t="s">
        <v>388</v>
      </c>
      <c r="C232" s="191" t="s">
        <v>4435</v>
      </c>
      <c r="D232" s="183">
        <v>2200</v>
      </c>
      <c r="E232" s="183" t="e">
        <f>VLOOKUP(B232,#REF!,22,FALSE)</f>
        <v>#REF!</v>
      </c>
      <c r="F232" s="189" t="e">
        <f t="shared" si="21"/>
        <v>#REF!</v>
      </c>
      <c r="G232" s="183">
        <v>1100</v>
      </c>
      <c r="H232" s="189" t="e">
        <f t="shared" si="27"/>
        <v>#REF!</v>
      </c>
      <c r="I232" s="171"/>
      <c r="J232" s="178" t="s">
        <v>6238</v>
      </c>
    </row>
    <row r="233" spans="1:10" s="178" customFormat="1" ht="15.75" customHeight="1">
      <c r="A233" s="186" t="s">
        <v>385</v>
      </c>
      <c r="B233" s="188" t="s">
        <v>389</v>
      </c>
      <c r="C233" s="191" t="s">
        <v>4436</v>
      </c>
      <c r="D233" s="183">
        <v>1500</v>
      </c>
      <c r="E233" s="183" t="e">
        <f>VLOOKUP(B233,#REF!,22,FALSE)</f>
        <v>#REF!</v>
      </c>
      <c r="F233" s="189" t="e">
        <f t="shared" si="21"/>
        <v>#REF!</v>
      </c>
      <c r="G233" s="183">
        <v>750</v>
      </c>
      <c r="H233" s="189" t="e">
        <f t="shared" si="27"/>
        <v>#REF!</v>
      </c>
      <c r="I233" s="171"/>
      <c r="J233" s="178" t="s">
        <v>6238</v>
      </c>
    </row>
    <row r="234" spans="1:10" s="178" customFormat="1" ht="15.75" customHeight="1">
      <c r="A234" s="186" t="s">
        <v>382</v>
      </c>
      <c r="B234" s="188" t="s">
        <v>390</v>
      </c>
      <c r="C234" s="191" t="s">
        <v>391</v>
      </c>
      <c r="D234" s="183">
        <v>3300</v>
      </c>
      <c r="E234" s="183" t="e">
        <f>VLOOKUP(B234,#REF!,22,FALSE)</f>
        <v>#REF!</v>
      </c>
      <c r="F234" s="189" t="e">
        <f t="shared" si="21"/>
        <v>#REF!</v>
      </c>
      <c r="G234" s="183">
        <v>1650</v>
      </c>
      <c r="H234" s="189" t="e">
        <f t="shared" si="27"/>
        <v>#REF!</v>
      </c>
      <c r="I234" s="171"/>
      <c r="J234" s="178" t="s">
        <v>6238</v>
      </c>
    </row>
    <row r="235" spans="1:10" s="178" customFormat="1" ht="15.75" customHeight="1">
      <c r="A235" s="186" t="s">
        <v>385</v>
      </c>
      <c r="B235" s="188" t="s">
        <v>392</v>
      </c>
      <c r="C235" s="191" t="s">
        <v>393</v>
      </c>
      <c r="D235" s="183">
        <v>2300</v>
      </c>
      <c r="E235" s="183" t="e">
        <f>VLOOKUP(B235,#REF!,22,FALSE)</f>
        <v>#REF!</v>
      </c>
      <c r="F235" s="189" t="e">
        <f t="shared" si="21"/>
        <v>#REF!</v>
      </c>
      <c r="G235" s="183">
        <v>1150</v>
      </c>
      <c r="H235" s="189" t="e">
        <f t="shared" si="27"/>
        <v>#REF!</v>
      </c>
      <c r="I235" s="171"/>
      <c r="J235" s="178" t="s">
        <v>6238</v>
      </c>
    </row>
    <row r="236" spans="1:10" s="178" customFormat="1" ht="15.75" customHeight="1">
      <c r="A236" s="76" t="s">
        <v>394</v>
      </c>
      <c r="B236" s="77"/>
      <c r="C236" s="128"/>
      <c r="D236" s="108"/>
      <c r="E236" s="183"/>
      <c r="F236" s="189"/>
      <c r="G236" s="108"/>
      <c r="H236" s="108"/>
      <c r="I236" s="109"/>
    </row>
    <row r="237" spans="1:10" s="178" customFormat="1" ht="15.75" customHeight="1">
      <c r="A237" s="186" t="s">
        <v>4772</v>
      </c>
      <c r="B237" s="188" t="s">
        <v>395</v>
      </c>
      <c r="C237" s="191" t="s">
        <v>4372</v>
      </c>
      <c r="D237" s="183">
        <v>1000</v>
      </c>
      <c r="E237" s="183" t="e">
        <f>VLOOKUP(B237,#REF!,22,FALSE)</f>
        <v>#REF!</v>
      </c>
      <c r="F237" s="189" t="e">
        <f t="shared" si="21"/>
        <v>#REF!</v>
      </c>
      <c r="G237" s="183">
        <v>500</v>
      </c>
      <c r="H237" s="189" t="e">
        <f>100%-G237/E237</f>
        <v>#REF!</v>
      </c>
      <c r="I237" s="171"/>
      <c r="J237" s="178" t="s">
        <v>6239</v>
      </c>
    </row>
    <row r="238" spans="1:10" s="178" customFormat="1" ht="15.75" customHeight="1">
      <c r="A238" s="186" t="s">
        <v>4772</v>
      </c>
      <c r="B238" s="188" t="s">
        <v>396</v>
      </c>
      <c r="C238" s="191" t="s">
        <v>4373</v>
      </c>
      <c r="D238" s="183">
        <v>1500</v>
      </c>
      <c r="E238" s="183" t="e">
        <f>VLOOKUP(B238,#REF!,22,FALSE)</f>
        <v>#REF!</v>
      </c>
      <c r="F238" s="189" t="e">
        <f t="shared" si="21"/>
        <v>#REF!</v>
      </c>
      <c r="G238" s="183">
        <v>750</v>
      </c>
      <c r="H238" s="189" t="e">
        <f>100%-G238/E238</f>
        <v>#REF!</v>
      </c>
      <c r="I238" s="171"/>
      <c r="J238" s="178" t="s">
        <v>6239</v>
      </c>
    </row>
    <row r="239" spans="1:10" s="178" customFormat="1" ht="15.75" customHeight="1">
      <c r="A239" s="76" t="s">
        <v>397</v>
      </c>
      <c r="B239" s="77"/>
      <c r="C239" s="128"/>
      <c r="D239" s="108"/>
      <c r="E239" s="183"/>
      <c r="F239" s="189"/>
      <c r="G239" s="108"/>
      <c r="H239" s="108"/>
      <c r="I239" s="109"/>
    </row>
    <row r="240" spans="1:10" s="178" customFormat="1" ht="15.75" customHeight="1">
      <c r="A240" s="186" t="s">
        <v>398</v>
      </c>
      <c r="B240" s="188" t="s">
        <v>399</v>
      </c>
      <c r="C240" s="191" t="s">
        <v>400</v>
      </c>
      <c r="D240" s="183">
        <v>1500</v>
      </c>
      <c r="E240" s="183" t="e">
        <f>VLOOKUP(B240,#REF!,22,FALSE)</f>
        <v>#REF!</v>
      </c>
      <c r="F240" s="189" t="e">
        <f t="shared" si="21"/>
        <v>#REF!</v>
      </c>
      <c r="G240" s="183">
        <v>750</v>
      </c>
      <c r="H240" s="189" t="e">
        <f t="shared" ref="H240:H245" si="28">100%-G240/E240</f>
        <v>#REF!</v>
      </c>
      <c r="I240" s="171"/>
      <c r="J240" s="178" t="s">
        <v>6240</v>
      </c>
    </row>
    <row r="241" spans="1:10" s="178" customFormat="1" ht="15.75" customHeight="1">
      <c r="A241" s="186" t="s">
        <v>401</v>
      </c>
      <c r="B241" s="188" t="s">
        <v>402</v>
      </c>
      <c r="C241" s="191" t="s">
        <v>403</v>
      </c>
      <c r="D241" s="183">
        <v>1000</v>
      </c>
      <c r="E241" s="183" t="e">
        <f>VLOOKUP(B241,#REF!,22,FALSE)</f>
        <v>#REF!</v>
      </c>
      <c r="F241" s="189" t="e">
        <f t="shared" si="21"/>
        <v>#REF!</v>
      </c>
      <c r="G241" s="183">
        <v>550</v>
      </c>
      <c r="H241" s="189" t="e">
        <f t="shared" si="28"/>
        <v>#REF!</v>
      </c>
      <c r="I241" s="171"/>
      <c r="J241" s="178" t="s">
        <v>6240</v>
      </c>
    </row>
    <row r="242" spans="1:10" s="178" customFormat="1" ht="15.75" customHeight="1">
      <c r="A242" s="186" t="s">
        <v>398</v>
      </c>
      <c r="B242" s="188" t="s">
        <v>404</v>
      </c>
      <c r="C242" s="191" t="s">
        <v>4437</v>
      </c>
      <c r="D242" s="183">
        <v>2200</v>
      </c>
      <c r="E242" s="183" t="e">
        <f>VLOOKUP(B242,#REF!,22,FALSE)</f>
        <v>#REF!</v>
      </c>
      <c r="F242" s="189" t="e">
        <f t="shared" si="21"/>
        <v>#REF!</v>
      </c>
      <c r="G242" s="183">
        <v>1100</v>
      </c>
      <c r="H242" s="189" t="e">
        <f t="shared" si="28"/>
        <v>#REF!</v>
      </c>
      <c r="I242" s="171"/>
      <c r="J242" s="178" t="s">
        <v>6240</v>
      </c>
    </row>
    <row r="243" spans="1:10" s="178" customFormat="1" ht="15.75" customHeight="1">
      <c r="A243" s="186" t="s">
        <v>401</v>
      </c>
      <c r="B243" s="188" t="s">
        <v>405</v>
      </c>
      <c r="C243" s="191" t="s">
        <v>4438</v>
      </c>
      <c r="D243" s="183">
        <v>1500</v>
      </c>
      <c r="E243" s="183" t="e">
        <f>VLOOKUP(B243,#REF!,22,FALSE)</f>
        <v>#REF!</v>
      </c>
      <c r="F243" s="189" t="e">
        <f t="shared" si="21"/>
        <v>#REF!</v>
      </c>
      <c r="G243" s="183">
        <v>750</v>
      </c>
      <c r="H243" s="189" t="e">
        <f t="shared" si="28"/>
        <v>#REF!</v>
      </c>
      <c r="I243" s="171"/>
      <c r="J243" s="178" t="s">
        <v>6240</v>
      </c>
    </row>
    <row r="244" spans="1:10" s="178" customFormat="1" ht="15.75" customHeight="1">
      <c r="A244" s="186" t="s">
        <v>398</v>
      </c>
      <c r="B244" s="188" t="s">
        <v>406</v>
      </c>
      <c r="C244" s="191" t="s">
        <v>407</v>
      </c>
      <c r="D244" s="183">
        <v>3300</v>
      </c>
      <c r="E244" s="183" t="e">
        <f>VLOOKUP(B244,#REF!,22,FALSE)</f>
        <v>#REF!</v>
      </c>
      <c r="F244" s="189" t="e">
        <f t="shared" si="21"/>
        <v>#REF!</v>
      </c>
      <c r="G244" s="183">
        <v>1650</v>
      </c>
      <c r="H244" s="189" t="e">
        <f t="shared" si="28"/>
        <v>#REF!</v>
      </c>
      <c r="I244" s="171"/>
      <c r="J244" s="178" t="s">
        <v>6240</v>
      </c>
    </row>
    <row r="245" spans="1:10" s="178" customFormat="1" ht="15.75" customHeight="1">
      <c r="A245" s="186" t="s">
        <v>401</v>
      </c>
      <c r="B245" s="188" t="s">
        <v>408</v>
      </c>
      <c r="C245" s="191" t="s">
        <v>409</v>
      </c>
      <c r="D245" s="183">
        <v>2300</v>
      </c>
      <c r="E245" s="183" t="e">
        <f>VLOOKUP(B245,#REF!,22,FALSE)</f>
        <v>#REF!</v>
      </c>
      <c r="F245" s="189" t="e">
        <f t="shared" si="21"/>
        <v>#REF!</v>
      </c>
      <c r="G245" s="183">
        <v>1150</v>
      </c>
      <c r="H245" s="189" t="e">
        <f t="shared" si="28"/>
        <v>#REF!</v>
      </c>
      <c r="I245" s="171"/>
      <c r="J245" s="178" t="s">
        <v>6240</v>
      </c>
    </row>
    <row r="246" spans="1:10" s="178" customFormat="1" ht="15.75" customHeight="1">
      <c r="A246" s="76" t="s">
        <v>410</v>
      </c>
      <c r="B246" s="77"/>
      <c r="C246" s="128"/>
      <c r="D246" s="184"/>
      <c r="E246" s="183"/>
      <c r="F246" s="189"/>
      <c r="G246" s="184"/>
      <c r="H246" s="184"/>
      <c r="I246" s="26"/>
    </row>
    <row r="247" spans="1:10" s="178" customFormat="1" ht="15.75" customHeight="1">
      <c r="A247" s="186" t="s">
        <v>411</v>
      </c>
      <c r="B247" s="188" t="s">
        <v>412</v>
      </c>
      <c r="C247" s="191" t="s">
        <v>413</v>
      </c>
      <c r="D247" s="183">
        <v>1500</v>
      </c>
      <c r="E247" s="183" t="e">
        <f>VLOOKUP(B247,#REF!,22,FALSE)</f>
        <v>#REF!</v>
      </c>
      <c r="F247" s="189" t="e">
        <f t="shared" si="21"/>
        <v>#REF!</v>
      </c>
      <c r="G247" s="183">
        <v>750</v>
      </c>
      <c r="H247" s="189" t="e">
        <f t="shared" ref="H247:H252" si="29">100%-G247/E247</f>
        <v>#REF!</v>
      </c>
      <c r="I247" s="171"/>
      <c r="J247" s="178" t="s">
        <v>6241</v>
      </c>
    </row>
    <row r="248" spans="1:10" s="178" customFormat="1" ht="15.75" customHeight="1">
      <c r="A248" s="186" t="s">
        <v>414</v>
      </c>
      <c r="B248" s="188" t="s">
        <v>415</v>
      </c>
      <c r="C248" s="191" t="s">
        <v>416</v>
      </c>
      <c r="D248" s="183">
        <v>1000</v>
      </c>
      <c r="E248" s="183" t="e">
        <f>VLOOKUP(B248,#REF!,22,FALSE)</f>
        <v>#REF!</v>
      </c>
      <c r="F248" s="189" t="e">
        <f t="shared" si="21"/>
        <v>#REF!</v>
      </c>
      <c r="G248" s="183">
        <v>550</v>
      </c>
      <c r="H248" s="189" t="e">
        <f t="shared" si="29"/>
        <v>#REF!</v>
      </c>
      <c r="I248" s="171"/>
      <c r="J248" s="178" t="s">
        <v>6241</v>
      </c>
    </row>
    <row r="249" spans="1:10" s="178" customFormat="1" ht="15.75" customHeight="1">
      <c r="A249" s="186" t="s">
        <v>411</v>
      </c>
      <c r="B249" s="188" t="s">
        <v>417</v>
      </c>
      <c r="C249" s="191" t="s">
        <v>4439</v>
      </c>
      <c r="D249" s="183">
        <v>2200</v>
      </c>
      <c r="E249" s="183" t="e">
        <f>VLOOKUP(B249,#REF!,22,FALSE)</f>
        <v>#REF!</v>
      </c>
      <c r="F249" s="189" t="e">
        <f t="shared" si="21"/>
        <v>#REF!</v>
      </c>
      <c r="G249" s="183">
        <v>1100</v>
      </c>
      <c r="H249" s="189" t="e">
        <f t="shared" si="29"/>
        <v>#REF!</v>
      </c>
      <c r="I249" s="171"/>
      <c r="J249" s="178" t="s">
        <v>6241</v>
      </c>
    </row>
    <row r="250" spans="1:10" s="178" customFormat="1" ht="15.75" customHeight="1">
      <c r="A250" s="186" t="s">
        <v>414</v>
      </c>
      <c r="B250" s="188" t="s">
        <v>418</v>
      </c>
      <c r="C250" s="191" t="s">
        <v>4440</v>
      </c>
      <c r="D250" s="183">
        <v>1500</v>
      </c>
      <c r="E250" s="183" t="e">
        <f>VLOOKUP(B250,#REF!,22,FALSE)</f>
        <v>#REF!</v>
      </c>
      <c r="F250" s="189" t="e">
        <f t="shared" si="21"/>
        <v>#REF!</v>
      </c>
      <c r="G250" s="183">
        <v>750</v>
      </c>
      <c r="H250" s="189" t="e">
        <f t="shared" si="29"/>
        <v>#REF!</v>
      </c>
      <c r="I250" s="171"/>
      <c r="J250" s="178" t="s">
        <v>6241</v>
      </c>
    </row>
    <row r="251" spans="1:10" s="178" customFormat="1" ht="15.75" customHeight="1">
      <c r="A251" s="186" t="s">
        <v>411</v>
      </c>
      <c r="B251" s="188" t="s">
        <v>419</v>
      </c>
      <c r="C251" s="191" t="s">
        <v>420</v>
      </c>
      <c r="D251" s="183">
        <v>3300</v>
      </c>
      <c r="E251" s="183" t="e">
        <f>VLOOKUP(B251,#REF!,22,FALSE)</f>
        <v>#REF!</v>
      </c>
      <c r="F251" s="189" t="e">
        <f t="shared" si="21"/>
        <v>#REF!</v>
      </c>
      <c r="G251" s="183">
        <v>1650</v>
      </c>
      <c r="H251" s="189" t="e">
        <f t="shared" si="29"/>
        <v>#REF!</v>
      </c>
      <c r="I251" s="171"/>
      <c r="J251" s="178" t="s">
        <v>6241</v>
      </c>
    </row>
    <row r="252" spans="1:10" s="178" customFormat="1" ht="15.75" customHeight="1">
      <c r="A252" s="186" t="s">
        <v>414</v>
      </c>
      <c r="B252" s="188" t="s">
        <v>421</v>
      </c>
      <c r="C252" s="191" t="s">
        <v>422</v>
      </c>
      <c r="D252" s="183">
        <v>2300</v>
      </c>
      <c r="E252" s="183" t="e">
        <f>VLOOKUP(B252,#REF!,22,FALSE)</f>
        <v>#REF!</v>
      </c>
      <c r="F252" s="189" t="e">
        <f t="shared" ref="F252:F315" si="30">E252/D252-100%</f>
        <v>#REF!</v>
      </c>
      <c r="G252" s="183">
        <v>1150</v>
      </c>
      <c r="H252" s="189" t="e">
        <f t="shared" si="29"/>
        <v>#REF!</v>
      </c>
      <c r="I252" s="171"/>
      <c r="J252" s="178" t="s">
        <v>6241</v>
      </c>
    </row>
    <row r="253" spans="1:10" s="178" customFormat="1" ht="15.75" customHeight="1">
      <c r="A253" s="76" t="s">
        <v>423</v>
      </c>
      <c r="B253" s="77"/>
      <c r="C253" s="128"/>
      <c r="D253" s="184"/>
      <c r="E253" s="183"/>
      <c r="F253" s="189"/>
      <c r="G253" s="184"/>
      <c r="H253" s="184"/>
      <c r="I253" s="26"/>
    </row>
    <row r="254" spans="1:10" s="178" customFormat="1" ht="15.75" customHeight="1">
      <c r="A254" s="186" t="s">
        <v>424</v>
      </c>
      <c r="B254" s="188" t="s">
        <v>425</v>
      </c>
      <c r="C254" s="191" t="s">
        <v>426</v>
      </c>
      <c r="D254" s="183">
        <v>1500</v>
      </c>
      <c r="E254" s="183" t="e">
        <f>VLOOKUP(B254,#REF!,22,FALSE)</f>
        <v>#REF!</v>
      </c>
      <c r="F254" s="189" t="e">
        <f t="shared" si="30"/>
        <v>#REF!</v>
      </c>
      <c r="G254" s="183">
        <v>750</v>
      </c>
      <c r="H254" s="189" t="e">
        <f t="shared" ref="H254:H259" si="31">100%-G254/E254</f>
        <v>#REF!</v>
      </c>
      <c r="I254" s="171"/>
      <c r="J254" s="178" t="s">
        <v>6242</v>
      </c>
    </row>
    <row r="255" spans="1:10" s="178" customFormat="1" ht="15.75" customHeight="1">
      <c r="A255" s="186" t="s">
        <v>427</v>
      </c>
      <c r="B255" s="188" t="s">
        <v>428</v>
      </c>
      <c r="C255" s="191" t="s">
        <v>429</v>
      </c>
      <c r="D255" s="183">
        <v>1000</v>
      </c>
      <c r="E255" s="183" t="e">
        <f>VLOOKUP(B255,#REF!,22,FALSE)</f>
        <v>#REF!</v>
      </c>
      <c r="F255" s="189" t="e">
        <f t="shared" si="30"/>
        <v>#REF!</v>
      </c>
      <c r="G255" s="183">
        <v>550</v>
      </c>
      <c r="H255" s="189" t="e">
        <f t="shared" si="31"/>
        <v>#REF!</v>
      </c>
      <c r="I255" s="171"/>
      <c r="J255" s="178" t="s">
        <v>6242</v>
      </c>
    </row>
    <row r="256" spans="1:10" s="178" customFormat="1" ht="15.75" customHeight="1">
      <c r="A256" s="186" t="s">
        <v>424</v>
      </c>
      <c r="B256" s="188" t="s">
        <v>430</v>
      </c>
      <c r="C256" s="191" t="s">
        <v>4441</v>
      </c>
      <c r="D256" s="183">
        <v>2500</v>
      </c>
      <c r="E256" s="183" t="e">
        <f>VLOOKUP(B256,#REF!,22,FALSE)</f>
        <v>#REF!</v>
      </c>
      <c r="F256" s="189" t="e">
        <f t="shared" si="30"/>
        <v>#REF!</v>
      </c>
      <c r="G256" s="183">
        <v>1250</v>
      </c>
      <c r="H256" s="189" t="e">
        <f t="shared" si="31"/>
        <v>#REF!</v>
      </c>
      <c r="I256" s="171"/>
      <c r="J256" s="178" t="s">
        <v>6242</v>
      </c>
    </row>
    <row r="257" spans="1:10" s="178" customFormat="1" ht="15.75" customHeight="1">
      <c r="A257" s="186" t="s">
        <v>427</v>
      </c>
      <c r="B257" s="188" t="s">
        <v>431</v>
      </c>
      <c r="C257" s="191" t="s">
        <v>4442</v>
      </c>
      <c r="D257" s="183">
        <v>1900</v>
      </c>
      <c r="E257" s="183" t="e">
        <f>VLOOKUP(B257,#REF!,22,FALSE)</f>
        <v>#REF!</v>
      </c>
      <c r="F257" s="189" t="e">
        <f t="shared" si="30"/>
        <v>#REF!</v>
      </c>
      <c r="G257" s="183">
        <v>950</v>
      </c>
      <c r="H257" s="189" t="e">
        <f t="shared" si="31"/>
        <v>#REF!</v>
      </c>
      <c r="I257" s="171"/>
      <c r="J257" s="178" t="s">
        <v>6242</v>
      </c>
    </row>
    <row r="258" spans="1:10" s="178" customFormat="1" ht="15.75" customHeight="1">
      <c r="A258" s="186" t="s">
        <v>424</v>
      </c>
      <c r="B258" s="188" t="s">
        <v>432</v>
      </c>
      <c r="C258" s="191" t="s">
        <v>433</v>
      </c>
      <c r="D258" s="183">
        <v>3300</v>
      </c>
      <c r="E258" s="183" t="e">
        <f>VLOOKUP(B258,#REF!,22,FALSE)</f>
        <v>#REF!</v>
      </c>
      <c r="F258" s="189" t="e">
        <f t="shared" si="30"/>
        <v>#REF!</v>
      </c>
      <c r="G258" s="183">
        <v>1650</v>
      </c>
      <c r="H258" s="189" t="e">
        <f t="shared" si="31"/>
        <v>#REF!</v>
      </c>
      <c r="I258" s="171"/>
      <c r="J258" s="178" t="s">
        <v>6242</v>
      </c>
    </row>
    <row r="259" spans="1:10" s="178" customFormat="1" ht="15.75" customHeight="1">
      <c r="A259" s="186" t="s">
        <v>427</v>
      </c>
      <c r="B259" s="188" t="s">
        <v>434</v>
      </c>
      <c r="C259" s="191" t="s">
        <v>435</v>
      </c>
      <c r="D259" s="183">
        <v>2300</v>
      </c>
      <c r="E259" s="183" t="e">
        <f>VLOOKUP(B259,#REF!,22,FALSE)</f>
        <v>#REF!</v>
      </c>
      <c r="F259" s="189" t="e">
        <f t="shared" si="30"/>
        <v>#REF!</v>
      </c>
      <c r="G259" s="183">
        <v>1150</v>
      </c>
      <c r="H259" s="189" t="e">
        <f t="shared" si="31"/>
        <v>#REF!</v>
      </c>
      <c r="I259" s="171"/>
      <c r="J259" s="178" t="s">
        <v>6242</v>
      </c>
    </row>
    <row r="260" spans="1:10" s="178" customFormat="1" ht="15.75" customHeight="1">
      <c r="A260" s="76" t="s">
        <v>436</v>
      </c>
      <c r="B260" s="77"/>
      <c r="C260" s="128"/>
      <c r="D260" s="184"/>
      <c r="E260" s="183"/>
      <c r="F260" s="189"/>
      <c r="G260" s="184"/>
      <c r="H260" s="184"/>
      <c r="I260" s="26"/>
    </row>
    <row r="261" spans="1:10" s="178" customFormat="1" ht="15.75" customHeight="1">
      <c r="A261" s="186" t="s">
        <v>437</v>
      </c>
      <c r="B261" s="188" t="s">
        <v>438</v>
      </c>
      <c r="C261" s="191" t="s">
        <v>439</v>
      </c>
      <c r="D261" s="183">
        <v>1500</v>
      </c>
      <c r="E261" s="183" t="e">
        <f>VLOOKUP(B261,#REF!,22,FALSE)</f>
        <v>#REF!</v>
      </c>
      <c r="F261" s="189" t="e">
        <f t="shared" si="30"/>
        <v>#REF!</v>
      </c>
      <c r="G261" s="183">
        <v>750</v>
      </c>
      <c r="H261" s="189" t="e">
        <f t="shared" ref="H261:H266" si="32">100%-G261/E261</f>
        <v>#REF!</v>
      </c>
      <c r="I261" s="171"/>
      <c r="J261" s="178" t="s">
        <v>6243</v>
      </c>
    </row>
    <row r="262" spans="1:10" s="178" customFormat="1" ht="15.75" customHeight="1">
      <c r="A262" s="186" t="s">
        <v>440</v>
      </c>
      <c r="B262" s="188" t="s">
        <v>441</v>
      </c>
      <c r="C262" s="191" t="s">
        <v>442</v>
      </c>
      <c r="D262" s="183">
        <v>1000</v>
      </c>
      <c r="E262" s="183" t="e">
        <f>VLOOKUP(B262,#REF!,22,FALSE)</f>
        <v>#REF!</v>
      </c>
      <c r="F262" s="189" t="e">
        <f t="shared" si="30"/>
        <v>#REF!</v>
      </c>
      <c r="G262" s="183">
        <v>550</v>
      </c>
      <c r="H262" s="189" t="e">
        <f t="shared" si="32"/>
        <v>#REF!</v>
      </c>
      <c r="I262" s="171"/>
      <c r="J262" s="178" t="s">
        <v>6243</v>
      </c>
    </row>
    <row r="263" spans="1:10" s="178" customFormat="1" ht="15.75" customHeight="1">
      <c r="A263" s="186" t="s">
        <v>437</v>
      </c>
      <c r="B263" s="188" t="s">
        <v>443</v>
      </c>
      <c r="C263" s="191" t="s">
        <v>4443</v>
      </c>
      <c r="D263" s="183">
        <v>2200</v>
      </c>
      <c r="E263" s="183" t="e">
        <f>VLOOKUP(B263,#REF!,22,FALSE)</f>
        <v>#REF!</v>
      </c>
      <c r="F263" s="189" t="e">
        <f t="shared" si="30"/>
        <v>#REF!</v>
      </c>
      <c r="G263" s="183">
        <v>1100</v>
      </c>
      <c r="H263" s="189" t="e">
        <f t="shared" si="32"/>
        <v>#REF!</v>
      </c>
      <c r="I263" s="171"/>
      <c r="J263" s="178" t="s">
        <v>6243</v>
      </c>
    </row>
    <row r="264" spans="1:10" s="178" customFormat="1" ht="15.75" customHeight="1">
      <c r="A264" s="186" t="s">
        <v>440</v>
      </c>
      <c r="B264" s="188" t="s">
        <v>444</v>
      </c>
      <c r="C264" s="191" t="s">
        <v>4444</v>
      </c>
      <c r="D264" s="183">
        <v>1500</v>
      </c>
      <c r="E264" s="183" t="e">
        <f>VLOOKUP(B264,#REF!,22,FALSE)</f>
        <v>#REF!</v>
      </c>
      <c r="F264" s="189" t="e">
        <f t="shared" si="30"/>
        <v>#REF!</v>
      </c>
      <c r="G264" s="183">
        <v>750</v>
      </c>
      <c r="H264" s="189" t="e">
        <f t="shared" si="32"/>
        <v>#REF!</v>
      </c>
      <c r="I264" s="171"/>
      <c r="J264" s="178" t="s">
        <v>6243</v>
      </c>
    </row>
    <row r="265" spans="1:10" s="178" customFormat="1" ht="15.75" customHeight="1">
      <c r="A265" s="186" t="s">
        <v>437</v>
      </c>
      <c r="B265" s="188" t="s">
        <v>445</v>
      </c>
      <c r="C265" s="191" t="s">
        <v>446</v>
      </c>
      <c r="D265" s="183">
        <v>3300</v>
      </c>
      <c r="E265" s="183" t="e">
        <f>VLOOKUP(B265,#REF!,22,FALSE)</f>
        <v>#REF!</v>
      </c>
      <c r="F265" s="189" t="e">
        <f t="shared" si="30"/>
        <v>#REF!</v>
      </c>
      <c r="G265" s="183">
        <v>1650</v>
      </c>
      <c r="H265" s="189" t="e">
        <f t="shared" si="32"/>
        <v>#REF!</v>
      </c>
      <c r="I265" s="171"/>
      <c r="J265" s="178" t="s">
        <v>6243</v>
      </c>
    </row>
    <row r="266" spans="1:10" s="178" customFormat="1" ht="15.75" customHeight="1">
      <c r="A266" s="186" t="s">
        <v>440</v>
      </c>
      <c r="B266" s="188" t="s">
        <v>447</v>
      </c>
      <c r="C266" s="191" t="s">
        <v>448</v>
      </c>
      <c r="D266" s="183">
        <v>2300</v>
      </c>
      <c r="E266" s="183" t="e">
        <f>VLOOKUP(B266,#REF!,22,FALSE)</f>
        <v>#REF!</v>
      </c>
      <c r="F266" s="189" t="e">
        <f t="shared" si="30"/>
        <v>#REF!</v>
      </c>
      <c r="G266" s="183">
        <v>1150</v>
      </c>
      <c r="H266" s="189" t="e">
        <f t="shared" si="32"/>
        <v>#REF!</v>
      </c>
      <c r="I266" s="171"/>
      <c r="J266" s="178" t="s">
        <v>6243</v>
      </c>
    </row>
    <row r="267" spans="1:10" s="178" customFormat="1" ht="15.75" customHeight="1">
      <c r="A267" s="76" t="s">
        <v>449</v>
      </c>
      <c r="B267" s="77"/>
      <c r="C267" s="128"/>
      <c r="D267" s="184"/>
      <c r="E267" s="183"/>
      <c r="F267" s="189"/>
      <c r="G267" s="184"/>
      <c r="H267" s="184"/>
      <c r="I267" s="26"/>
    </row>
    <row r="268" spans="1:10" s="178" customFormat="1" ht="15.75" customHeight="1">
      <c r="A268" s="186" t="s">
        <v>450</v>
      </c>
      <c r="B268" s="188" t="s">
        <v>451</v>
      </c>
      <c r="C268" s="191" t="s">
        <v>452</v>
      </c>
      <c r="D268" s="183">
        <v>1500</v>
      </c>
      <c r="E268" s="183" t="e">
        <f>VLOOKUP(B268,#REF!,22,FALSE)</f>
        <v>#REF!</v>
      </c>
      <c r="F268" s="189" t="e">
        <f t="shared" si="30"/>
        <v>#REF!</v>
      </c>
      <c r="G268" s="183">
        <v>750</v>
      </c>
      <c r="H268" s="189" t="e">
        <f t="shared" ref="H268:H273" si="33">100%-G268/E268</f>
        <v>#REF!</v>
      </c>
      <c r="I268" s="171"/>
      <c r="J268" s="178" t="s">
        <v>6244</v>
      </c>
    </row>
    <row r="269" spans="1:10" s="178" customFormat="1" ht="15.75" customHeight="1">
      <c r="A269" s="186" t="s">
        <v>453</v>
      </c>
      <c r="B269" s="188" t="s">
        <v>454</v>
      </c>
      <c r="C269" s="191" t="s">
        <v>455</v>
      </c>
      <c r="D269" s="183">
        <v>1000</v>
      </c>
      <c r="E269" s="183" t="e">
        <f>VLOOKUP(B269,#REF!,22,FALSE)</f>
        <v>#REF!</v>
      </c>
      <c r="F269" s="189" t="e">
        <f t="shared" si="30"/>
        <v>#REF!</v>
      </c>
      <c r="G269" s="183">
        <v>550</v>
      </c>
      <c r="H269" s="189" t="e">
        <f t="shared" si="33"/>
        <v>#REF!</v>
      </c>
      <c r="I269" s="171"/>
      <c r="J269" s="178" t="s">
        <v>6244</v>
      </c>
    </row>
    <row r="270" spans="1:10" s="178" customFormat="1" ht="15.75" customHeight="1">
      <c r="A270" s="186" t="s">
        <v>450</v>
      </c>
      <c r="B270" s="188" t="s">
        <v>456</v>
      </c>
      <c r="C270" s="191" t="s">
        <v>4445</v>
      </c>
      <c r="D270" s="183">
        <v>2200</v>
      </c>
      <c r="E270" s="183" t="e">
        <f>VLOOKUP(B270,#REF!,22,FALSE)</f>
        <v>#REF!</v>
      </c>
      <c r="F270" s="189" t="e">
        <f t="shared" si="30"/>
        <v>#REF!</v>
      </c>
      <c r="G270" s="183">
        <v>1100</v>
      </c>
      <c r="H270" s="189" t="e">
        <f t="shared" si="33"/>
        <v>#REF!</v>
      </c>
      <c r="I270" s="171"/>
      <c r="J270" s="178" t="s">
        <v>6244</v>
      </c>
    </row>
    <row r="271" spans="1:10" s="178" customFormat="1" ht="15.75" customHeight="1">
      <c r="A271" s="186" t="s">
        <v>453</v>
      </c>
      <c r="B271" s="188" t="s">
        <v>457</v>
      </c>
      <c r="C271" s="191" t="s">
        <v>4446</v>
      </c>
      <c r="D271" s="183">
        <v>1500</v>
      </c>
      <c r="E271" s="183" t="e">
        <f>VLOOKUP(B271,#REF!,22,FALSE)</f>
        <v>#REF!</v>
      </c>
      <c r="F271" s="189" t="e">
        <f t="shared" si="30"/>
        <v>#REF!</v>
      </c>
      <c r="G271" s="183">
        <v>750</v>
      </c>
      <c r="H271" s="189" t="e">
        <f t="shared" si="33"/>
        <v>#REF!</v>
      </c>
      <c r="I271" s="171"/>
      <c r="J271" s="178" t="s">
        <v>6244</v>
      </c>
    </row>
    <row r="272" spans="1:10" s="178" customFormat="1" ht="15.75" customHeight="1">
      <c r="A272" s="186" t="s">
        <v>450</v>
      </c>
      <c r="B272" s="188" t="s">
        <v>458</v>
      </c>
      <c r="C272" s="191" t="s">
        <v>459</v>
      </c>
      <c r="D272" s="183">
        <v>3300</v>
      </c>
      <c r="E272" s="183" t="e">
        <f>VLOOKUP(B272,#REF!,22,FALSE)</f>
        <v>#REF!</v>
      </c>
      <c r="F272" s="189" t="e">
        <f t="shared" si="30"/>
        <v>#REF!</v>
      </c>
      <c r="G272" s="183">
        <v>1650</v>
      </c>
      <c r="H272" s="189" t="e">
        <f t="shared" si="33"/>
        <v>#REF!</v>
      </c>
      <c r="I272" s="171"/>
      <c r="J272" s="178" t="s">
        <v>6244</v>
      </c>
    </row>
    <row r="273" spans="1:13" s="178" customFormat="1" ht="15.75" customHeight="1">
      <c r="A273" s="186" t="s">
        <v>453</v>
      </c>
      <c r="B273" s="188" t="s">
        <v>460</v>
      </c>
      <c r="C273" s="191" t="s">
        <v>461</v>
      </c>
      <c r="D273" s="183">
        <v>2300</v>
      </c>
      <c r="E273" s="183" t="e">
        <f>VLOOKUP(B273,#REF!,22,FALSE)</f>
        <v>#REF!</v>
      </c>
      <c r="F273" s="189" t="e">
        <f t="shared" si="30"/>
        <v>#REF!</v>
      </c>
      <c r="G273" s="183">
        <v>1150</v>
      </c>
      <c r="H273" s="189" t="e">
        <f t="shared" si="33"/>
        <v>#REF!</v>
      </c>
      <c r="I273" s="171"/>
      <c r="J273" s="178" t="s">
        <v>6244</v>
      </c>
    </row>
    <row r="274" spans="1:13" s="178" customFormat="1" ht="15.75" customHeight="1">
      <c r="A274" s="76" t="s">
        <v>462</v>
      </c>
      <c r="B274" s="77"/>
      <c r="C274" s="128"/>
      <c r="D274" s="184"/>
      <c r="E274" s="183"/>
      <c r="F274" s="189"/>
      <c r="G274" s="184"/>
      <c r="H274" s="184"/>
      <c r="I274" s="26"/>
    </row>
    <row r="275" spans="1:13" s="178" customFormat="1" ht="15.75" customHeight="1">
      <c r="A275" s="186" t="s">
        <v>463</v>
      </c>
      <c r="B275" s="188" t="s">
        <v>464</v>
      </c>
      <c r="C275" s="191" t="s">
        <v>465</v>
      </c>
      <c r="D275" s="183">
        <v>1500</v>
      </c>
      <c r="E275" s="183" t="e">
        <f>VLOOKUP(B275,#REF!,22,FALSE)</f>
        <v>#REF!</v>
      </c>
      <c r="F275" s="189" t="e">
        <f t="shared" si="30"/>
        <v>#REF!</v>
      </c>
      <c r="G275" s="183">
        <v>750</v>
      </c>
      <c r="H275" s="189" t="e">
        <f t="shared" ref="H275:H280" si="34">100%-G275/E275</f>
        <v>#REF!</v>
      </c>
      <c r="I275" s="171"/>
      <c r="J275" s="178" t="s">
        <v>6245</v>
      </c>
    </row>
    <row r="276" spans="1:13" s="178" customFormat="1" ht="15.75" customHeight="1">
      <c r="A276" s="186" t="s">
        <v>466</v>
      </c>
      <c r="B276" s="188" t="s">
        <v>467</v>
      </c>
      <c r="C276" s="191" t="s">
        <v>468</v>
      </c>
      <c r="D276" s="183">
        <v>1000</v>
      </c>
      <c r="E276" s="183" t="e">
        <f>VLOOKUP(B276,#REF!,22,FALSE)</f>
        <v>#REF!</v>
      </c>
      <c r="F276" s="189" t="e">
        <f t="shared" si="30"/>
        <v>#REF!</v>
      </c>
      <c r="G276" s="183">
        <v>550</v>
      </c>
      <c r="H276" s="189" t="e">
        <f t="shared" si="34"/>
        <v>#REF!</v>
      </c>
      <c r="I276" s="171"/>
      <c r="J276" s="178" t="s">
        <v>6245</v>
      </c>
    </row>
    <row r="277" spans="1:13" s="178" customFormat="1" ht="15.75" customHeight="1">
      <c r="A277" s="186" t="s">
        <v>463</v>
      </c>
      <c r="B277" s="188" t="s">
        <v>469</v>
      </c>
      <c r="C277" s="191" t="s">
        <v>4447</v>
      </c>
      <c r="D277" s="183">
        <v>2200</v>
      </c>
      <c r="E277" s="183" t="e">
        <f>VLOOKUP(B277,#REF!,22,FALSE)</f>
        <v>#REF!</v>
      </c>
      <c r="F277" s="189" t="e">
        <f t="shared" si="30"/>
        <v>#REF!</v>
      </c>
      <c r="G277" s="183">
        <v>1100</v>
      </c>
      <c r="H277" s="189" t="e">
        <f t="shared" si="34"/>
        <v>#REF!</v>
      </c>
      <c r="I277" s="171"/>
      <c r="J277" s="178" t="s">
        <v>6245</v>
      </c>
    </row>
    <row r="278" spans="1:13" s="178" customFormat="1" ht="15.75" customHeight="1">
      <c r="A278" s="186" t="s">
        <v>466</v>
      </c>
      <c r="B278" s="188" t="s">
        <v>470</v>
      </c>
      <c r="C278" s="191" t="s">
        <v>4448</v>
      </c>
      <c r="D278" s="183">
        <v>1500</v>
      </c>
      <c r="E278" s="183" t="e">
        <f>VLOOKUP(B278,#REF!,22,FALSE)</f>
        <v>#REF!</v>
      </c>
      <c r="F278" s="189" t="e">
        <f t="shared" si="30"/>
        <v>#REF!</v>
      </c>
      <c r="G278" s="183">
        <v>750</v>
      </c>
      <c r="H278" s="189" t="e">
        <f t="shared" si="34"/>
        <v>#REF!</v>
      </c>
      <c r="I278" s="171"/>
      <c r="J278" s="178" t="s">
        <v>6245</v>
      </c>
    </row>
    <row r="279" spans="1:13" s="178" customFormat="1" ht="15.75" customHeight="1">
      <c r="A279" s="186" t="s">
        <v>463</v>
      </c>
      <c r="B279" s="188" t="s">
        <v>471</v>
      </c>
      <c r="C279" s="191" t="s">
        <v>472</v>
      </c>
      <c r="D279" s="183">
        <v>3300</v>
      </c>
      <c r="E279" s="183" t="e">
        <f>VLOOKUP(B279,#REF!,22,FALSE)</f>
        <v>#REF!</v>
      </c>
      <c r="F279" s="189" t="e">
        <f t="shared" si="30"/>
        <v>#REF!</v>
      </c>
      <c r="G279" s="183">
        <v>1650</v>
      </c>
      <c r="H279" s="189" t="e">
        <f t="shared" si="34"/>
        <v>#REF!</v>
      </c>
      <c r="I279" s="171"/>
      <c r="J279" s="178" t="s">
        <v>6245</v>
      </c>
    </row>
    <row r="280" spans="1:13" s="178" customFormat="1" ht="15.75" customHeight="1">
      <c r="A280" s="186" t="s">
        <v>466</v>
      </c>
      <c r="B280" s="188" t="s">
        <v>473</v>
      </c>
      <c r="C280" s="191" t="s">
        <v>474</v>
      </c>
      <c r="D280" s="183">
        <v>2300</v>
      </c>
      <c r="E280" s="183" t="e">
        <f>VLOOKUP(B280,#REF!,22,FALSE)</f>
        <v>#REF!</v>
      </c>
      <c r="F280" s="189" t="e">
        <f t="shared" si="30"/>
        <v>#REF!</v>
      </c>
      <c r="G280" s="183">
        <v>1150</v>
      </c>
      <c r="H280" s="189" t="e">
        <f t="shared" si="34"/>
        <v>#REF!</v>
      </c>
      <c r="I280" s="171"/>
      <c r="J280" s="178" t="s">
        <v>6245</v>
      </c>
    </row>
    <row r="281" spans="1:13" s="178" customFormat="1" ht="15.75" customHeight="1">
      <c r="A281" s="76" t="s">
        <v>475</v>
      </c>
      <c r="B281" s="77"/>
      <c r="C281" s="128"/>
      <c r="D281" s="184"/>
      <c r="E281" s="183"/>
      <c r="F281" s="189"/>
      <c r="G281" s="184"/>
      <c r="H281" s="184"/>
      <c r="I281" s="26"/>
    </row>
    <row r="282" spans="1:13" s="178" customFormat="1" ht="15.75" customHeight="1">
      <c r="A282" s="186" t="s">
        <v>476</v>
      </c>
      <c r="B282" s="188" t="s">
        <v>477</v>
      </c>
      <c r="C282" s="191" t="s">
        <v>478</v>
      </c>
      <c r="D282" s="183">
        <v>1500</v>
      </c>
      <c r="E282" s="183" t="e">
        <f>VLOOKUP(B282,#REF!,22,FALSE)</f>
        <v>#REF!</v>
      </c>
      <c r="F282" s="189" t="e">
        <f t="shared" si="30"/>
        <v>#REF!</v>
      </c>
      <c r="G282" s="183">
        <v>750</v>
      </c>
      <c r="H282" s="189" t="e">
        <f t="shared" ref="H282:H295" si="35">100%-G282/E282</f>
        <v>#REF!</v>
      </c>
      <c r="I282" s="171"/>
      <c r="J282" s="178" t="s">
        <v>6246</v>
      </c>
    </row>
    <row r="283" spans="1:13" s="178" customFormat="1" ht="15.75" customHeight="1">
      <c r="A283" s="186" t="s">
        <v>479</v>
      </c>
      <c r="B283" s="188" t="s">
        <v>480</v>
      </c>
      <c r="C283" s="191" t="s">
        <v>481</v>
      </c>
      <c r="D283" s="183">
        <v>1000</v>
      </c>
      <c r="E283" s="183" t="e">
        <f>VLOOKUP(B283,#REF!,22,FALSE)</f>
        <v>#REF!</v>
      </c>
      <c r="F283" s="189" t="e">
        <f t="shared" si="30"/>
        <v>#REF!</v>
      </c>
      <c r="G283" s="183">
        <v>550</v>
      </c>
      <c r="H283" s="189" t="e">
        <f t="shared" si="35"/>
        <v>#REF!</v>
      </c>
      <c r="I283" s="171"/>
      <c r="J283" s="178" t="s">
        <v>6246</v>
      </c>
    </row>
    <row r="284" spans="1:13" s="178" customFormat="1" ht="15.75" customHeight="1">
      <c r="A284" s="186" t="s">
        <v>476</v>
      </c>
      <c r="B284" s="188" t="s">
        <v>482</v>
      </c>
      <c r="C284" s="191" t="s">
        <v>4449</v>
      </c>
      <c r="D284" s="183">
        <v>2200</v>
      </c>
      <c r="E284" s="183" t="e">
        <f>VLOOKUP(B284,#REF!,22,FALSE)</f>
        <v>#REF!</v>
      </c>
      <c r="F284" s="189" t="e">
        <f t="shared" si="30"/>
        <v>#REF!</v>
      </c>
      <c r="G284" s="183">
        <v>1100</v>
      </c>
      <c r="H284" s="189" t="e">
        <f t="shared" si="35"/>
        <v>#REF!</v>
      </c>
      <c r="I284" s="171"/>
      <c r="J284" s="178" t="s">
        <v>6246</v>
      </c>
    </row>
    <row r="285" spans="1:13" s="178" customFormat="1" ht="15.75" customHeight="1">
      <c r="A285" s="186" t="s">
        <v>479</v>
      </c>
      <c r="B285" s="188" t="s">
        <v>483</v>
      </c>
      <c r="C285" s="191" t="s">
        <v>4450</v>
      </c>
      <c r="D285" s="183">
        <v>1500</v>
      </c>
      <c r="E285" s="183" t="e">
        <f>VLOOKUP(B285,#REF!,22,FALSE)</f>
        <v>#REF!</v>
      </c>
      <c r="F285" s="189" t="e">
        <f t="shared" si="30"/>
        <v>#REF!</v>
      </c>
      <c r="G285" s="183">
        <v>780</v>
      </c>
      <c r="H285" s="189" t="e">
        <f t="shared" si="35"/>
        <v>#REF!</v>
      </c>
      <c r="I285" s="171"/>
      <c r="J285" s="178" t="s">
        <v>6246</v>
      </c>
    </row>
    <row r="286" spans="1:13" s="179" customFormat="1" ht="15.75" customHeight="1">
      <c r="A286" s="186" t="s">
        <v>476</v>
      </c>
      <c r="B286" s="188" t="s">
        <v>484</v>
      </c>
      <c r="C286" s="191" t="s">
        <v>485</v>
      </c>
      <c r="D286" s="183">
        <v>3300</v>
      </c>
      <c r="E286" s="183" t="e">
        <f>VLOOKUP(B286,#REF!,22,FALSE)</f>
        <v>#REF!</v>
      </c>
      <c r="F286" s="189" t="e">
        <f t="shared" si="30"/>
        <v>#REF!</v>
      </c>
      <c r="G286" s="183">
        <v>1650</v>
      </c>
      <c r="H286" s="189" t="e">
        <f t="shared" si="35"/>
        <v>#REF!</v>
      </c>
      <c r="I286" s="171"/>
      <c r="J286" s="178" t="s">
        <v>6246</v>
      </c>
      <c r="K286" s="178"/>
      <c r="M286" s="178"/>
    </row>
    <row r="287" spans="1:13" s="179" customFormat="1" ht="15.75" customHeight="1">
      <c r="A287" s="186" t="s">
        <v>479</v>
      </c>
      <c r="B287" s="188" t="s">
        <v>486</v>
      </c>
      <c r="C287" s="191" t="s">
        <v>487</v>
      </c>
      <c r="D287" s="183">
        <v>2300</v>
      </c>
      <c r="E287" s="183" t="e">
        <f>VLOOKUP(B287,#REF!,22,FALSE)</f>
        <v>#REF!</v>
      </c>
      <c r="F287" s="189" t="e">
        <f t="shared" si="30"/>
        <v>#REF!</v>
      </c>
      <c r="G287" s="183">
        <v>1150</v>
      </c>
      <c r="H287" s="189" t="e">
        <f t="shared" si="35"/>
        <v>#REF!</v>
      </c>
      <c r="I287" s="171"/>
      <c r="J287" s="178" t="s">
        <v>6246</v>
      </c>
      <c r="K287" s="178"/>
      <c r="M287" s="178"/>
    </row>
    <row r="288" spans="1:13" s="178" customFormat="1" ht="15.75" customHeight="1">
      <c r="A288" s="186" t="s">
        <v>476</v>
      </c>
      <c r="B288" s="188" t="s">
        <v>5795</v>
      </c>
      <c r="C288" s="191" t="s">
        <v>5796</v>
      </c>
      <c r="D288" s="183">
        <v>3500</v>
      </c>
      <c r="E288" s="183" t="e">
        <f>VLOOKUP(B288,#REF!,22,FALSE)</f>
        <v>#REF!</v>
      </c>
      <c r="F288" s="189" t="e">
        <f t="shared" si="30"/>
        <v>#REF!</v>
      </c>
      <c r="G288" s="183">
        <v>1750</v>
      </c>
      <c r="H288" s="189" t="e">
        <f t="shared" si="35"/>
        <v>#REF!</v>
      </c>
      <c r="I288" s="171"/>
      <c r="J288" s="171" t="s">
        <v>6172</v>
      </c>
    </row>
    <row r="289" spans="1:10" s="178" customFormat="1" ht="15.75" customHeight="1">
      <c r="A289" s="186" t="s">
        <v>479</v>
      </c>
      <c r="B289" s="188" t="s">
        <v>5797</v>
      </c>
      <c r="C289" s="191" t="s">
        <v>5798</v>
      </c>
      <c r="D289" s="183">
        <v>3000</v>
      </c>
      <c r="E289" s="183" t="e">
        <f>VLOOKUP(B289,#REF!,22,FALSE)</f>
        <v>#REF!</v>
      </c>
      <c r="F289" s="189" t="e">
        <f t="shared" si="30"/>
        <v>#REF!</v>
      </c>
      <c r="G289" s="183">
        <v>1500</v>
      </c>
      <c r="H289" s="189" t="e">
        <f t="shared" si="35"/>
        <v>#REF!</v>
      </c>
      <c r="I289" s="171"/>
      <c r="J289" s="171" t="s">
        <v>6172</v>
      </c>
    </row>
    <row r="290" spans="1:10" s="178" customFormat="1" ht="15.75" customHeight="1">
      <c r="A290" s="186" t="s">
        <v>5488</v>
      </c>
      <c r="B290" s="188" t="s">
        <v>4591</v>
      </c>
      <c r="C290" s="191" t="s">
        <v>4592</v>
      </c>
      <c r="D290" s="183">
        <v>1500</v>
      </c>
      <c r="E290" s="183" t="e">
        <f>VLOOKUP(B290,#REF!,22,FALSE)</f>
        <v>#REF!</v>
      </c>
      <c r="F290" s="189" t="e">
        <f t="shared" si="30"/>
        <v>#REF!</v>
      </c>
      <c r="G290" s="183">
        <v>750</v>
      </c>
      <c r="H290" s="189" t="e">
        <f t="shared" si="35"/>
        <v>#REF!</v>
      </c>
      <c r="I290" s="171"/>
      <c r="J290" s="178" t="s">
        <v>6246</v>
      </c>
    </row>
    <row r="291" spans="1:10" s="178" customFormat="1" ht="15.75" customHeight="1">
      <c r="A291" s="186" t="s">
        <v>479</v>
      </c>
      <c r="B291" s="188" t="s">
        <v>4593</v>
      </c>
      <c r="C291" s="191" t="s">
        <v>4594</v>
      </c>
      <c r="D291" s="183">
        <v>1000</v>
      </c>
      <c r="E291" s="183" t="e">
        <f>VLOOKUP(B291,#REF!,22,FALSE)</f>
        <v>#REF!</v>
      </c>
      <c r="F291" s="189" t="e">
        <f t="shared" si="30"/>
        <v>#REF!</v>
      </c>
      <c r="G291" s="183">
        <v>550</v>
      </c>
      <c r="H291" s="189" t="e">
        <f t="shared" si="35"/>
        <v>#REF!</v>
      </c>
      <c r="I291" s="171"/>
      <c r="J291" s="178" t="s">
        <v>6246</v>
      </c>
    </row>
    <row r="292" spans="1:10" s="178" customFormat="1" ht="15.75" customHeight="1">
      <c r="A292" s="186" t="s">
        <v>5488</v>
      </c>
      <c r="B292" s="188" t="s">
        <v>4595</v>
      </c>
      <c r="C292" s="191" t="s">
        <v>4596</v>
      </c>
      <c r="D292" s="183">
        <v>2200</v>
      </c>
      <c r="E292" s="183" t="e">
        <f>VLOOKUP(B292,#REF!,22,FALSE)</f>
        <v>#REF!</v>
      </c>
      <c r="F292" s="189" t="e">
        <f t="shared" si="30"/>
        <v>#REF!</v>
      </c>
      <c r="G292" s="183">
        <v>1100</v>
      </c>
      <c r="H292" s="189" t="e">
        <f t="shared" si="35"/>
        <v>#REF!</v>
      </c>
      <c r="I292" s="171"/>
      <c r="J292" s="178" t="s">
        <v>6246</v>
      </c>
    </row>
    <row r="293" spans="1:10" s="178" customFormat="1" ht="15.75" customHeight="1">
      <c r="A293" s="186" t="s">
        <v>479</v>
      </c>
      <c r="B293" s="188" t="s">
        <v>4597</v>
      </c>
      <c r="C293" s="191" t="s">
        <v>4598</v>
      </c>
      <c r="D293" s="183">
        <v>1500</v>
      </c>
      <c r="E293" s="183" t="e">
        <f>VLOOKUP(B293,#REF!,22,FALSE)</f>
        <v>#REF!</v>
      </c>
      <c r="F293" s="189" t="e">
        <f t="shared" si="30"/>
        <v>#REF!</v>
      </c>
      <c r="G293" s="183">
        <v>780</v>
      </c>
      <c r="H293" s="189" t="e">
        <f t="shared" si="35"/>
        <v>#REF!</v>
      </c>
      <c r="I293" s="171"/>
      <c r="J293" s="178" t="s">
        <v>6246</v>
      </c>
    </row>
    <row r="294" spans="1:10" s="178" customFormat="1" ht="15.75" customHeight="1">
      <c r="A294" s="186" t="s">
        <v>5488</v>
      </c>
      <c r="B294" s="188" t="s">
        <v>4599</v>
      </c>
      <c r="C294" s="191" t="s">
        <v>4600</v>
      </c>
      <c r="D294" s="183">
        <v>3300</v>
      </c>
      <c r="E294" s="183" t="e">
        <f>VLOOKUP(B294,#REF!,22,FALSE)</f>
        <v>#REF!</v>
      </c>
      <c r="F294" s="189" t="e">
        <f t="shared" si="30"/>
        <v>#REF!</v>
      </c>
      <c r="G294" s="183">
        <v>1650</v>
      </c>
      <c r="H294" s="189" t="e">
        <f t="shared" si="35"/>
        <v>#REF!</v>
      </c>
      <c r="I294" s="171"/>
      <c r="J294" s="178" t="s">
        <v>6246</v>
      </c>
    </row>
    <row r="295" spans="1:10" s="178" customFormat="1" ht="15.75" customHeight="1">
      <c r="A295" s="186" t="s">
        <v>479</v>
      </c>
      <c r="B295" s="188" t="s">
        <v>4601</v>
      </c>
      <c r="C295" s="191" t="s">
        <v>4602</v>
      </c>
      <c r="D295" s="183">
        <v>2300</v>
      </c>
      <c r="E295" s="183" t="e">
        <f>VLOOKUP(B295,#REF!,22,FALSE)</f>
        <v>#REF!</v>
      </c>
      <c r="F295" s="189" t="e">
        <f t="shared" si="30"/>
        <v>#REF!</v>
      </c>
      <c r="G295" s="183">
        <v>1150</v>
      </c>
      <c r="H295" s="189" t="e">
        <f t="shared" si="35"/>
        <v>#REF!</v>
      </c>
      <c r="I295" s="171"/>
      <c r="J295" s="178" t="s">
        <v>6246</v>
      </c>
    </row>
    <row r="296" spans="1:10" s="178" customFormat="1" ht="15.75" customHeight="1">
      <c r="A296" s="76" t="s">
        <v>488</v>
      </c>
      <c r="B296" s="77"/>
      <c r="C296" s="128"/>
      <c r="D296" s="184"/>
      <c r="E296" s="183"/>
      <c r="F296" s="189"/>
      <c r="G296" s="184"/>
      <c r="H296" s="184"/>
      <c r="I296" s="26"/>
    </row>
    <row r="297" spans="1:10" s="178" customFormat="1" ht="15.75" customHeight="1">
      <c r="A297" s="186" t="s">
        <v>489</v>
      </c>
      <c r="B297" s="188" t="s">
        <v>490</v>
      </c>
      <c r="C297" s="191" t="s">
        <v>491</v>
      </c>
      <c r="D297" s="183">
        <v>1500</v>
      </c>
      <c r="E297" s="183" t="e">
        <f>VLOOKUP(B297,#REF!,22,FALSE)</f>
        <v>#REF!</v>
      </c>
      <c r="F297" s="189" t="e">
        <f t="shared" si="30"/>
        <v>#REF!</v>
      </c>
      <c r="G297" s="183">
        <v>750</v>
      </c>
      <c r="H297" s="189" t="e">
        <f t="shared" ref="H297:H302" si="36">100%-G297/E297</f>
        <v>#REF!</v>
      </c>
      <c r="I297" s="171"/>
      <c r="J297" s="178" t="s">
        <v>6247</v>
      </c>
    </row>
    <row r="298" spans="1:10" s="178" customFormat="1" ht="15.75" customHeight="1">
      <c r="A298" s="186" t="s">
        <v>492</v>
      </c>
      <c r="B298" s="188" t="s">
        <v>493</v>
      </c>
      <c r="C298" s="191" t="s">
        <v>494</v>
      </c>
      <c r="D298" s="183">
        <v>1000</v>
      </c>
      <c r="E298" s="183" t="e">
        <f>VLOOKUP(B298,#REF!,22,FALSE)</f>
        <v>#REF!</v>
      </c>
      <c r="F298" s="189" t="e">
        <f t="shared" si="30"/>
        <v>#REF!</v>
      </c>
      <c r="G298" s="183">
        <v>550</v>
      </c>
      <c r="H298" s="189" t="e">
        <f t="shared" si="36"/>
        <v>#REF!</v>
      </c>
      <c r="I298" s="171"/>
      <c r="J298" s="178" t="s">
        <v>6247</v>
      </c>
    </row>
    <row r="299" spans="1:10" s="178" customFormat="1" ht="15.75" customHeight="1">
      <c r="A299" s="186" t="s">
        <v>495</v>
      </c>
      <c r="B299" s="188" t="s">
        <v>496</v>
      </c>
      <c r="C299" s="191" t="s">
        <v>4451</v>
      </c>
      <c r="D299" s="183">
        <v>2200</v>
      </c>
      <c r="E299" s="183" t="e">
        <f>VLOOKUP(B299,#REF!,22,FALSE)</f>
        <v>#REF!</v>
      </c>
      <c r="F299" s="189" t="e">
        <f t="shared" si="30"/>
        <v>#REF!</v>
      </c>
      <c r="G299" s="183">
        <v>1100</v>
      </c>
      <c r="H299" s="189" t="e">
        <f t="shared" si="36"/>
        <v>#REF!</v>
      </c>
      <c r="I299" s="171"/>
      <c r="J299" s="178" t="s">
        <v>6247</v>
      </c>
    </row>
    <row r="300" spans="1:10" s="178" customFormat="1" ht="15.75" customHeight="1">
      <c r="A300" s="186" t="s">
        <v>492</v>
      </c>
      <c r="B300" s="188" t="s">
        <v>497</v>
      </c>
      <c r="C300" s="191" t="s">
        <v>4452</v>
      </c>
      <c r="D300" s="183">
        <v>1500</v>
      </c>
      <c r="E300" s="183" t="e">
        <f>VLOOKUP(B300,#REF!,22,FALSE)</f>
        <v>#REF!</v>
      </c>
      <c r="F300" s="189" t="e">
        <f t="shared" si="30"/>
        <v>#REF!</v>
      </c>
      <c r="G300" s="183">
        <v>750</v>
      </c>
      <c r="H300" s="189" t="e">
        <f t="shared" si="36"/>
        <v>#REF!</v>
      </c>
      <c r="I300" s="171"/>
      <c r="J300" s="178" t="s">
        <v>6247</v>
      </c>
    </row>
    <row r="301" spans="1:10" s="178" customFormat="1" ht="15.75" customHeight="1">
      <c r="A301" s="186" t="s">
        <v>498</v>
      </c>
      <c r="B301" s="188" t="s">
        <v>499</v>
      </c>
      <c r="C301" s="191" t="s">
        <v>500</v>
      </c>
      <c r="D301" s="183">
        <v>3300</v>
      </c>
      <c r="E301" s="183" t="e">
        <f>VLOOKUP(B301,#REF!,22,FALSE)</f>
        <v>#REF!</v>
      </c>
      <c r="F301" s="189" t="e">
        <f t="shared" si="30"/>
        <v>#REF!</v>
      </c>
      <c r="G301" s="183">
        <v>1650</v>
      </c>
      <c r="H301" s="189" t="e">
        <f t="shared" si="36"/>
        <v>#REF!</v>
      </c>
      <c r="I301" s="171"/>
      <c r="J301" s="178" t="s">
        <v>6247</v>
      </c>
    </row>
    <row r="302" spans="1:10" s="178" customFormat="1" ht="15.75" customHeight="1">
      <c r="A302" s="186" t="s">
        <v>492</v>
      </c>
      <c r="B302" s="188" t="s">
        <v>501</v>
      </c>
      <c r="C302" s="191" t="s">
        <v>502</v>
      </c>
      <c r="D302" s="183">
        <v>2300</v>
      </c>
      <c r="E302" s="183" t="e">
        <f>VLOOKUP(B302,#REF!,22,FALSE)</f>
        <v>#REF!</v>
      </c>
      <c r="F302" s="189" t="e">
        <f t="shared" si="30"/>
        <v>#REF!</v>
      </c>
      <c r="G302" s="183">
        <v>1150</v>
      </c>
      <c r="H302" s="189" t="e">
        <f t="shared" si="36"/>
        <v>#REF!</v>
      </c>
      <c r="I302" s="171"/>
      <c r="J302" s="178" t="s">
        <v>6247</v>
      </c>
    </row>
    <row r="303" spans="1:10" s="178" customFormat="1" ht="15.75" customHeight="1">
      <c r="A303" s="76" t="s">
        <v>503</v>
      </c>
      <c r="B303" s="77"/>
      <c r="C303" s="128"/>
      <c r="D303" s="184"/>
      <c r="E303" s="183"/>
      <c r="F303" s="189"/>
      <c r="G303" s="184"/>
      <c r="H303" s="184"/>
      <c r="I303" s="26"/>
    </row>
    <row r="304" spans="1:10" s="178" customFormat="1" ht="15.75" customHeight="1">
      <c r="A304" s="186" t="s">
        <v>504</v>
      </c>
      <c r="B304" s="188" t="s">
        <v>505</v>
      </c>
      <c r="C304" s="191" t="s">
        <v>506</v>
      </c>
      <c r="D304" s="183">
        <v>1500</v>
      </c>
      <c r="E304" s="183" t="e">
        <f>VLOOKUP(B304,#REF!,22,FALSE)</f>
        <v>#REF!</v>
      </c>
      <c r="F304" s="189" t="e">
        <f t="shared" si="30"/>
        <v>#REF!</v>
      </c>
      <c r="G304" s="183">
        <v>750</v>
      </c>
      <c r="H304" s="189" t="e">
        <f t="shared" ref="H304:H309" si="37">100%-G304/E304</f>
        <v>#REF!</v>
      </c>
      <c r="I304" s="171"/>
      <c r="J304" s="178" t="s">
        <v>6248</v>
      </c>
    </row>
    <row r="305" spans="1:10" s="178" customFormat="1" ht="15.75" customHeight="1">
      <c r="A305" s="186" t="s">
        <v>507</v>
      </c>
      <c r="B305" s="188" t="s">
        <v>508</v>
      </c>
      <c r="C305" s="191" t="s">
        <v>509</v>
      </c>
      <c r="D305" s="183">
        <v>1000</v>
      </c>
      <c r="E305" s="183" t="e">
        <f>VLOOKUP(B305,#REF!,22,FALSE)</f>
        <v>#REF!</v>
      </c>
      <c r="F305" s="189" t="e">
        <f t="shared" si="30"/>
        <v>#REF!</v>
      </c>
      <c r="G305" s="183">
        <v>550</v>
      </c>
      <c r="H305" s="189" t="e">
        <f t="shared" si="37"/>
        <v>#REF!</v>
      </c>
      <c r="I305" s="171"/>
      <c r="J305" s="178" t="s">
        <v>6248</v>
      </c>
    </row>
    <row r="306" spans="1:10" s="178" customFormat="1" ht="15.75" customHeight="1">
      <c r="A306" s="186" t="s">
        <v>504</v>
      </c>
      <c r="B306" s="188" t="s">
        <v>510</v>
      </c>
      <c r="C306" s="191" t="s">
        <v>4453</v>
      </c>
      <c r="D306" s="183">
        <v>2200</v>
      </c>
      <c r="E306" s="183" t="e">
        <f>VLOOKUP(B306,#REF!,22,FALSE)</f>
        <v>#REF!</v>
      </c>
      <c r="F306" s="189" t="e">
        <f t="shared" si="30"/>
        <v>#REF!</v>
      </c>
      <c r="G306" s="183">
        <v>1100</v>
      </c>
      <c r="H306" s="189" t="e">
        <f t="shared" si="37"/>
        <v>#REF!</v>
      </c>
      <c r="I306" s="171"/>
      <c r="J306" s="178" t="s">
        <v>6248</v>
      </c>
    </row>
    <row r="307" spans="1:10" s="178" customFormat="1" ht="15.75" customHeight="1">
      <c r="A307" s="186" t="s">
        <v>507</v>
      </c>
      <c r="B307" s="188" t="s">
        <v>511</v>
      </c>
      <c r="C307" s="191" t="s">
        <v>4454</v>
      </c>
      <c r="D307" s="183">
        <v>1500</v>
      </c>
      <c r="E307" s="183" t="e">
        <f>VLOOKUP(B307,#REF!,22,FALSE)</f>
        <v>#REF!</v>
      </c>
      <c r="F307" s="189" t="e">
        <f t="shared" si="30"/>
        <v>#REF!</v>
      </c>
      <c r="G307" s="183">
        <v>750</v>
      </c>
      <c r="H307" s="189" t="e">
        <f t="shared" si="37"/>
        <v>#REF!</v>
      </c>
      <c r="I307" s="171"/>
      <c r="J307" s="178" t="s">
        <v>6248</v>
      </c>
    </row>
    <row r="308" spans="1:10" s="178" customFormat="1" ht="15.75" customHeight="1">
      <c r="A308" s="186" t="s">
        <v>504</v>
      </c>
      <c r="B308" s="188" t="s">
        <v>512</v>
      </c>
      <c r="C308" s="191" t="s">
        <v>513</v>
      </c>
      <c r="D308" s="183">
        <v>3300</v>
      </c>
      <c r="E308" s="183" t="e">
        <f>VLOOKUP(B308,#REF!,22,FALSE)</f>
        <v>#REF!</v>
      </c>
      <c r="F308" s="189" t="e">
        <f t="shared" si="30"/>
        <v>#REF!</v>
      </c>
      <c r="G308" s="183">
        <v>1650</v>
      </c>
      <c r="H308" s="189" t="e">
        <f t="shared" si="37"/>
        <v>#REF!</v>
      </c>
      <c r="I308" s="171"/>
      <c r="J308" s="178" t="s">
        <v>6248</v>
      </c>
    </row>
    <row r="309" spans="1:10" s="178" customFormat="1" ht="15.75" customHeight="1">
      <c r="A309" s="186" t="s">
        <v>507</v>
      </c>
      <c r="B309" s="188" t="s">
        <v>514</v>
      </c>
      <c r="C309" s="191" t="s">
        <v>515</v>
      </c>
      <c r="D309" s="183">
        <v>2300</v>
      </c>
      <c r="E309" s="183" t="e">
        <f>VLOOKUP(B309,#REF!,22,FALSE)</f>
        <v>#REF!</v>
      </c>
      <c r="F309" s="189" t="e">
        <f t="shared" si="30"/>
        <v>#REF!</v>
      </c>
      <c r="G309" s="183">
        <v>1150</v>
      </c>
      <c r="H309" s="189" t="e">
        <f t="shared" si="37"/>
        <v>#REF!</v>
      </c>
      <c r="I309" s="171"/>
      <c r="J309" s="178" t="s">
        <v>6248</v>
      </c>
    </row>
    <row r="310" spans="1:10" s="178" customFormat="1" ht="15.75" customHeight="1">
      <c r="A310" s="76" t="s">
        <v>516</v>
      </c>
      <c r="B310" s="77"/>
      <c r="C310" s="128"/>
      <c r="D310" s="184"/>
      <c r="E310" s="183"/>
      <c r="F310" s="189"/>
      <c r="G310" s="184"/>
      <c r="H310" s="184"/>
      <c r="I310" s="26"/>
    </row>
    <row r="311" spans="1:10" s="178" customFormat="1" ht="15.75" customHeight="1">
      <c r="A311" s="186" t="s">
        <v>517</v>
      </c>
      <c r="B311" s="188" t="s">
        <v>518</v>
      </c>
      <c r="C311" s="191" t="s">
        <v>519</v>
      </c>
      <c r="D311" s="183">
        <v>1500</v>
      </c>
      <c r="E311" s="183" t="e">
        <f>VLOOKUP(B311,#REF!,22,FALSE)</f>
        <v>#REF!</v>
      </c>
      <c r="F311" s="189" t="e">
        <f t="shared" si="30"/>
        <v>#REF!</v>
      </c>
      <c r="G311" s="183">
        <v>750</v>
      </c>
      <c r="H311" s="189" t="e">
        <f t="shared" ref="H311:H329" si="38">100%-G311/E311</f>
        <v>#REF!</v>
      </c>
      <c r="I311" s="171"/>
      <c r="J311" s="178" t="s">
        <v>6251</v>
      </c>
    </row>
    <row r="312" spans="1:10" s="178" customFormat="1" ht="15.75" customHeight="1">
      <c r="A312" s="186" t="s">
        <v>520</v>
      </c>
      <c r="B312" s="188" t="s">
        <v>521</v>
      </c>
      <c r="C312" s="191" t="s">
        <v>522</v>
      </c>
      <c r="D312" s="183">
        <v>1000</v>
      </c>
      <c r="E312" s="183" t="e">
        <f>VLOOKUP(B312,#REF!,22,FALSE)</f>
        <v>#REF!</v>
      </c>
      <c r="F312" s="189" t="e">
        <f t="shared" si="30"/>
        <v>#REF!</v>
      </c>
      <c r="G312" s="183">
        <v>550</v>
      </c>
      <c r="H312" s="189" t="e">
        <f t="shared" si="38"/>
        <v>#REF!</v>
      </c>
      <c r="I312" s="171"/>
      <c r="J312" s="178" t="s">
        <v>6251</v>
      </c>
    </row>
    <row r="313" spans="1:10" s="178" customFormat="1" ht="15.75" customHeight="1">
      <c r="A313" s="186" t="s">
        <v>517</v>
      </c>
      <c r="B313" s="188" t="s">
        <v>523</v>
      </c>
      <c r="C313" s="191" t="s">
        <v>4455</v>
      </c>
      <c r="D313" s="183">
        <v>2200</v>
      </c>
      <c r="E313" s="183" t="e">
        <f>VLOOKUP(B313,#REF!,22,FALSE)</f>
        <v>#REF!</v>
      </c>
      <c r="F313" s="189" t="e">
        <f t="shared" si="30"/>
        <v>#REF!</v>
      </c>
      <c r="G313" s="183">
        <v>1100</v>
      </c>
      <c r="H313" s="189" t="e">
        <f t="shared" si="38"/>
        <v>#REF!</v>
      </c>
      <c r="I313" s="171"/>
      <c r="J313" s="178" t="s">
        <v>6251</v>
      </c>
    </row>
    <row r="314" spans="1:10" s="178" customFormat="1" ht="15.75" customHeight="1">
      <c r="A314" s="186" t="s">
        <v>520</v>
      </c>
      <c r="B314" s="188" t="s">
        <v>524</v>
      </c>
      <c r="C314" s="191" t="s">
        <v>4456</v>
      </c>
      <c r="D314" s="183">
        <v>1500</v>
      </c>
      <c r="E314" s="183" t="e">
        <f>VLOOKUP(B314,#REF!,22,FALSE)</f>
        <v>#REF!</v>
      </c>
      <c r="F314" s="189" t="e">
        <f t="shared" si="30"/>
        <v>#REF!</v>
      </c>
      <c r="G314" s="183">
        <v>750</v>
      </c>
      <c r="H314" s="189" t="e">
        <f t="shared" si="38"/>
        <v>#REF!</v>
      </c>
      <c r="I314" s="171"/>
      <c r="J314" s="178" t="s">
        <v>6251</v>
      </c>
    </row>
    <row r="315" spans="1:10" s="178" customFormat="1" ht="15.75" customHeight="1">
      <c r="A315" s="186" t="s">
        <v>517</v>
      </c>
      <c r="B315" s="188" t="s">
        <v>525</v>
      </c>
      <c r="C315" s="191" t="s">
        <v>526</v>
      </c>
      <c r="D315" s="183">
        <v>3300</v>
      </c>
      <c r="E315" s="183" t="e">
        <f>VLOOKUP(B315,#REF!,22,FALSE)</f>
        <v>#REF!</v>
      </c>
      <c r="F315" s="189" t="e">
        <f t="shared" si="30"/>
        <v>#REF!</v>
      </c>
      <c r="G315" s="183">
        <v>1650</v>
      </c>
      <c r="H315" s="189" t="e">
        <f t="shared" si="38"/>
        <v>#REF!</v>
      </c>
      <c r="I315" s="171"/>
      <c r="J315" s="178" t="s">
        <v>6251</v>
      </c>
    </row>
    <row r="316" spans="1:10" s="178" customFormat="1" ht="15.75" customHeight="1">
      <c r="A316" s="186" t="s">
        <v>520</v>
      </c>
      <c r="B316" s="188" t="s">
        <v>527</v>
      </c>
      <c r="C316" s="191" t="s">
        <v>528</v>
      </c>
      <c r="D316" s="183">
        <v>2300</v>
      </c>
      <c r="E316" s="183" t="e">
        <f>VLOOKUP(B316,#REF!,22,FALSE)</f>
        <v>#REF!</v>
      </c>
      <c r="F316" s="189" t="e">
        <f t="shared" ref="F316:F379" si="39">E316/D316-100%</f>
        <v>#REF!</v>
      </c>
      <c r="G316" s="183">
        <v>1150</v>
      </c>
      <c r="H316" s="189" t="e">
        <f t="shared" si="38"/>
        <v>#REF!</v>
      </c>
      <c r="I316" s="171"/>
      <c r="J316" s="178" t="s">
        <v>6251</v>
      </c>
    </row>
    <row r="317" spans="1:10" s="178" customFormat="1" ht="15.75" customHeight="1">
      <c r="A317" s="186" t="s">
        <v>529</v>
      </c>
      <c r="B317" s="188" t="s">
        <v>530</v>
      </c>
      <c r="C317" s="191" t="s">
        <v>531</v>
      </c>
      <c r="D317" s="183">
        <v>1500</v>
      </c>
      <c r="E317" s="183" t="e">
        <f>VLOOKUP(B317,#REF!,22,FALSE)</f>
        <v>#REF!</v>
      </c>
      <c r="F317" s="189" t="e">
        <f t="shared" si="39"/>
        <v>#REF!</v>
      </c>
      <c r="G317" s="183">
        <v>750</v>
      </c>
      <c r="H317" s="189" t="e">
        <f t="shared" si="38"/>
        <v>#REF!</v>
      </c>
      <c r="I317" s="171"/>
      <c r="J317" s="178" t="s">
        <v>6251</v>
      </c>
    </row>
    <row r="318" spans="1:10" s="178" customFormat="1" ht="15.75" customHeight="1">
      <c r="A318" s="186" t="s">
        <v>532</v>
      </c>
      <c r="B318" s="188" t="s">
        <v>533</v>
      </c>
      <c r="C318" s="191" t="s">
        <v>534</v>
      </c>
      <c r="D318" s="183">
        <v>1000</v>
      </c>
      <c r="E318" s="183" t="e">
        <f>VLOOKUP(B318,#REF!,22,FALSE)</f>
        <v>#REF!</v>
      </c>
      <c r="F318" s="189" t="e">
        <f t="shared" si="39"/>
        <v>#REF!</v>
      </c>
      <c r="G318" s="183">
        <v>550</v>
      </c>
      <c r="H318" s="189" t="e">
        <f t="shared" si="38"/>
        <v>#REF!</v>
      </c>
      <c r="I318" s="171"/>
      <c r="J318" s="178" t="s">
        <v>6251</v>
      </c>
    </row>
    <row r="319" spans="1:10" s="178" customFormat="1" ht="15.75" customHeight="1">
      <c r="A319" s="186" t="s">
        <v>529</v>
      </c>
      <c r="B319" s="188" t="s">
        <v>535</v>
      </c>
      <c r="C319" s="191" t="s">
        <v>4457</v>
      </c>
      <c r="D319" s="183">
        <v>2200</v>
      </c>
      <c r="E319" s="183" t="e">
        <f>VLOOKUP(B319,#REF!,22,FALSE)</f>
        <v>#REF!</v>
      </c>
      <c r="F319" s="189" t="e">
        <f t="shared" si="39"/>
        <v>#REF!</v>
      </c>
      <c r="G319" s="183">
        <v>1100</v>
      </c>
      <c r="H319" s="189" t="e">
        <f t="shared" si="38"/>
        <v>#REF!</v>
      </c>
      <c r="I319" s="171"/>
      <c r="J319" s="178" t="s">
        <v>6251</v>
      </c>
    </row>
    <row r="320" spans="1:10" s="178" customFormat="1" ht="15.75" customHeight="1">
      <c r="A320" s="186" t="s">
        <v>532</v>
      </c>
      <c r="B320" s="188" t="s">
        <v>536</v>
      </c>
      <c r="C320" s="191" t="s">
        <v>4458</v>
      </c>
      <c r="D320" s="183">
        <v>1500</v>
      </c>
      <c r="E320" s="183" t="e">
        <f>VLOOKUP(B320,#REF!,22,FALSE)</f>
        <v>#REF!</v>
      </c>
      <c r="F320" s="189" t="e">
        <f t="shared" si="39"/>
        <v>#REF!</v>
      </c>
      <c r="G320" s="183">
        <v>750</v>
      </c>
      <c r="H320" s="189" t="e">
        <f t="shared" si="38"/>
        <v>#REF!</v>
      </c>
      <c r="I320" s="171"/>
      <c r="J320" s="178" t="s">
        <v>6251</v>
      </c>
    </row>
    <row r="321" spans="1:10" s="178" customFormat="1" ht="15.75" customHeight="1">
      <c r="A321" s="186" t="s">
        <v>529</v>
      </c>
      <c r="B321" s="188" t="s">
        <v>537</v>
      </c>
      <c r="C321" s="191" t="s">
        <v>538</v>
      </c>
      <c r="D321" s="183">
        <v>3300</v>
      </c>
      <c r="E321" s="183" t="e">
        <f>VLOOKUP(B321,#REF!,22,FALSE)</f>
        <v>#REF!</v>
      </c>
      <c r="F321" s="189" t="e">
        <f t="shared" si="39"/>
        <v>#REF!</v>
      </c>
      <c r="G321" s="183">
        <v>1650</v>
      </c>
      <c r="H321" s="189" t="e">
        <f t="shared" si="38"/>
        <v>#REF!</v>
      </c>
      <c r="I321" s="171"/>
      <c r="J321" s="178" t="s">
        <v>6251</v>
      </c>
    </row>
    <row r="322" spans="1:10" s="178" customFormat="1" ht="15.75" customHeight="1">
      <c r="A322" s="186" t="s">
        <v>532</v>
      </c>
      <c r="B322" s="188" t="s">
        <v>539</v>
      </c>
      <c r="C322" s="191" t="s">
        <v>540</v>
      </c>
      <c r="D322" s="183">
        <v>2300</v>
      </c>
      <c r="E322" s="183" t="e">
        <f>VLOOKUP(B322,#REF!,22,FALSE)</f>
        <v>#REF!</v>
      </c>
      <c r="F322" s="189" t="e">
        <f t="shared" si="39"/>
        <v>#REF!</v>
      </c>
      <c r="G322" s="183">
        <v>1150</v>
      </c>
      <c r="H322" s="189" t="e">
        <f t="shared" si="38"/>
        <v>#REF!</v>
      </c>
      <c r="I322" s="171"/>
      <c r="J322" s="178" t="s">
        <v>6251</v>
      </c>
    </row>
    <row r="323" spans="1:10" s="178" customFormat="1" ht="15.75" customHeight="1">
      <c r="A323" s="186" t="s">
        <v>541</v>
      </c>
      <c r="B323" s="188" t="s">
        <v>542</v>
      </c>
      <c r="C323" s="191" t="s">
        <v>543</v>
      </c>
      <c r="D323" s="183">
        <v>1500</v>
      </c>
      <c r="E323" s="183" t="e">
        <f>VLOOKUP(B323,#REF!,22,FALSE)</f>
        <v>#REF!</v>
      </c>
      <c r="F323" s="189" t="e">
        <f t="shared" si="39"/>
        <v>#REF!</v>
      </c>
      <c r="G323" s="183">
        <v>750</v>
      </c>
      <c r="H323" s="189" t="e">
        <f t="shared" si="38"/>
        <v>#REF!</v>
      </c>
      <c r="I323" s="171"/>
      <c r="J323" s="178" t="s">
        <v>6252</v>
      </c>
    </row>
    <row r="324" spans="1:10" s="178" customFormat="1" ht="15.75" customHeight="1">
      <c r="A324" s="186" t="s">
        <v>4603</v>
      </c>
      <c r="B324" s="188" t="s">
        <v>4604</v>
      </c>
      <c r="C324" s="191" t="s">
        <v>4605</v>
      </c>
      <c r="D324" s="183">
        <v>2200</v>
      </c>
      <c r="E324" s="183" t="e">
        <f>VLOOKUP(B324,#REF!,22,FALSE)</f>
        <v>#REF!</v>
      </c>
      <c r="F324" s="189" t="e">
        <f t="shared" si="39"/>
        <v>#REF!</v>
      </c>
      <c r="G324" s="183">
        <v>1100</v>
      </c>
      <c r="H324" s="189" t="e">
        <f t="shared" si="38"/>
        <v>#REF!</v>
      </c>
      <c r="I324" s="171"/>
      <c r="J324" s="178" t="s">
        <v>6250</v>
      </c>
    </row>
    <row r="325" spans="1:10" s="178" customFormat="1" ht="15.75" customHeight="1">
      <c r="A325" s="186" t="s">
        <v>4606</v>
      </c>
      <c r="B325" s="188" t="s">
        <v>4607</v>
      </c>
      <c r="C325" s="191" t="s">
        <v>5489</v>
      </c>
      <c r="D325" s="183">
        <v>1600</v>
      </c>
      <c r="E325" s="183" t="e">
        <f>VLOOKUP(B325,#REF!,22,FALSE)</f>
        <v>#REF!</v>
      </c>
      <c r="F325" s="189" t="e">
        <f t="shared" si="39"/>
        <v>#REF!</v>
      </c>
      <c r="G325" s="183">
        <v>830</v>
      </c>
      <c r="H325" s="189" t="e">
        <f t="shared" si="38"/>
        <v>#REF!</v>
      </c>
      <c r="I325" s="171"/>
      <c r="J325" s="178" t="s">
        <v>6250</v>
      </c>
    </row>
    <row r="326" spans="1:10" s="178" customFormat="1" ht="15.75" customHeight="1">
      <c r="A326" s="186" t="s">
        <v>4608</v>
      </c>
      <c r="B326" s="188" t="s">
        <v>4609</v>
      </c>
      <c r="C326" s="191" t="s">
        <v>4610</v>
      </c>
      <c r="D326" s="183">
        <v>2500</v>
      </c>
      <c r="E326" s="183" t="e">
        <f>VLOOKUP(B326,#REF!,22,FALSE)</f>
        <v>#REF!</v>
      </c>
      <c r="F326" s="189" t="e">
        <f t="shared" si="39"/>
        <v>#REF!</v>
      </c>
      <c r="G326" s="183">
        <v>1250</v>
      </c>
      <c r="H326" s="189" t="e">
        <f t="shared" si="38"/>
        <v>#REF!</v>
      </c>
      <c r="I326" s="171"/>
      <c r="J326" s="178" t="s">
        <v>6250</v>
      </c>
    </row>
    <row r="327" spans="1:10" s="178" customFormat="1" ht="15.75" customHeight="1">
      <c r="A327" s="186" t="s">
        <v>4611</v>
      </c>
      <c r="B327" s="188" t="s">
        <v>4612</v>
      </c>
      <c r="C327" s="191" t="s">
        <v>4613</v>
      </c>
      <c r="D327" s="183">
        <v>1800</v>
      </c>
      <c r="E327" s="183" t="e">
        <f>VLOOKUP(B327,#REF!,22,FALSE)</f>
        <v>#REF!</v>
      </c>
      <c r="F327" s="189" t="e">
        <f t="shared" si="39"/>
        <v>#REF!</v>
      </c>
      <c r="G327" s="183">
        <v>900</v>
      </c>
      <c r="H327" s="189" t="e">
        <f t="shared" si="38"/>
        <v>#REF!</v>
      </c>
      <c r="I327" s="171"/>
      <c r="J327" s="178" t="s">
        <v>6250</v>
      </c>
    </row>
    <row r="328" spans="1:10" s="178" customFormat="1" ht="15.75" customHeight="1">
      <c r="A328" s="186" t="s">
        <v>4614</v>
      </c>
      <c r="B328" s="188" t="s">
        <v>4615</v>
      </c>
      <c r="C328" s="191" t="s">
        <v>5490</v>
      </c>
      <c r="D328" s="183">
        <v>4500</v>
      </c>
      <c r="E328" s="183" t="e">
        <f>VLOOKUP(B328,#REF!,22,FALSE)</f>
        <v>#REF!</v>
      </c>
      <c r="F328" s="189" t="e">
        <f t="shared" si="39"/>
        <v>#REF!</v>
      </c>
      <c r="G328" s="183">
        <v>2250</v>
      </c>
      <c r="H328" s="189" t="e">
        <f t="shared" si="38"/>
        <v>#REF!</v>
      </c>
      <c r="I328" s="171"/>
      <c r="J328" s="178" t="s">
        <v>6250</v>
      </c>
    </row>
    <row r="329" spans="1:10" s="178" customFormat="1" ht="15.75" customHeight="1">
      <c r="A329" s="186" t="s">
        <v>4616</v>
      </c>
      <c r="B329" s="188" t="s">
        <v>4617</v>
      </c>
      <c r="C329" s="191" t="s">
        <v>5491</v>
      </c>
      <c r="D329" s="183">
        <v>2800</v>
      </c>
      <c r="E329" s="183" t="e">
        <f>VLOOKUP(B329,#REF!,22,FALSE)</f>
        <v>#REF!</v>
      </c>
      <c r="F329" s="189" t="e">
        <f t="shared" si="39"/>
        <v>#REF!</v>
      </c>
      <c r="G329" s="183">
        <v>1400</v>
      </c>
      <c r="H329" s="189" t="e">
        <f t="shared" si="38"/>
        <v>#REF!</v>
      </c>
      <c r="I329" s="171"/>
      <c r="J329" s="178" t="s">
        <v>6250</v>
      </c>
    </row>
    <row r="330" spans="1:10" s="178" customFormat="1" ht="15.75" customHeight="1">
      <c r="A330" s="76" t="s">
        <v>544</v>
      </c>
      <c r="B330" s="77"/>
      <c r="C330" s="128"/>
      <c r="D330" s="184"/>
      <c r="E330" s="183"/>
      <c r="F330" s="189"/>
      <c r="G330" s="184"/>
      <c r="H330" s="184"/>
      <c r="I330" s="26"/>
    </row>
    <row r="331" spans="1:10" s="178" customFormat="1" ht="15.75" customHeight="1">
      <c r="A331" s="186" t="s">
        <v>545</v>
      </c>
      <c r="B331" s="188" t="s">
        <v>546</v>
      </c>
      <c r="C331" s="191" t="s">
        <v>547</v>
      </c>
      <c r="D331" s="183">
        <v>1500</v>
      </c>
      <c r="E331" s="183" t="e">
        <f>VLOOKUP(B331,#REF!,22,FALSE)</f>
        <v>#REF!</v>
      </c>
      <c r="F331" s="189" t="e">
        <f t="shared" si="39"/>
        <v>#REF!</v>
      </c>
      <c r="G331" s="183">
        <v>750</v>
      </c>
      <c r="H331" s="189" t="e">
        <f t="shared" ref="H331:H336" si="40">100%-G331/E331</f>
        <v>#REF!</v>
      </c>
      <c r="I331" s="171"/>
      <c r="J331" s="178" t="s">
        <v>6249</v>
      </c>
    </row>
    <row r="332" spans="1:10" s="178" customFormat="1" ht="15.75" customHeight="1">
      <c r="A332" s="186" t="s">
        <v>548</v>
      </c>
      <c r="B332" s="188" t="s">
        <v>549</v>
      </c>
      <c r="C332" s="191" t="s">
        <v>550</v>
      </c>
      <c r="D332" s="183">
        <v>1000</v>
      </c>
      <c r="E332" s="183" t="e">
        <f>VLOOKUP(B332,#REF!,22,FALSE)</f>
        <v>#REF!</v>
      </c>
      <c r="F332" s="189" t="e">
        <f t="shared" si="39"/>
        <v>#REF!</v>
      </c>
      <c r="G332" s="183">
        <v>550</v>
      </c>
      <c r="H332" s="189" t="e">
        <f t="shared" si="40"/>
        <v>#REF!</v>
      </c>
      <c r="I332" s="171"/>
      <c r="J332" s="178" t="s">
        <v>6249</v>
      </c>
    </row>
    <row r="333" spans="1:10" s="178" customFormat="1" ht="15.75" customHeight="1">
      <c r="A333" s="186" t="s">
        <v>545</v>
      </c>
      <c r="B333" s="188" t="s">
        <v>551</v>
      </c>
      <c r="C333" s="191" t="s">
        <v>4459</v>
      </c>
      <c r="D333" s="183">
        <v>2200</v>
      </c>
      <c r="E333" s="183" t="e">
        <f>VLOOKUP(B333,#REF!,22,FALSE)</f>
        <v>#REF!</v>
      </c>
      <c r="F333" s="189" t="e">
        <f t="shared" si="39"/>
        <v>#REF!</v>
      </c>
      <c r="G333" s="183">
        <v>1100</v>
      </c>
      <c r="H333" s="189" t="e">
        <f t="shared" si="40"/>
        <v>#REF!</v>
      </c>
      <c r="I333" s="171"/>
      <c r="J333" s="178" t="s">
        <v>6249</v>
      </c>
    </row>
    <row r="334" spans="1:10" s="178" customFormat="1" ht="15.75" customHeight="1">
      <c r="A334" s="186" t="s">
        <v>548</v>
      </c>
      <c r="B334" s="188" t="s">
        <v>552</v>
      </c>
      <c r="C334" s="191" t="s">
        <v>4460</v>
      </c>
      <c r="D334" s="183">
        <v>1500</v>
      </c>
      <c r="E334" s="183" t="e">
        <f>VLOOKUP(B334,#REF!,22,FALSE)</f>
        <v>#REF!</v>
      </c>
      <c r="F334" s="189" t="e">
        <f t="shared" si="39"/>
        <v>#REF!</v>
      </c>
      <c r="G334" s="183">
        <v>750</v>
      </c>
      <c r="H334" s="189" t="e">
        <f t="shared" si="40"/>
        <v>#REF!</v>
      </c>
      <c r="I334" s="171"/>
      <c r="J334" s="178" t="s">
        <v>6249</v>
      </c>
    </row>
    <row r="335" spans="1:10" s="178" customFormat="1" ht="15.75" customHeight="1">
      <c r="A335" s="186" t="s">
        <v>545</v>
      </c>
      <c r="B335" s="188" t="s">
        <v>553</v>
      </c>
      <c r="C335" s="191" t="s">
        <v>554</v>
      </c>
      <c r="D335" s="183">
        <v>3300</v>
      </c>
      <c r="E335" s="183" t="e">
        <f>VLOOKUP(B335,#REF!,22,FALSE)</f>
        <v>#REF!</v>
      </c>
      <c r="F335" s="189" t="e">
        <f t="shared" si="39"/>
        <v>#REF!</v>
      </c>
      <c r="G335" s="183">
        <v>1650</v>
      </c>
      <c r="H335" s="189" t="e">
        <f t="shared" si="40"/>
        <v>#REF!</v>
      </c>
      <c r="I335" s="171"/>
      <c r="J335" s="178" t="s">
        <v>6249</v>
      </c>
    </row>
    <row r="336" spans="1:10" s="178" customFormat="1" ht="15.75" customHeight="1">
      <c r="A336" s="186" t="s">
        <v>548</v>
      </c>
      <c r="B336" s="188" t="s">
        <v>555</v>
      </c>
      <c r="C336" s="191" t="s">
        <v>556</v>
      </c>
      <c r="D336" s="183">
        <v>2300</v>
      </c>
      <c r="E336" s="183" t="e">
        <f>VLOOKUP(B336,#REF!,22,FALSE)</f>
        <v>#REF!</v>
      </c>
      <c r="F336" s="189" t="e">
        <f t="shared" si="39"/>
        <v>#REF!</v>
      </c>
      <c r="G336" s="183">
        <v>1150</v>
      </c>
      <c r="H336" s="189" t="e">
        <f t="shared" si="40"/>
        <v>#REF!</v>
      </c>
      <c r="I336" s="171"/>
      <c r="J336" s="178" t="s">
        <v>6249</v>
      </c>
    </row>
    <row r="337" spans="1:13" s="178" customFormat="1" ht="15.75" customHeight="1">
      <c r="A337" s="76" t="s">
        <v>557</v>
      </c>
      <c r="B337" s="77"/>
      <c r="C337" s="128"/>
      <c r="D337" s="184"/>
      <c r="E337" s="183"/>
      <c r="F337" s="189"/>
      <c r="G337" s="184"/>
      <c r="H337" s="184"/>
      <c r="I337" s="26"/>
    </row>
    <row r="338" spans="1:13" s="178" customFormat="1" ht="15.75" customHeight="1">
      <c r="A338" s="186" t="s">
        <v>558</v>
      </c>
      <c r="B338" s="188" t="s">
        <v>559</v>
      </c>
      <c r="C338" s="191" t="s">
        <v>560</v>
      </c>
      <c r="D338" s="183">
        <v>1500</v>
      </c>
      <c r="E338" s="183" t="e">
        <f>VLOOKUP(B338,#REF!,22,FALSE)</f>
        <v>#REF!</v>
      </c>
      <c r="F338" s="189" t="e">
        <f t="shared" si="39"/>
        <v>#REF!</v>
      </c>
      <c r="G338" s="183">
        <v>750</v>
      </c>
      <c r="H338" s="189" t="e">
        <f t="shared" ref="H338:H351" si="41">100%-G338/E338</f>
        <v>#REF!</v>
      </c>
      <c r="I338" s="171"/>
      <c r="J338" s="178" t="s">
        <v>6253</v>
      </c>
    </row>
    <row r="339" spans="1:13" s="178" customFormat="1" ht="15.75" customHeight="1">
      <c r="A339" s="186" t="s">
        <v>561</v>
      </c>
      <c r="B339" s="188" t="s">
        <v>562</v>
      </c>
      <c r="C339" s="191" t="s">
        <v>563</v>
      </c>
      <c r="D339" s="183">
        <v>1000</v>
      </c>
      <c r="E339" s="183" t="e">
        <f>VLOOKUP(B339,#REF!,22,FALSE)</f>
        <v>#REF!</v>
      </c>
      <c r="F339" s="189" t="e">
        <f t="shared" si="39"/>
        <v>#REF!</v>
      </c>
      <c r="G339" s="183">
        <v>550</v>
      </c>
      <c r="H339" s="189" t="e">
        <f t="shared" si="41"/>
        <v>#REF!</v>
      </c>
      <c r="I339" s="171"/>
      <c r="J339" s="178" t="s">
        <v>6253</v>
      </c>
    </row>
    <row r="340" spans="1:13" s="178" customFormat="1" ht="15.75" customHeight="1">
      <c r="A340" s="186" t="s">
        <v>558</v>
      </c>
      <c r="B340" s="188" t="s">
        <v>564</v>
      </c>
      <c r="C340" s="191" t="s">
        <v>4461</v>
      </c>
      <c r="D340" s="183">
        <v>2200</v>
      </c>
      <c r="E340" s="183" t="e">
        <f>VLOOKUP(B340,#REF!,22,FALSE)</f>
        <v>#REF!</v>
      </c>
      <c r="F340" s="189" t="e">
        <f t="shared" si="39"/>
        <v>#REF!</v>
      </c>
      <c r="G340" s="183">
        <v>1100</v>
      </c>
      <c r="H340" s="189" t="e">
        <f t="shared" si="41"/>
        <v>#REF!</v>
      </c>
      <c r="I340" s="171"/>
      <c r="J340" s="178" t="s">
        <v>6253</v>
      </c>
    </row>
    <row r="341" spans="1:13" s="178" customFormat="1" ht="15.75" customHeight="1">
      <c r="A341" s="186" t="s">
        <v>561</v>
      </c>
      <c r="B341" s="188" t="s">
        <v>565</v>
      </c>
      <c r="C341" s="191" t="s">
        <v>4462</v>
      </c>
      <c r="D341" s="183">
        <v>1500</v>
      </c>
      <c r="E341" s="183" t="e">
        <f>VLOOKUP(B341,#REF!,22,FALSE)</f>
        <v>#REF!</v>
      </c>
      <c r="F341" s="189" t="e">
        <f t="shared" si="39"/>
        <v>#REF!</v>
      </c>
      <c r="G341" s="183">
        <v>750</v>
      </c>
      <c r="H341" s="189" t="e">
        <f t="shared" si="41"/>
        <v>#REF!</v>
      </c>
      <c r="I341" s="171"/>
      <c r="J341" s="178" t="s">
        <v>6253</v>
      </c>
    </row>
    <row r="342" spans="1:13" s="178" customFormat="1" ht="15.75" customHeight="1">
      <c r="A342" s="186" t="s">
        <v>558</v>
      </c>
      <c r="B342" s="188" t="s">
        <v>566</v>
      </c>
      <c r="C342" s="191" t="s">
        <v>567</v>
      </c>
      <c r="D342" s="183">
        <v>3300</v>
      </c>
      <c r="E342" s="183" t="e">
        <f>VLOOKUP(B342,#REF!,22,FALSE)</f>
        <v>#REF!</v>
      </c>
      <c r="F342" s="189" t="e">
        <f t="shared" si="39"/>
        <v>#REF!</v>
      </c>
      <c r="G342" s="183">
        <v>1650</v>
      </c>
      <c r="H342" s="189" t="e">
        <f t="shared" si="41"/>
        <v>#REF!</v>
      </c>
      <c r="I342" s="171"/>
      <c r="J342" s="178" t="s">
        <v>6253</v>
      </c>
    </row>
    <row r="343" spans="1:13" s="178" customFormat="1" ht="15.75" customHeight="1">
      <c r="A343" s="186" t="s">
        <v>561</v>
      </c>
      <c r="B343" s="188" t="s">
        <v>568</v>
      </c>
      <c r="C343" s="191" t="s">
        <v>569</v>
      </c>
      <c r="D343" s="183">
        <v>2300</v>
      </c>
      <c r="E343" s="183" t="e">
        <f>VLOOKUP(B343,#REF!,22,FALSE)</f>
        <v>#REF!</v>
      </c>
      <c r="F343" s="189" t="e">
        <f t="shared" si="39"/>
        <v>#REF!</v>
      </c>
      <c r="G343" s="183">
        <v>1150</v>
      </c>
      <c r="H343" s="189" t="e">
        <f t="shared" si="41"/>
        <v>#REF!</v>
      </c>
      <c r="I343" s="171"/>
      <c r="J343" s="178" t="s">
        <v>6253</v>
      </c>
    </row>
    <row r="344" spans="1:13" s="178" customFormat="1" ht="15.75" customHeight="1">
      <c r="A344" s="85" t="s">
        <v>570</v>
      </c>
      <c r="B344" s="188" t="s">
        <v>571</v>
      </c>
      <c r="C344" s="191" t="s">
        <v>572</v>
      </c>
      <c r="D344" s="183">
        <v>1500</v>
      </c>
      <c r="E344" s="183" t="e">
        <f>VLOOKUP(B344,#REF!,22,FALSE)</f>
        <v>#REF!</v>
      </c>
      <c r="F344" s="189" t="e">
        <f t="shared" si="39"/>
        <v>#REF!</v>
      </c>
      <c r="G344" s="183">
        <v>750</v>
      </c>
      <c r="H344" s="189" t="e">
        <f t="shared" si="41"/>
        <v>#REF!</v>
      </c>
      <c r="I344" s="171"/>
      <c r="J344" s="178" t="s">
        <v>6253</v>
      </c>
    </row>
    <row r="345" spans="1:13" s="178" customFormat="1" ht="15.75" customHeight="1">
      <c r="A345" s="85" t="s">
        <v>573</v>
      </c>
      <c r="B345" s="188" t="s">
        <v>574</v>
      </c>
      <c r="C345" s="191" t="s">
        <v>575</v>
      </c>
      <c r="D345" s="183">
        <v>1000</v>
      </c>
      <c r="E345" s="183" t="e">
        <f>VLOOKUP(B345,#REF!,22,FALSE)</f>
        <v>#REF!</v>
      </c>
      <c r="F345" s="189" t="e">
        <f t="shared" si="39"/>
        <v>#REF!</v>
      </c>
      <c r="G345" s="183">
        <v>550</v>
      </c>
      <c r="H345" s="189" t="e">
        <f t="shared" si="41"/>
        <v>#REF!</v>
      </c>
      <c r="I345" s="171"/>
      <c r="J345" s="178" t="s">
        <v>6253</v>
      </c>
    </row>
    <row r="346" spans="1:13" s="178" customFormat="1" ht="15.75" customHeight="1">
      <c r="A346" s="85" t="s">
        <v>570</v>
      </c>
      <c r="B346" s="188" t="s">
        <v>576</v>
      </c>
      <c r="C346" s="191" t="s">
        <v>4463</v>
      </c>
      <c r="D346" s="183">
        <v>2200</v>
      </c>
      <c r="E346" s="183" t="e">
        <f>VLOOKUP(B346,#REF!,22,FALSE)</f>
        <v>#REF!</v>
      </c>
      <c r="F346" s="189" t="e">
        <f t="shared" si="39"/>
        <v>#REF!</v>
      </c>
      <c r="G346" s="183">
        <v>1100</v>
      </c>
      <c r="H346" s="189" t="e">
        <f t="shared" si="41"/>
        <v>#REF!</v>
      </c>
      <c r="I346" s="171"/>
      <c r="J346" s="178" t="s">
        <v>6253</v>
      </c>
    </row>
    <row r="347" spans="1:13" s="178" customFormat="1" ht="15.75" customHeight="1">
      <c r="A347" s="85" t="s">
        <v>573</v>
      </c>
      <c r="B347" s="188" t="s">
        <v>577</v>
      </c>
      <c r="C347" s="191" t="s">
        <v>4464</v>
      </c>
      <c r="D347" s="183">
        <v>1500</v>
      </c>
      <c r="E347" s="183" t="e">
        <f>VLOOKUP(B347,#REF!,22,FALSE)</f>
        <v>#REF!</v>
      </c>
      <c r="F347" s="189" t="e">
        <f t="shared" si="39"/>
        <v>#REF!</v>
      </c>
      <c r="G347" s="183">
        <v>750</v>
      </c>
      <c r="H347" s="189" t="e">
        <f t="shared" si="41"/>
        <v>#REF!</v>
      </c>
      <c r="I347" s="171"/>
      <c r="J347" s="178" t="s">
        <v>6253</v>
      </c>
    </row>
    <row r="348" spans="1:13" ht="15.75" customHeight="1">
      <c r="A348" s="85" t="s">
        <v>570</v>
      </c>
      <c r="B348" s="188" t="s">
        <v>578</v>
      </c>
      <c r="C348" s="191" t="s">
        <v>579</v>
      </c>
      <c r="D348" s="183">
        <v>3300</v>
      </c>
      <c r="E348" s="183" t="e">
        <f>VLOOKUP(B348,#REF!,22,FALSE)</f>
        <v>#REF!</v>
      </c>
      <c r="F348" s="189" t="e">
        <f t="shared" si="39"/>
        <v>#REF!</v>
      </c>
      <c r="G348" s="183">
        <v>1650</v>
      </c>
      <c r="H348" s="189" t="e">
        <f t="shared" si="41"/>
        <v>#REF!</v>
      </c>
      <c r="I348" s="171"/>
      <c r="J348" s="178" t="s">
        <v>6253</v>
      </c>
      <c r="K348" s="178"/>
      <c r="M348" s="178"/>
    </row>
    <row r="349" spans="1:13" s="178" customFormat="1" ht="15.75" customHeight="1">
      <c r="A349" s="85" t="s">
        <v>573</v>
      </c>
      <c r="B349" s="188" t="s">
        <v>580</v>
      </c>
      <c r="C349" s="191" t="s">
        <v>581</v>
      </c>
      <c r="D349" s="183">
        <v>2300</v>
      </c>
      <c r="E349" s="183" t="e">
        <f>VLOOKUP(B349,#REF!,22,FALSE)</f>
        <v>#REF!</v>
      </c>
      <c r="F349" s="189" t="e">
        <f t="shared" si="39"/>
        <v>#REF!</v>
      </c>
      <c r="G349" s="183">
        <v>1150</v>
      </c>
      <c r="H349" s="189" t="e">
        <f t="shared" si="41"/>
        <v>#REF!</v>
      </c>
      <c r="I349" s="171"/>
      <c r="J349" s="178" t="s">
        <v>6253</v>
      </c>
    </row>
    <row r="350" spans="1:13" s="178" customFormat="1" ht="15.75" customHeight="1">
      <c r="A350" s="263" t="s">
        <v>570</v>
      </c>
      <c r="B350" s="261" t="s">
        <v>6516</v>
      </c>
      <c r="C350" s="192" t="s">
        <v>6517</v>
      </c>
      <c r="D350" s="183">
        <v>2200</v>
      </c>
      <c r="E350" s="183" t="e">
        <f>VLOOKUP(B350,#REF!,22,FALSE)</f>
        <v>#REF!</v>
      </c>
      <c r="F350" s="189" t="e">
        <f t="shared" si="39"/>
        <v>#REF!</v>
      </c>
      <c r="G350" s="183">
        <v>1100</v>
      </c>
      <c r="H350" s="189" t="e">
        <f t="shared" si="41"/>
        <v>#REF!</v>
      </c>
      <c r="I350" s="171"/>
      <c r="J350" s="178" t="s">
        <v>6507</v>
      </c>
    </row>
    <row r="351" spans="1:13" s="178" customFormat="1" ht="15.75" customHeight="1">
      <c r="A351" s="263" t="s">
        <v>573</v>
      </c>
      <c r="B351" s="264" t="s">
        <v>6518</v>
      </c>
      <c r="C351" s="192" t="s">
        <v>6519</v>
      </c>
      <c r="D351" s="183">
        <v>1500</v>
      </c>
      <c r="E351" s="183" t="e">
        <f>VLOOKUP(B351,#REF!,22,FALSE)</f>
        <v>#REF!</v>
      </c>
      <c r="F351" s="189" t="e">
        <f t="shared" si="39"/>
        <v>#REF!</v>
      </c>
      <c r="G351" s="183">
        <v>750</v>
      </c>
      <c r="H351" s="189" t="e">
        <f t="shared" si="41"/>
        <v>#REF!</v>
      </c>
      <c r="I351" s="171"/>
      <c r="J351" s="178" t="s">
        <v>6507</v>
      </c>
    </row>
    <row r="352" spans="1:13" s="178" customFormat="1" ht="15.75" customHeight="1">
      <c r="A352" s="237" t="s">
        <v>5340</v>
      </c>
      <c r="B352" s="238"/>
      <c r="C352" s="239"/>
      <c r="D352" s="240"/>
      <c r="E352" s="240"/>
      <c r="F352" s="240"/>
      <c r="G352" s="240"/>
      <c r="H352" s="241"/>
      <c r="I352" s="242"/>
      <c r="K352" s="170"/>
    </row>
    <row r="353" spans="1:10" s="178" customFormat="1" ht="15.75" customHeight="1">
      <c r="A353" s="76" t="s">
        <v>1</v>
      </c>
      <c r="B353" s="77"/>
      <c r="C353" s="128"/>
      <c r="D353" s="181"/>
      <c r="E353" s="183"/>
      <c r="F353" s="189"/>
      <c r="G353" s="181"/>
      <c r="H353" s="181"/>
      <c r="I353" s="174"/>
    </row>
    <row r="354" spans="1:10" s="178" customFormat="1" ht="15.75" customHeight="1">
      <c r="A354" s="186" t="s">
        <v>4470</v>
      </c>
      <c r="B354" s="188" t="s">
        <v>5094</v>
      </c>
      <c r="C354" s="191" t="s">
        <v>5972</v>
      </c>
      <c r="D354" s="183">
        <v>4900</v>
      </c>
      <c r="E354" s="183" t="e">
        <f>VLOOKUP(B354,#REF!,22,FALSE)</f>
        <v>#REF!</v>
      </c>
      <c r="F354" s="189" t="e">
        <f t="shared" si="39"/>
        <v>#REF!</v>
      </c>
      <c r="G354" s="183">
        <v>4900</v>
      </c>
      <c r="H354" s="189" t="e">
        <f>100%-G354/E354</f>
        <v>#REF!</v>
      </c>
      <c r="I354" s="171"/>
      <c r="J354" s="178" t="s">
        <v>6255</v>
      </c>
    </row>
    <row r="355" spans="1:10" s="178" customFormat="1" ht="15.75" customHeight="1">
      <c r="A355" s="186" t="s">
        <v>4473</v>
      </c>
      <c r="B355" s="188" t="s">
        <v>5095</v>
      </c>
      <c r="C355" s="191" t="s">
        <v>5973</v>
      </c>
      <c r="D355" s="183">
        <v>2900</v>
      </c>
      <c r="E355" s="183" t="e">
        <f>VLOOKUP(B355,#REF!,22,FALSE)</f>
        <v>#REF!</v>
      </c>
      <c r="F355" s="189" t="e">
        <f t="shared" si="39"/>
        <v>#REF!</v>
      </c>
      <c r="G355" s="183">
        <v>2900</v>
      </c>
      <c r="H355" s="189" t="e">
        <f>100%-G355/E355</f>
        <v>#REF!</v>
      </c>
      <c r="I355" s="171"/>
      <c r="J355" s="178" t="s">
        <v>6255</v>
      </c>
    </row>
    <row r="356" spans="1:10" s="178" customFormat="1" ht="15.75" customHeight="1">
      <c r="A356" s="186" t="s">
        <v>4470</v>
      </c>
      <c r="B356" s="188" t="s">
        <v>5096</v>
      </c>
      <c r="C356" s="191" t="s">
        <v>5458</v>
      </c>
      <c r="D356" s="183">
        <v>4900</v>
      </c>
      <c r="E356" s="183" t="e">
        <f>VLOOKUP(B356,#REF!,22,FALSE)</f>
        <v>#REF!</v>
      </c>
      <c r="F356" s="189" t="e">
        <f t="shared" si="39"/>
        <v>#REF!</v>
      </c>
      <c r="G356" s="183">
        <v>4900</v>
      </c>
      <c r="H356" s="189" t="e">
        <f>100%-G356/E356</f>
        <v>#REF!</v>
      </c>
      <c r="I356" s="171"/>
      <c r="J356" s="178" t="s">
        <v>6256</v>
      </c>
    </row>
    <row r="357" spans="1:10" s="178" customFormat="1" ht="15.75" customHeight="1">
      <c r="A357" s="186" t="s">
        <v>4473</v>
      </c>
      <c r="B357" s="188" t="s">
        <v>5097</v>
      </c>
      <c r="C357" s="191" t="s">
        <v>5459</v>
      </c>
      <c r="D357" s="183">
        <v>2900</v>
      </c>
      <c r="E357" s="183" t="e">
        <f>VLOOKUP(B357,#REF!,22,FALSE)</f>
        <v>#REF!</v>
      </c>
      <c r="F357" s="189" t="e">
        <f t="shared" si="39"/>
        <v>#REF!</v>
      </c>
      <c r="G357" s="183">
        <v>2900</v>
      </c>
      <c r="H357" s="189" t="e">
        <f>100%-G357/E357</f>
        <v>#REF!</v>
      </c>
      <c r="I357" s="171"/>
      <c r="J357" s="178" t="s">
        <v>6256</v>
      </c>
    </row>
    <row r="358" spans="1:10" s="178" customFormat="1" ht="15.75" customHeight="1">
      <c r="A358" s="76" t="s">
        <v>43</v>
      </c>
      <c r="B358" s="77"/>
      <c r="C358" s="128"/>
      <c r="D358" s="181"/>
      <c r="E358" s="183"/>
      <c r="F358" s="189"/>
      <c r="G358" s="181"/>
      <c r="H358" s="181"/>
      <c r="I358" s="174"/>
    </row>
    <row r="359" spans="1:10" s="178" customFormat="1" ht="15.75" customHeight="1">
      <c r="A359" s="186" t="s">
        <v>5492</v>
      </c>
      <c r="B359" s="188" t="s">
        <v>5107</v>
      </c>
      <c r="C359" s="191" t="s">
        <v>5108</v>
      </c>
      <c r="D359" s="183">
        <v>4000</v>
      </c>
      <c r="E359" s="183" t="e">
        <f>VLOOKUP(B359,#REF!,22,FALSE)</f>
        <v>#REF!</v>
      </c>
      <c r="F359" s="189" t="e">
        <f t="shared" si="39"/>
        <v>#REF!</v>
      </c>
      <c r="G359" s="183">
        <v>4000</v>
      </c>
      <c r="H359" s="189" t="e">
        <f t="shared" ref="H359:H364" si="42">100%-G359/E359</f>
        <v>#REF!</v>
      </c>
      <c r="I359" s="171"/>
      <c r="J359" s="178" t="s">
        <v>6213</v>
      </c>
    </row>
    <row r="360" spans="1:10" s="178" customFormat="1" ht="15.75" customHeight="1">
      <c r="A360" s="186" t="s">
        <v>47</v>
      </c>
      <c r="B360" s="188" t="s">
        <v>5109</v>
      </c>
      <c r="C360" s="191" t="s">
        <v>5110</v>
      </c>
      <c r="D360" s="183">
        <v>3000</v>
      </c>
      <c r="E360" s="183" t="e">
        <f>VLOOKUP(B360,#REF!,22,FALSE)</f>
        <v>#REF!</v>
      </c>
      <c r="F360" s="189" t="e">
        <f t="shared" si="39"/>
        <v>#REF!</v>
      </c>
      <c r="G360" s="183">
        <v>3000</v>
      </c>
      <c r="H360" s="189" t="e">
        <f t="shared" si="42"/>
        <v>#REF!</v>
      </c>
      <c r="I360" s="171"/>
      <c r="J360" s="178" t="s">
        <v>6213</v>
      </c>
    </row>
    <row r="361" spans="1:10" s="178" customFormat="1" ht="15.75" customHeight="1">
      <c r="A361" s="186" t="s">
        <v>5492</v>
      </c>
      <c r="B361" s="188" t="s">
        <v>6263</v>
      </c>
      <c r="C361" s="191" t="s">
        <v>6264</v>
      </c>
      <c r="D361" s="183">
        <v>4000</v>
      </c>
      <c r="E361" s="183" t="e">
        <f>VLOOKUP(B361,#REF!,22,FALSE)</f>
        <v>#REF!</v>
      </c>
      <c r="F361" s="189" t="e">
        <f t="shared" si="39"/>
        <v>#REF!</v>
      </c>
      <c r="G361" s="183">
        <v>4000</v>
      </c>
      <c r="H361" s="189" t="e">
        <f t="shared" si="42"/>
        <v>#REF!</v>
      </c>
      <c r="I361" s="171"/>
    </row>
    <row r="362" spans="1:10" s="178" customFormat="1" ht="15.75" customHeight="1">
      <c r="A362" s="186" t="s">
        <v>47</v>
      </c>
      <c r="B362" s="188" t="s">
        <v>6265</v>
      </c>
      <c r="C362" s="191" t="s">
        <v>6383</v>
      </c>
      <c r="D362" s="183">
        <v>3000</v>
      </c>
      <c r="E362" s="183" t="e">
        <f>VLOOKUP(B362,#REF!,22,FALSE)</f>
        <v>#REF!</v>
      </c>
      <c r="F362" s="189" t="e">
        <f t="shared" si="39"/>
        <v>#REF!</v>
      </c>
      <c r="G362" s="183">
        <v>3000</v>
      </c>
      <c r="H362" s="189" t="e">
        <f t="shared" si="42"/>
        <v>#REF!</v>
      </c>
      <c r="I362" s="171"/>
    </row>
    <row r="363" spans="1:10" s="178" customFormat="1" ht="15.75" customHeight="1">
      <c r="A363" s="192" t="s">
        <v>44</v>
      </c>
      <c r="B363" s="271" t="s">
        <v>6546</v>
      </c>
      <c r="C363" s="192" t="s">
        <v>6547</v>
      </c>
      <c r="D363" s="185">
        <v>4000</v>
      </c>
      <c r="E363" s="183" t="e">
        <f>VLOOKUP(B363,#REF!,22,FALSE)</f>
        <v>#REF!</v>
      </c>
      <c r="F363" s="189" t="e">
        <f t="shared" si="39"/>
        <v>#REF!</v>
      </c>
      <c r="G363" s="183">
        <v>4000</v>
      </c>
      <c r="H363" s="189" t="e">
        <f t="shared" si="42"/>
        <v>#REF!</v>
      </c>
      <c r="I363" s="171"/>
    </row>
    <row r="364" spans="1:10" s="178" customFormat="1" ht="15.75" customHeight="1">
      <c r="A364" s="192" t="s">
        <v>47</v>
      </c>
      <c r="B364" s="271" t="s">
        <v>6548</v>
      </c>
      <c r="C364" s="192" t="s">
        <v>6549</v>
      </c>
      <c r="D364" s="185">
        <v>3300</v>
      </c>
      <c r="E364" s="183" t="e">
        <f>VLOOKUP(B364,#REF!,22,FALSE)</f>
        <v>#REF!</v>
      </c>
      <c r="F364" s="189" t="e">
        <f t="shared" si="39"/>
        <v>#REF!</v>
      </c>
      <c r="G364" s="183">
        <v>3300</v>
      </c>
      <c r="H364" s="189" t="e">
        <f t="shared" si="42"/>
        <v>#REF!</v>
      </c>
      <c r="I364" s="171"/>
    </row>
    <row r="365" spans="1:10" s="178" customFormat="1" ht="15.75" customHeight="1">
      <c r="A365" s="76" t="s">
        <v>69</v>
      </c>
      <c r="B365" s="77"/>
      <c r="C365" s="128"/>
      <c r="D365" s="181"/>
      <c r="E365" s="183"/>
      <c r="F365" s="189"/>
      <c r="G365" s="181"/>
      <c r="H365" s="181"/>
      <c r="I365" s="174"/>
    </row>
    <row r="366" spans="1:10" s="178" customFormat="1" ht="15.75" customHeight="1">
      <c r="A366" s="186" t="s">
        <v>70</v>
      </c>
      <c r="B366" s="188" t="s">
        <v>5111</v>
      </c>
      <c r="C366" s="191" t="s">
        <v>5112</v>
      </c>
      <c r="D366" s="183">
        <v>5000</v>
      </c>
      <c r="E366" s="183" t="e">
        <f>VLOOKUP(B366,#REF!,22,FALSE)</f>
        <v>#REF!</v>
      </c>
      <c r="F366" s="189" t="e">
        <f t="shared" si="39"/>
        <v>#REF!</v>
      </c>
      <c r="G366" s="183">
        <v>5000</v>
      </c>
      <c r="H366" s="189" t="e">
        <f>100%-G366/E366</f>
        <v>#REF!</v>
      </c>
      <c r="I366" s="171"/>
      <c r="J366" s="178" t="s">
        <v>6257</v>
      </c>
    </row>
    <row r="367" spans="1:10" s="178" customFormat="1" ht="15.75" customHeight="1">
      <c r="A367" s="186" t="s">
        <v>73</v>
      </c>
      <c r="B367" s="188" t="s">
        <v>5113</v>
      </c>
      <c r="C367" s="191" t="s">
        <v>5114</v>
      </c>
      <c r="D367" s="183">
        <v>3300</v>
      </c>
      <c r="E367" s="183" t="e">
        <f>VLOOKUP(B367,#REF!,22,FALSE)</f>
        <v>#REF!</v>
      </c>
      <c r="F367" s="189" t="e">
        <f t="shared" si="39"/>
        <v>#REF!</v>
      </c>
      <c r="G367" s="183">
        <v>3300</v>
      </c>
      <c r="H367" s="189" t="e">
        <f>100%-G367/E367</f>
        <v>#REF!</v>
      </c>
      <c r="I367" s="171"/>
      <c r="J367" s="178" t="s">
        <v>6257</v>
      </c>
    </row>
    <row r="368" spans="1:10" s="178" customFormat="1" ht="15.75" customHeight="1">
      <c r="A368" s="186" t="s">
        <v>70</v>
      </c>
      <c r="B368" s="188" t="s">
        <v>5448</v>
      </c>
      <c r="C368" s="191" t="s">
        <v>5493</v>
      </c>
      <c r="D368" s="183">
        <v>5000</v>
      </c>
      <c r="E368" s="183" t="e">
        <f>VLOOKUP(B368,#REF!,22,FALSE)</f>
        <v>#REF!</v>
      </c>
      <c r="F368" s="189" t="e">
        <f t="shared" si="39"/>
        <v>#REF!</v>
      </c>
      <c r="G368" s="183">
        <v>5000</v>
      </c>
      <c r="H368" s="189" t="e">
        <f>100%-G368/E368</f>
        <v>#REF!</v>
      </c>
      <c r="I368" s="171"/>
      <c r="J368" s="178" t="s">
        <v>6257</v>
      </c>
    </row>
    <row r="369" spans="1:11" s="178" customFormat="1" ht="15.75" customHeight="1">
      <c r="A369" s="186" t="s">
        <v>73</v>
      </c>
      <c r="B369" s="188" t="s">
        <v>5449</v>
      </c>
      <c r="C369" s="191" t="s">
        <v>5494</v>
      </c>
      <c r="D369" s="183">
        <v>4000</v>
      </c>
      <c r="E369" s="183" t="e">
        <f>VLOOKUP(B369,#REF!,22,FALSE)</f>
        <v>#REF!</v>
      </c>
      <c r="F369" s="189" t="e">
        <f t="shared" si="39"/>
        <v>#REF!</v>
      </c>
      <c r="G369" s="183">
        <v>4000</v>
      </c>
      <c r="H369" s="189" t="e">
        <f>100%-G369/E369</f>
        <v>#REF!</v>
      </c>
      <c r="I369" s="171"/>
      <c r="J369" s="178" t="s">
        <v>6257</v>
      </c>
    </row>
    <row r="370" spans="1:11" s="178" customFormat="1" ht="15.75" customHeight="1">
      <c r="A370" s="76" t="s">
        <v>82</v>
      </c>
      <c r="B370" s="77"/>
      <c r="C370" s="128"/>
      <c r="D370" s="181"/>
      <c r="E370" s="183"/>
      <c r="F370" s="189"/>
      <c r="G370" s="181"/>
      <c r="H370" s="181"/>
      <c r="I370" s="174"/>
    </row>
    <row r="371" spans="1:11" s="178" customFormat="1" ht="15.75" customHeight="1">
      <c r="A371" s="186" t="s">
        <v>83</v>
      </c>
      <c r="B371" s="188" t="s">
        <v>5115</v>
      </c>
      <c r="C371" s="191" t="s">
        <v>5116</v>
      </c>
      <c r="D371" s="183">
        <v>4000</v>
      </c>
      <c r="E371" s="183" t="e">
        <f>VLOOKUP(B371,#REF!,22,FALSE)</f>
        <v>#REF!</v>
      </c>
      <c r="F371" s="189" t="e">
        <f t="shared" si="39"/>
        <v>#REF!</v>
      </c>
      <c r="G371" s="183">
        <v>4000</v>
      </c>
      <c r="H371" s="189" t="e">
        <f>100%-G371/E371</f>
        <v>#REF!</v>
      </c>
      <c r="I371" s="171"/>
      <c r="J371" s="178" t="s">
        <v>6212</v>
      </c>
      <c r="K371" s="178" t="s">
        <v>6258</v>
      </c>
    </row>
    <row r="372" spans="1:11" s="178" customFormat="1" ht="15.75" customHeight="1">
      <c r="A372" s="186" t="s">
        <v>86</v>
      </c>
      <c r="B372" s="188" t="s">
        <v>5117</v>
      </c>
      <c r="C372" s="191" t="s">
        <v>5118</v>
      </c>
      <c r="D372" s="183">
        <v>3000</v>
      </c>
      <c r="E372" s="183" t="e">
        <f>VLOOKUP(B372,#REF!,22,FALSE)</f>
        <v>#REF!</v>
      </c>
      <c r="F372" s="189" t="e">
        <f t="shared" si="39"/>
        <v>#REF!</v>
      </c>
      <c r="G372" s="183">
        <v>3000</v>
      </c>
      <c r="H372" s="189" t="e">
        <f>100%-G372/E372</f>
        <v>#REF!</v>
      </c>
      <c r="I372" s="171"/>
      <c r="J372" s="178" t="s">
        <v>6212</v>
      </c>
    </row>
    <row r="373" spans="1:11" s="178" customFormat="1" ht="15.75" customHeight="1">
      <c r="A373" s="186" t="s">
        <v>83</v>
      </c>
      <c r="B373" s="188" t="s">
        <v>5380</v>
      </c>
      <c r="C373" s="191" t="s">
        <v>5381</v>
      </c>
      <c r="D373" s="183">
        <v>6000</v>
      </c>
      <c r="E373" s="183" t="e">
        <f>VLOOKUP(B373,#REF!,22,FALSE)</f>
        <v>#REF!</v>
      </c>
      <c r="F373" s="189" t="e">
        <f t="shared" si="39"/>
        <v>#REF!</v>
      </c>
      <c r="G373" s="183">
        <v>6000</v>
      </c>
      <c r="H373" s="189" t="e">
        <f>100%-G373/E373</f>
        <v>#REF!</v>
      </c>
      <c r="I373" s="171"/>
      <c r="J373" s="178" t="s">
        <v>6254</v>
      </c>
    </row>
    <row r="374" spans="1:11" s="178" customFormat="1" ht="15.75" customHeight="1">
      <c r="A374" s="186" t="s">
        <v>86</v>
      </c>
      <c r="B374" s="188" t="s">
        <v>5382</v>
      </c>
      <c r="C374" s="191" t="s">
        <v>5383</v>
      </c>
      <c r="D374" s="183">
        <v>3300</v>
      </c>
      <c r="E374" s="183" t="e">
        <f>VLOOKUP(B374,#REF!,22,FALSE)</f>
        <v>#REF!</v>
      </c>
      <c r="F374" s="189" t="e">
        <f t="shared" si="39"/>
        <v>#REF!</v>
      </c>
      <c r="G374" s="183">
        <v>3300</v>
      </c>
      <c r="H374" s="189" t="e">
        <f>100%-G374/E374</f>
        <v>#REF!</v>
      </c>
      <c r="I374" s="171"/>
      <c r="J374" s="178" t="s">
        <v>6254</v>
      </c>
    </row>
    <row r="375" spans="1:11" s="178" customFormat="1" ht="15.75" customHeight="1">
      <c r="A375" s="76" t="s">
        <v>108</v>
      </c>
      <c r="B375" s="77"/>
      <c r="C375" s="128"/>
      <c r="D375" s="181"/>
      <c r="E375" s="183"/>
      <c r="F375" s="189"/>
      <c r="G375" s="181"/>
      <c r="H375" s="181"/>
      <c r="I375" s="174"/>
    </row>
    <row r="376" spans="1:11" s="178" customFormat="1" ht="15.75" customHeight="1">
      <c r="A376" s="186" t="s">
        <v>5495</v>
      </c>
      <c r="B376" s="188" t="s">
        <v>5119</v>
      </c>
      <c r="C376" s="191" t="s">
        <v>5120</v>
      </c>
      <c r="D376" s="183">
        <v>4000</v>
      </c>
      <c r="E376" s="183" t="e">
        <f>VLOOKUP(B376,#REF!,22,FALSE)</f>
        <v>#REF!</v>
      </c>
      <c r="F376" s="189" t="e">
        <f t="shared" si="39"/>
        <v>#REF!</v>
      </c>
      <c r="G376" s="183">
        <v>4000</v>
      </c>
      <c r="H376" s="189" t="e">
        <f t="shared" ref="H376:H385" si="43">100%-G376/E376</f>
        <v>#REF!</v>
      </c>
      <c r="I376" s="171"/>
      <c r="J376" s="178" t="s">
        <v>6259</v>
      </c>
    </row>
    <row r="377" spans="1:11" s="178" customFormat="1" ht="15.75" customHeight="1">
      <c r="A377" s="186" t="s">
        <v>112</v>
      </c>
      <c r="B377" s="188" t="s">
        <v>5121</v>
      </c>
      <c r="C377" s="191" t="s">
        <v>5122</v>
      </c>
      <c r="D377" s="183">
        <v>3000</v>
      </c>
      <c r="E377" s="183" t="e">
        <f>VLOOKUP(B377,#REF!,22,FALSE)</f>
        <v>#REF!</v>
      </c>
      <c r="F377" s="189" t="e">
        <f t="shared" si="39"/>
        <v>#REF!</v>
      </c>
      <c r="G377" s="183">
        <v>3000</v>
      </c>
      <c r="H377" s="189" t="e">
        <f t="shared" si="43"/>
        <v>#REF!</v>
      </c>
      <c r="I377" s="171"/>
      <c r="J377" s="178" t="s">
        <v>6259</v>
      </c>
    </row>
    <row r="378" spans="1:11" s="178" customFormat="1" ht="15.75" customHeight="1">
      <c r="A378" s="186" t="s">
        <v>5495</v>
      </c>
      <c r="B378" s="188" t="s">
        <v>5123</v>
      </c>
      <c r="C378" s="191" t="s">
        <v>5124</v>
      </c>
      <c r="D378" s="183">
        <v>2700</v>
      </c>
      <c r="E378" s="183" t="e">
        <f>VLOOKUP(B378,#REF!,22,FALSE)</f>
        <v>#REF!</v>
      </c>
      <c r="F378" s="189" t="e">
        <f t="shared" si="39"/>
        <v>#REF!</v>
      </c>
      <c r="G378" s="183">
        <v>2700</v>
      </c>
      <c r="H378" s="189" t="e">
        <f t="shared" si="43"/>
        <v>#REF!</v>
      </c>
      <c r="I378" s="171"/>
      <c r="J378" s="178" t="s">
        <v>6259</v>
      </c>
    </row>
    <row r="379" spans="1:11" s="178" customFormat="1" ht="15.75" customHeight="1">
      <c r="A379" s="186" t="s">
        <v>112</v>
      </c>
      <c r="B379" s="188" t="s">
        <v>5125</v>
      </c>
      <c r="C379" s="191" t="s">
        <v>5126</v>
      </c>
      <c r="D379" s="183">
        <v>1700</v>
      </c>
      <c r="E379" s="183" t="e">
        <f>VLOOKUP(B379,#REF!,22,FALSE)</f>
        <v>#REF!</v>
      </c>
      <c r="F379" s="189" t="e">
        <f t="shared" si="39"/>
        <v>#REF!</v>
      </c>
      <c r="G379" s="183">
        <v>1700</v>
      </c>
      <c r="H379" s="189" t="e">
        <f t="shared" si="43"/>
        <v>#REF!</v>
      </c>
      <c r="I379" s="171"/>
      <c r="J379" s="178" t="s">
        <v>6259</v>
      </c>
    </row>
    <row r="380" spans="1:11" s="178" customFormat="1" ht="15.75" customHeight="1">
      <c r="A380" s="186" t="s">
        <v>5495</v>
      </c>
      <c r="B380" s="188" t="s">
        <v>5127</v>
      </c>
      <c r="C380" s="191" t="s">
        <v>5128</v>
      </c>
      <c r="D380" s="183">
        <v>2700</v>
      </c>
      <c r="E380" s="183" t="e">
        <f>VLOOKUP(B380,#REF!,22,FALSE)</f>
        <v>#REF!</v>
      </c>
      <c r="F380" s="189" t="e">
        <f t="shared" ref="F380:F448" si="44">E380/D380-100%</f>
        <v>#REF!</v>
      </c>
      <c r="G380" s="183">
        <v>2700</v>
      </c>
      <c r="H380" s="189" t="e">
        <f t="shared" si="43"/>
        <v>#REF!</v>
      </c>
      <c r="I380" s="171"/>
      <c r="J380" s="178" t="s">
        <v>6259</v>
      </c>
    </row>
    <row r="381" spans="1:11" s="178" customFormat="1" ht="15.75" customHeight="1">
      <c r="A381" s="186" t="s">
        <v>112</v>
      </c>
      <c r="B381" s="188" t="s">
        <v>5129</v>
      </c>
      <c r="C381" s="191" t="s">
        <v>5130</v>
      </c>
      <c r="D381" s="183">
        <v>1700</v>
      </c>
      <c r="E381" s="183" t="e">
        <f>VLOOKUP(B381,#REF!,22,FALSE)</f>
        <v>#REF!</v>
      </c>
      <c r="F381" s="189" t="e">
        <f t="shared" si="44"/>
        <v>#REF!</v>
      </c>
      <c r="G381" s="183">
        <v>1700</v>
      </c>
      <c r="H381" s="189" t="e">
        <f t="shared" si="43"/>
        <v>#REF!</v>
      </c>
      <c r="I381" s="171"/>
      <c r="J381" s="178" t="s">
        <v>6259</v>
      </c>
    </row>
    <row r="382" spans="1:11" s="178" customFormat="1" ht="15.75" customHeight="1">
      <c r="A382" s="186" t="s">
        <v>5495</v>
      </c>
      <c r="B382" s="188" t="s">
        <v>5131</v>
      </c>
      <c r="C382" s="191" t="s">
        <v>5132</v>
      </c>
      <c r="D382" s="183">
        <v>2700</v>
      </c>
      <c r="E382" s="183" t="e">
        <f>VLOOKUP(B382,#REF!,22,FALSE)</f>
        <v>#REF!</v>
      </c>
      <c r="F382" s="189" t="e">
        <f t="shared" si="44"/>
        <v>#REF!</v>
      </c>
      <c r="G382" s="183">
        <v>2700</v>
      </c>
      <c r="H382" s="189" t="e">
        <f t="shared" si="43"/>
        <v>#REF!</v>
      </c>
      <c r="I382" s="171"/>
      <c r="J382" s="178" t="s">
        <v>6259</v>
      </c>
    </row>
    <row r="383" spans="1:11" s="178" customFormat="1" ht="15.75" customHeight="1">
      <c r="A383" s="186" t="s">
        <v>112</v>
      </c>
      <c r="B383" s="188" t="s">
        <v>5133</v>
      </c>
      <c r="C383" s="191" t="s">
        <v>5134</v>
      </c>
      <c r="D383" s="183">
        <v>1700</v>
      </c>
      <c r="E383" s="183" t="e">
        <f>VLOOKUP(B383,#REF!,22,FALSE)</f>
        <v>#REF!</v>
      </c>
      <c r="F383" s="189" t="e">
        <f t="shared" si="44"/>
        <v>#REF!</v>
      </c>
      <c r="G383" s="183">
        <v>1700</v>
      </c>
      <c r="H383" s="189" t="e">
        <f t="shared" si="43"/>
        <v>#REF!</v>
      </c>
      <c r="I383" s="171"/>
      <c r="J383" s="178" t="s">
        <v>6259</v>
      </c>
    </row>
    <row r="384" spans="1:11" s="178" customFormat="1" ht="15.75" customHeight="1">
      <c r="A384" s="186" t="s">
        <v>5495</v>
      </c>
      <c r="B384" s="188" t="s">
        <v>5135</v>
      </c>
      <c r="C384" s="191" t="s">
        <v>5136</v>
      </c>
      <c r="D384" s="183">
        <v>2700</v>
      </c>
      <c r="E384" s="183" t="e">
        <f>VLOOKUP(B384,#REF!,22,FALSE)</f>
        <v>#REF!</v>
      </c>
      <c r="F384" s="189" t="e">
        <f t="shared" si="44"/>
        <v>#REF!</v>
      </c>
      <c r="G384" s="183">
        <v>2700</v>
      </c>
      <c r="H384" s="189" t="e">
        <f t="shared" si="43"/>
        <v>#REF!</v>
      </c>
      <c r="I384" s="171"/>
      <c r="J384" s="178" t="s">
        <v>6259</v>
      </c>
    </row>
    <row r="385" spans="1:10" s="178" customFormat="1" ht="15.75" customHeight="1">
      <c r="A385" s="186" t="s">
        <v>112</v>
      </c>
      <c r="B385" s="188" t="s">
        <v>5137</v>
      </c>
      <c r="C385" s="191" t="s">
        <v>5138</v>
      </c>
      <c r="D385" s="183">
        <v>1700</v>
      </c>
      <c r="E385" s="183" t="e">
        <f>VLOOKUP(B385,#REF!,22,FALSE)</f>
        <v>#REF!</v>
      </c>
      <c r="F385" s="189" t="e">
        <f t="shared" si="44"/>
        <v>#REF!</v>
      </c>
      <c r="G385" s="183">
        <v>1700</v>
      </c>
      <c r="H385" s="189" t="e">
        <f t="shared" si="43"/>
        <v>#REF!</v>
      </c>
      <c r="I385" s="171"/>
      <c r="J385" s="178" t="s">
        <v>6259</v>
      </c>
    </row>
    <row r="386" spans="1:10" s="178" customFormat="1" ht="15.75" customHeight="1">
      <c r="A386" s="243" t="s">
        <v>199</v>
      </c>
      <c r="B386" s="133"/>
      <c r="C386" s="128"/>
      <c r="D386" s="244"/>
      <c r="E386" s="183"/>
      <c r="F386" s="189"/>
      <c r="G386" s="181"/>
      <c r="H386" s="181"/>
      <c r="I386" s="174"/>
    </row>
    <row r="387" spans="1:10" s="178" customFormat="1" ht="30">
      <c r="A387" s="191" t="s">
        <v>200</v>
      </c>
      <c r="B387" s="188" t="s">
        <v>6799</v>
      </c>
      <c r="C387" s="191" t="s">
        <v>6748</v>
      </c>
      <c r="D387" s="245"/>
      <c r="E387" s="183">
        <v>3000</v>
      </c>
      <c r="F387" s="189" t="s">
        <v>6550</v>
      </c>
      <c r="G387" s="183"/>
      <c r="H387" s="189"/>
      <c r="I387" s="171"/>
    </row>
    <row r="388" spans="1:10" s="178" customFormat="1" ht="15.75" customHeight="1">
      <c r="A388" s="191" t="s">
        <v>200</v>
      </c>
      <c r="B388" s="188" t="s">
        <v>6800</v>
      </c>
      <c r="C388" s="191" t="s">
        <v>6749</v>
      </c>
      <c r="D388" s="245"/>
      <c r="E388" s="183">
        <v>2500</v>
      </c>
      <c r="F388" s="189" t="s">
        <v>6550</v>
      </c>
      <c r="G388" s="183"/>
      <c r="H388" s="189"/>
      <c r="I388" s="171"/>
    </row>
    <row r="389" spans="1:10" s="178" customFormat="1" ht="15">
      <c r="A389" s="191" t="s">
        <v>4814</v>
      </c>
      <c r="B389" s="188" t="s">
        <v>6801</v>
      </c>
      <c r="C389" s="191" t="s">
        <v>6750</v>
      </c>
      <c r="D389" s="245"/>
      <c r="E389" s="183">
        <v>2500</v>
      </c>
      <c r="F389" s="189" t="s">
        <v>6550</v>
      </c>
      <c r="G389" s="183"/>
      <c r="H389" s="189"/>
      <c r="I389" s="171"/>
    </row>
    <row r="390" spans="1:10" s="178" customFormat="1" ht="30">
      <c r="A390" s="191" t="s">
        <v>4814</v>
      </c>
      <c r="B390" s="188" t="s">
        <v>6802</v>
      </c>
      <c r="C390" s="191" t="s">
        <v>6751</v>
      </c>
      <c r="D390" s="183"/>
      <c r="E390" s="183">
        <v>11250</v>
      </c>
      <c r="F390" s="189" t="s">
        <v>6550</v>
      </c>
      <c r="G390" s="183"/>
      <c r="H390" s="189"/>
      <c r="I390" s="171"/>
    </row>
    <row r="391" spans="1:10" s="178" customFormat="1" ht="15.75" customHeight="1">
      <c r="A391" s="243" t="s">
        <v>4573</v>
      </c>
      <c r="B391" s="133"/>
      <c r="C391" s="128"/>
      <c r="D391" s="244"/>
      <c r="E391" s="183"/>
      <c r="F391" s="189"/>
      <c r="G391" s="181"/>
      <c r="H391" s="181"/>
      <c r="I391" s="174"/>
    </row>
    <row r="392" spans="1:10" s="178" customFormat="1" ht="15.75" customHeight="1">
      <c r="A392" s="191" t="s">
        <v>5668</v>
      </c>
      <c r="B392" s="234" t="s">
        <v>4575</v>
      </c>
      <c r="C392" s="191" t="s">
        <v>5084</v>
      </c>
      <c r="D392" s="245">
        <v>5000</v>
      </c>
      <c r="E392" s="183" t="e">
        <f>VLOOKUP(B392,#REF!,22,FALSE)</f>
        <v>#REF!</v>
      </c>
      <c r="F392" s="189" t="e">
        <f t="shared" si="44"/>
        <v>#REF!</v>
      </c>
      <c r="G392" s="183">
        <v>5000</v>
      </c>
      <c r="H392" s="189" t="e">
        <f>100%-G392/E392</f>
        <v>#REF!</v>
      </c>
      <c r="I392" s="171"/>
      <c r="J392" s="178" t="s">
        <v>6212</v>
      </c>
    </row>
    <row r="393" spans="1:10" s="178" customFormat="1" ht="15.75" customHeight="1">
      <c r="A393" s="191" t="s">
        <v>5668</v>
      </c>
      <c r="B393" s="234" t="s">
        <v>4576</v>
      </c>
      <c r="C393" s="191" t="s">
        <v>5496</v>
      </c>
      <c r="D393" s="245">
        <v>5000</v>
      </c>
      <c r="E393" s="183" t="e">
        <f>VLOOKUP(B393,#REF!,22,FALSE)</f>
        <v>#REF!</v>
      </c>
      <c r="F393" s="189" t="e">
        <f t="shared" si="44"/>
        <v>#REF!</v>
      </c>
      <c r="G393" s="183">
        <v>5000</v>
      </c>
      <c r="H393" s="189" t="e">
        <f>100%-G393/E393</f>
        <v>#REF!</v>
      </c>
      <c r="I393" s="171"/>
      <c r="J393" s="178" t="s">
        <v>6212</v>
      </c>
    </row>
    <row r="394" spans="1:10" s="178" customFormat="1" ht="15">
      <c r="A394" s="191" t="s">
        <v>5668</v>
      </c>
      <c r="B394" s="234" t="s">
        <v>5868</v>
      </c>
      <c r="C394" s="191" t="s">
        <v>5869</v>
      </c>
      <c r="D394" s="245">
        <v>4500</v>
      </c>
      <c r="E394" s="183" t="e">
        <f>VLOOKUP(B394,#REF!,22,FALSE)</f>
        <v>#REF!</v>
      </c>
      <c r="F394" s="189" t="e">
        <f t="shared" si="44"/>
        <v>#REF!</v>
      </c>
      <c r="G394" s="183">
        <v>4500</v>
      </c>
      <c r="H394" s="189" t="e">
        <f>100%-G394/E394</f>
        <v>#REF!</v>
      </c>
      <c r="I394" s="171"/>
      <c r="J394" s="178" t="s">
        <v>6212</v>
      </c>
    </row>
    <row r="395" spans="1:10" s="178" customFormat="1" ht="15">
      <c r="A395" s="186" t="s">
        <v>5668</v>
      </c>
      <c r="B395" s="234" t="s">
        <v>6680</v>
      </c>
      <c r="C395" s="191" t="s">
        <v>6631</v>
      </c>
      <c r="D395" s="183">
        <v>4500</v>
      </c>
      <c r="E395" s="183" t="e">
        <f>VLOOKUP(B395,#REF!,22,FALSE)</f>
        <v>#REF!</v>
      </c>
      <c r="F395" s="189" t="e">
        <f t="shared" si="44"/>
        <v>#REF!</v>
      </c>
      <c r="G395" s="183">
        <v>4500</v>
      </c>
      <c r="H395" s="189" t="e">
        <f>100%-G395/E395</f>
        <v>#REF!</v>
      </c>
      <c r="I395" s="171"/>
    </row>
    <row r="396" spans="1:10" s="178" customFormat="1" ht="15.75" customHeight="1">
      <c r="A396" s="76" t="s">
        <v>217</v>
      </c>
      <c r="B396" s="77"/>
      <c r="C396" s="128"/>
      <c r="D396" s="181"/>
      <c r="E396" s="183"/>
      <c r="F396" s="189"/>
      <c r="G396" s="181"/>
      <c r="H396" s="181"/>
      <c r="I396" s="174"/>
    </row>
    <row r="397" spans="1:10" s="178" customFormat="1" ht="15.75" customHeight="1">
      <c r="A397" s="186" t="s">
        <v>517</v>
      </c>
      <c r="B397" s="188" t="s">
        <v>5791</v>
      </c>
      <c r="C397" s="191" t="s">
        <v>5792</v>
      </c>
      <c r="D397" s="183">
        <v>3000</v>
      </c>
      <c r="E397" s="183" t="e">
        <f>VLOOKUP(B397,#REF!,22,FALSE)</f>
        <v>#REF!</v>
      </c>
      <c r="F397" s="189" t="e">
        <f t="shared" si="44"/>
        <v>#REF!</v>
      </c>
      <c r="G397" s="183">
        <v>3000</v>
      </c>
      <c r="H397" s="189" t="e">
        <f t="shared" ref="H397:H402" si="45">100%-G397/E397</f>
        <v>#REF!</v>
      </c>
      <c r="I397" s="171"/>
    </row>
    <row r="398" spans="1:10" s="178" customFormat="1" ht="15.75" customHeight="1">
      <c r="A398" s="186" t="s">
        <v>520</v>
      </c>
      <c r="B398" s="188" t="s">
        <v>5793</v>
      </c>
      <c r="C398" s="191" t="s">
        <v>5794</v>
      </c>
      <c r="D398" s="183">
        <v>2000</v>
      </c>
      <c r="E398" s="183" t="e">
        <f>VLOOKUP(B398,#REF!,22,FALSE)</f>
        <v>#REF!</v>
      </c>
      <c r="F398" s="189" t="e">
        <f t="shared" si="44"/>
        <v>#REF!</v>
      </c>
      <c r="G398" s="183">
        <v>2000</v>
      </c>
      <c r="H398" s="189" t="e">
        <f t="shared" si="45"/>
        <v>#REF!</v>
      </c>
      <c r="I398" s="171"/>
    </row>
    <row r="399" spans="1:10" s="178" customFormat="1" ht="15.75" customHeight="1">
      <c r="A399" s="186" t="s">
        <v>517</v>
      </c>
      <c r="B399" s="188" t="s">
        <v>5635</v>
      </c>
      <c r="C399" s="191" t="s">
        <v>5636</v>
      </c>
      <c r="D399" s="183">
        <v>4000</v>
      </c>
      <c r="E399" s="183" t="e">
        <f>VLOOKUP(B399,#REF!,22,FALSE)</f>
        <v>#REF!</v>
      </c>
      <c r="F399" s="189" t="e">
        <f t="shared" si="44"/>
        <v>#REF!</v>
      </c>
      <c r="G399" s="183">
        <v>4000</v>
      </c>
      <c r="H399" s="189" t="e">
        <f t="shared" si="45"/>
        <v>#REF!</v>
      </c>
      <c r="I399" s="171"/>
    </row>
    <row r="400" spans="1:10" s="178" customFormat="1" ht="15.75" customHeight="1">
      <c r="A400" s="186" t="s">
        <v>520</v>
      </c>
      <c r="B400" s="188" t="s">
        <v>5637</v>
      </c>
      <c r="C400" s="191" t="s">
        <v>5638</v>
      </c>
      <c r="D400" s="183">
        <v>3000</v>
      </c>
      <c r="E400" s="183" t="e">
        <f>VLOOKUP(B400,#REF!,22,FALSE)</f>
        <v>#REF!</v>
      </c>
      <c r="F400" s="189" t="e">
        <f t="shared" si="44"/>
        <v>#REF!</v>
      </c>
      <c r="G400" s="183">
        <v>3000</v>
      </c>
      <c r="H400" s="189" t="e">
        <f t="shared" si="45"/>
        <v>#REF!</v>
      </c>
      <c r="I400" s="171"/>
    </row>
    <row r="401" spans="1:13" s="178" customFormat="1" ht="15.75" customHeight="1">
      <c r="A401" s="186" t="s">
        <v>517</v>
      </c>
      <c r="B401" s="234" t="s">
        <v>5870</v>
      </c>
      <c r="C401" s="191" t="s">
        <v>6635</v>
      </c>
      <c r="D401" s="183">
        <v>4000</v>
      </c>
      <c r="E401" s="183" t="e">
        <f>VLOOKUP(B401,#REF!,22,FALSE)</f>
        <v>#REF!</v>
      </c>
      <c r="F401" s="189" t="e">
        <f t="shared" si="44"/>
        <v>#REF!</v>
      </c>
      <c r="G401" s="183">
        <v>4000</v>
      </c>
      <c r="H401" s="189" t="e">
        <f t="shared" si="45"/>
        <v>#REF!</v>
      </c>
      <c r="I401" s="171"/>
    </row>
    <row r="402" spans="1:13" s="178" customFormat="1" ht="15.75" customHeight="1">
      <c r="A402" s="186" t="s">
        <v>520</v>
      </c>
      <c r="B402" s="234" t="s">
        <v>5872</v>
      </c>
      <c r="C402" s="191" t="s">
        <v>6636</v>
      </c>
      <c r="D402" s="183">
        <v>3500</v>
      </c>
      <c r="E402" s="183" t="e">
        <f>VLOOKUP(B402,#REF!,22,FALSE)</f>
        <v>#REF!</v>
      </c>
      <c r="F402" s="189" t="e">
        <f t="shared" si="44"/>
        <v>#REF!</v>
      </c>
      <c r="G402" s="183">
        <v>3500</v>
      </c>
      <c r="H402" s="189" t="e">
        <f t="shared" si="45"/>
        <v>#REF!</v>
      </c>
      <c r="I402" s="171"/>
    </row>
    <row r="403" spans="1:13" s="178" customFormat="1" ht="15.75" customHeight="1">
      <c r="A403" s="76" t="s">
        <v>282</v>
      </c>
      <c r="B403" s="77"/>
      <c r="C403" s="128"/>
      <c r="D403" s="181"/>
      <c r="E403" s="183"/>
      <c r="F403" s="189"/>
      <c r="G403" s="181"/>
      <c r="H403" s="181"/>
      <c r="I403" s="174"/>
    </row>
    <row r="404" spans="1:13" s="178" customFormat="1" ht="15.75" customHeight="1">
      <c r="A404" s="186" t="s">
        <v>5497</v>
      </c>
      <c r="B404" s="188" t="s">
        <v>5139</v>
      </c>
      <c r="C404" s="191" t="s">
        <v>5140</v>
      </c>
      <c r="D404" s="183">
        <v>5000</v>
      </c>
      <c r="E404" s="183" t="e">
        <f>VLOOKUP(B404,#REF!,22,FALSE)</f>
        <v>#REF!</v>
      </c>
      <c r="F404" s="189" t="e">
        <f t="shared" si="44"/>
        <v>#REF!</v>
      </c>
      <c r="G404" s="183">
        <v>5000</v>
      </c>
      <c r="H404" s="189" t="e">
        <f>100%-G404/E404</f>
        <v>#REF!</v>
      </c>
      <c r="I404" s="171"/>
    </row>
    <row r="405" spans="1:13" s="178" customFormat="1" ht="15.75" customHeight="1">
      <c r="A405" s="186" t="s">
        <v>286</v>
      </c>
      <c r="B405" s="188" t="s">
        <v>5141</v>
      </c>
      <c r="C405" s="191" t="s">
        <v>5142</v>
      </c>
      <c r="D405" s="183">
        <v>3300</v>
      </c>
      <c r="E405" s="183" t="e">
        <f>VLOOKUP(B405,#REF!,22,FALSE)</f>
        <v>#REF!</v>
      </c>
      <c r="F405" s="189" t="e">
        <f t="shared" si="44"/>
        <v>#REF!</v>
      </c>
      <c r="G405" s="183">
        <v>3300</v>
      </c>
      <c r="H405" s="189" t="e">
        <f>100%-G405/E405</f>
        <v>#REF!</v>
      </c>
      <c r="I405" s="171"/>
    </row>
    <row r="406" spans="1:13" s="178" customFormat="1" ht="15.75" customHeight="1">
      <c r="A406" s="186" t="s">
        <v>5497</v>
      </c>
      <c r="B406" s="234" t="s">
        <v>6551</v>
      </c>
      <c r="C406" s="191" t="s">
        <v>6552</v>
      </c>
      <c r="D406" s="183">
        <v>5000</v>
      </c>
      <c r="E406" s="183" t="e">
        <f>VLOOKUP(B406,#REF!,22,FALSE)</f>
        <v>#REF!</v>
      </c>
      <c r="F406" s="189" t="e">
        <f t="shared" si="44"/>
        <v>#REF!</v>
      </c>
      <c r="G406" s="183">
        <v>5000</v>
      </c>
      <c r="H406" s="189" t="e">
        <f>100%-G406/E406</f>
        <v>#REF!</v>
      </c>
      <c r="I406" s="171"/>
    </row>
    <row r="407" spans="1:13" s="178" customFormat="1" ht="15.75" customHeight="1">
      <c r="A407" s="186" t="s">
        <v>286</v>
      </c>
      <c r="B407" s="234" t="s">
        <v>6553</v>
      </c>
      <c r="C407" s="191" t="s">
        <v>6554</v>
      </c>
      <c r="D407" s="183">
        <v>4300</v>
      </c>
      <c r="E407" s="183" t="e">
        <f>VLOOKUP(B407,#REF!,22,FALSE)</f>
        <v>#REF!</v>
      </c>
      <c r="F407" s="189" t="e">
        <f t="shared" si="44"/>
        <v>#REF!</v>
      </c>
      <c r="G407" s="183">
        <v>4300</v>
      </c>
      <c r="H407" s="189" t="e">
        <f>100%-G407/E407</f>
        <v>#REF!</v>
      </c>
      <c r="I407" s="171"/>
    </row>
    <row r="408" spans="1:13" s="178" customFormat="1" ht="15.75" customHeight="1">
      <c r="A408" s="76" t="s">
        <v>301</v>
      </c>
      <c r="B408" s="77"/>
      <c r="C408" s="128"/>
      <c r="D408" s="183"/>
      <c r="E408" s="183"/>
      <c r="F408" s="189"/>
      <c r="G408" s="183"/>
      <c r="H408" s="183"/>
      <c r="I408" s="171"/>
    </row>
    <row r="409" spans="1:13" s="178" customFormat="1" ht="15.75" customHeight="1">
      <c r="A409" s="186" t="s">
        <v>5498</v>
      </c>
      <c r="B409" s="188" t="s">
        <v>5143</v>
      </c>
      <c r="C409" s="191" t="s">
        <v>5144</v>
      </c>
      <c r="D409" s="183">
        <v>5000</v>
      </c>
      <c r="E409" s="183" t="e">
        <f>VLOOKUP(B409,#REF!,22,FALSE)</f>
        <v>#REF!</v>
      </c>
      <c r="F409" s="189" t="e">
        <f t="shared" si="44"/>
        <v>#REF!</v>
      </c>
      <c r="G409" s="183">
        <v>5000</v>
      </c>
      <c r="H409" s="189" t="e">
        <f>100%-G409/E409</f>
        <v>#REF!</v>
      </c>
      <c r="I409" s="171"/>
    </row>
    <row r="410" spans="1:13" s="178" customFormat="1" ht="15.75" customHeight="1">
      <c r="A410" s="186" t="s">
        <v>305</v>
      </c>
      <c r="B410" s="188" t="s">
        <v>5145</v>
      </c>
      <c r="C410" s="191" t="s">
        <v>5499</v>
      </c>
      <c r="D410" s="183">
        <v>3300</v>
      </c>
      <c r="E410" s="183" t="e">
        <f>VLOOKUP(B410,#REF!,22,FALSE)</f>
        <v>#REF!</v>
      </c>
      <c r="F410" s="189" t="e">
        <f t="shared" si="44"/>
        <v>#REF!</v>
      </c>
      <c r="G410" s="183">
        <v>3300</v>
      </c>
      <c r="H410" s="189" t="e">
        <f>100%-G410/E410</f>
        <v>#REF!</v>
      </c>
      <c r="I410" s="171"/>
    </row>
    <row r="411" spans="1:13" s="178" customFormat="1" ht="15.75" customHeight="1">
      <c r="A411" s="186" t="s">
        <v>302</v>
      </c>
      <c r="B411" s="188" t="s">
        <v>5146</v>
      </c>
      <c r="C411" s="191" t="s">
        <v>5147</v>
      </c>
      <c r="D411" s="183">
        <v>2700</v>
      </c>
      <c r="E411" s="183" t="e">
        <f>VLOOKUP(B411,#REF!,22,FALSE)</f>
        <v>#REF!</v>
      </c>
      <c r="F411" s="189" t="e">
        <f t="shared" si="44"/>
        <v>#REF!</v>
      </c>
      <c r="G411" s="183">
        <v>2700</v>
      </c>
      <c r="H411" s="189" t="e">
        <f>100%-G411/E411</f>
        <v>#REF!</v>
      </c>
      <c r="I411" s="171"/>
    </row>
    <row r="412" spans="1:13" s="178" customFormat="1" ht="15.75" customHeight="1">
      <c r="A412" s="186" t="s">
        <v>305</v>
      </c>
      <c r="B412" s="188" t="s">
        <v>5148</v>
      </c>
      <c r="C412" s="191" t="s">
        <v>5149</v>
      </c>
      <c r="D412" s="183">
        <v>1700</v>
      </c>
      <c r="E412" s="183" t="e">
        <f>VLOOKUP(B412,#REF!,22,FALSE)</f>
        <v>#REF!</v>
      </c>
      <c r="F412" s="189" t="e">
        <f t="shared" si="44"/>
        <v>#REF!</v>
      </c>
      <c r="G412" s="183">
        <v>1700</v>
      </c>
      <c r="H412" s="189" t="e">
        <f>100%-G412/E412</f>
        <v>#REF!</v>
      </c>
      <c r="I412" s="171"/>
    </row>
    <row r="413" spans="1:13" s="178" customFormat="1" ht="15.75" customHeight="1">
      <c r="A413" s="76" t="s">
        <v>314</v>
      </c>
      <c r="B413" s="77"/>
      <c r="C413" s="128"/>
      <c r="D413" s="183"/>
      <c r="E413" s="183"/>
      <c r="F413" s="189"/>
      <c r="G413" s="183"/>
      <c r="H413" s="183"/>
      <c r="I413" s="171"/>
    </row>
    <row r="414" spans="1:13" s="178" customFormat="1" ht="15.75" customHeight="1">
      <c r="A414" s="186" t="s">
        <v>315</v>
      </c>
      <c r="B414" s="188" t="s">
        <v>5150</v>
      </c>
      <c r="C414" s="191" t="s">
        <v>5151</v>
      </c>
      <c r="D414" s="183">
        <v>5000</v>
      </c>
      <c r="E414" s="183" t="e">
        <f>VLOOKUP(B414,#REF!,22,FALSE)</f>
        <v>#REF!</v>
      </c>
      <c r="F414" s="189" t="e">
        <f t="shared" si="44"/>
        <v>#REF!</v>
      </c>
      <c r="G414" s="183">
        <v>5000</v>
      </c>
      <c r="H414" s="189" t="e">
        <f>100%-G414/E414</f>
        <v>#REF!</v>
      </c>
      <c r="I414" s="171"/>
    </row>
    <row r="415" spans="1:13" s="178" customFormat="1" ht="15.75" customHeight="1">
      <c r="A415" s="186" t="s">
        <v>318</v>
      </c>
      <c r="B415" s="188" t="s">
        <v>5152</v>
      </c>
      <c r="C415" s="191" t="s">
        <v>5153</v>
      </c>
      <c r="D415" s="183">
        <v>3300</v>
      </c>
      <c r="E415" s="183" t="e">
        <f>VLOOKUP(B415,#REF!,22,FALSE)</f>
        <v>#REF!</v>
      </c>
      <c r="F415" s="189" t="e">
        <f t="shared" si="44"/>
        <v>#REF!</v>
      </c>
      <c r="G415" s="183">
        <v>3300</v>
      </c>
      <c r="H415" s="189" t="e">
        <f>100%-G415/E415</f>
        <v>#REF!</v>
      </c>
      <c r="I415" s="171"/>
    </row>
    <row r="416" spans="1:13" s="173" customFormat="1" ht="15.75" customHeight="1">
      <c r="A416" s="186" t="s">
        <v>315</v>
      </c>
      <c r="B416" s="188" t="s">
        <v>5450</v>
      </c>
      <c r="C416" s="191" t="s">
        <v>5500</v>
      </c>
      <c r="D416" s="183">
        <v>5000</v>
      </c>
      <c r="E416" s="183" t="e">
        <f>VLOOKUP(B416,#REF!,22,FALSE)</f>
        <v>#REF!</v>
      </c>
      <c r="F416" s="189" t="e">
        <f t="shared" si="44"/>
        <v>#REF!</v>
      </c>
      <c r="G416" s="183">
        <v>5000</v>
      </c>
      <c r="H416" s="189" t="e">
        <f>100%-G416/E416</f>
        <v>#REF!</v>
      </c>
      <c r="I416" s="171"/>
      <c r="J416" s="178"/>
      <c r="K416" s="178"/>
      <c r="M416" s="178"/>
    </row>
    <row r="417" spans="1:11" s="178" customFormat="1" ht="15.75" customHeight="1">
      <c r="A417" s="186" t="s">
        <v>318</v>
      </c>
      <c r="B417" s="188" t="s">
        <v>5451</v>
      </c>
      <c r="C417" s="191" t="s">
        <v>5501</v>
      </c>
      <c r="D417" s="183">
        <v>4000</v>
      </c>
      <c r="E417" s="183" t="e">
        <f>VLOOKUP(B417,#REF!,22,FALSE)</f>
        <v>#REF!</v>
      </c>
      <c r="F417" s="189" t="e">
        <f t="shared" si="44"/>
        <v>#REF!</v>
      </c>
      <c r="G417" s="183">
        <v>4000</v>
      </c>
      <c r="H417" s="189" t="e">
        <f>100%-G417/E417</f>
        <v>#REF!</v>
      </c>
      <c r="I417" s="171"/>
    </row>
    <row r="418" spans="1:11" s="178" customFormat="1" ht="15.75" customHeight="1">
      <c r="A418" s="186" t="s">
        <v>315</v>
      </c>
      <c r="B418" s="188" t="s">
        <v>6266</v>
      </c>
      <c r="C418" s="191" t="s">
        <v>6267</v>
      </c>
      <c r="D418" s="183">
        <v>5000</v>
      </c>
      <c r="E418" s="183" t="e">
        <f>VLOOKUP(B418,#REF!,22,FALSE)</f>
        <v>#REF!</v>
      </c>
      <c r="F418" s="189" t="e">
        <f t="shared" si="44"/>
        <v>#REF!</v>
      </c>
      <c r="G418" s="183">
        <v>5000</v>
      </c>
      <c r="H418" s="189" t="e">
        <f>100%-G418/E418</f>
        <v>#REF!</v>
      </c>
      <c r="I418" s="171"/>
      <c r="J418" s="173"/>
      <c r="K418" s="173"/>
    </row>
    <row r="419" spans="1:11" s="178" customFormat="1" ht="15.75" customHeight="1">
      <c r="A419" s="76" t="s">
        <v>327</v>
      </c>
      <c r="B419" s="77"/>
      <c r="C419" s="128"/>
      <c r="D419" s="183"/>
      <c r="E419" s="183"/>
      <c r="F419" s="189"/>
      <c r="G419" s="183"/>
      <c r="H419" s="183"/>
      <c r="I419" s="171"/>
    </row>
    <row r="420" spans="1:11" s="178" customFormat="1" ht="15.75" customHeight="1">
      <c r="A420" s="186" t="s">
        <v>5502</v>
      </c>
      <c r="B420" s="188" t="s">
        <v>5154</v>
      </c>
      <c r="C420" s="191" t="s">
        <v>5503</v>
      </c>
      <c r="D420" s="183">
        <v>3000</v>
      </c>
      <c r="E420" s="183" t="e">
        <f>VLOOKUP(B420,#REF!,22,FALSE)</f>
        <v>#REF!</v>
      </c>
      <c r="F420" s="189" t="e">
        <f t="shared" si="44"/>
        <v>#REF!</v>
      </c>
      <c r="G420" s="183">
        <v>3000</v>
      </c>
      <c r="H420" s="189" t="e">
        <f>100%-G420/E420</f>
        <v>#REF!</v>
      </c>
      <c r="I420" s="171"/>
      <c r="J420" s="178" t="s">
        <v>6437</v>
      </c>
    </row>
    <row r="421" spans="1:11" s="178" customFormat="1" ht="15.75" customHeight="1">
      <c r="A421" s="186" t="s">
        <v>331</v>
      </c>
      <c r="B421" s="188" t="s">
        <v>5155</v>
      </c>
      <c r="C421" s="191" t="s">
        <v>5504</v>
      </c>
      <c r="D421" s="183">
        <v>2000</v>
      </c>
      <c r="E421" s="183" t="e">
        <f>VLOOKUP(B421,#REF!,22,FALSE)</f>
        <v>#REF!</v>
      </c>
      <c r="F421" s="189" t="e">
        <f t="shared" si="44"/>
        <v>#REF!</v>
      </c>
      <c r="G421" s="183">
        <v>2000</v>
      </c>
      <c r="H421" s="189" t="e">
        <f>100%-G421/E421</f>
        <v>#REF!</v>
      </c>
      <c r="I421" s="171"/>
      <c r="J421" s="178" t="s">
        <v>6437</v>
      </c>
    </row>
    <row r="422" spans="1:11" s="178" customFormat="1" ht="15.75" customHeight="1">
      <c r="A422" s="76" t="s">
        <v>340</v>
      </c>
      <c r="B422" s="77"/>
      <c r="C422" s="128"/>
      <c r="D422" s="183"/>
      <c r="E422" s="183"/>
      <c r="F422" s="189"/>
      <c r="G422" s="183"/>
      <c r="H422" s="183"/>
      <c r="I422" s="171"/>
    </row>
    <row r="423" spans="1:11" s="178" customFormat="1" ht="15.75" customHeight="1">
      <c r="A423" s="186" t="s">
        <v>341</v>
      </c>
      <c r="B423" s="188" t="s">
        <v>365</v>
      </c>
      <c r="C423" s="191" t="s">
        <v>5105</v>
      </c>
      <c r="D423" s="183">
        <v>700</v>
      </c>
      <c r="E423" s="183" t="e">
        <f>VLOOKUP(B423,#REF!,22,FALSE)</f>
        <v>#REF!</v>
      </c>
      <c r="F423" s="189" t="e">
        <f t="shared" si="44"/>
        <v>#REF!</v>
      </c>
      <c r="G423" s="183">
        <v>700</v>
      </c>
      <c r="H423" s="189" t="e">
        <f t="shared" ref="H423:H429" si="46">100%-G423/E423</f>
        <v>#REF!</v>
      </c>
      <c r="I423" s="171"/>
    </row>
    <row r="424" spans="1:11" s="178" customFormat="1" ht="15.75" customHeight="1">
      <c r="A424" s="186" t="s">
        <v>341</v>
      </c>
      <c r="B424" s="188" t="s">
        <v>366</v>
      </c>
      <c r="C424" s="191" t="s">
        <v>4370</v>
      </c>
      <c r="D424" s="183">
        <v>3200</v>
      </c>
      <c r="E424" s="183" t="e">
        <f>VLOOKUP(B424,#REF!,22,FALSE)</f>
        <v>#REF!</v>
      </c>
      <c r="F424" s="189" t="e">
        <f t="shared" si="44"/>
        <v>#REF!</v>
      </c>
      <c r="G424" s="183">
        <v>3200</v>
      </c>
      <c r="H424" s="189" t="e">
        <f t="shared" si="46"/>
        <v>#REF!</v>
      </c>
      <c r="I424" s="171"/>
    </row>
    <row r="425" spans="1:11" s="178" customFormat="1" ht="15.75" customHeight="1">
      <c r="A425" s="186" t="s">
        <v>341</v>
      </c>
      <c r="B425" s="188" t="s">
        <v>367</v>
      </c>
      <c r="C425" s="191" t="s">
        <v>4371</v>
      </c>
      <c r="D425" s="183">
        <v>4100</v>
      </c>
      <c r="E425" s="183" t="e">
        <f>VLOOKUP(B425,#REF!,22,FALSE)</f>
        <v>#REF!</v>
      </c>
      <c r="F425" s="189" t="e">
        <f t="shared" si="44"/>
        <v>#REF!</v>
      </c>
      <c r="G425" s="183">
        <v>4100</v>
      </c>
      <c r="H425" s="189" t="e">
        <f t="shared" si="46"/>
        <v>#REF!</v>
      </c>
      <c r="I425" s="171"/>
    </row>
    <row r="426" spans="1:11" s="178" customFormat="1" ht="15.75" customHeight="1">
      <c r="A426" s="186" t="s">
        <v>5505</v>
      </c>
      <c r="B426" s="188" t="s">
        <v>5201</v>
      </c>
      <c r="C426" s="191" t="s">
        <v>5202</v>
      </c>
      <c r="D426" s="183">
        <v>3000</v>
      </c>
      <c r="E426" s="183" t="e">
        <f>VLOOKUP(B426,#REF!,22,FALSE)</f>
        <v>#REF!</v>
      </c>
      <c r="F426" s="189" t="e">
        <f t="shared" si="44"/>
        <v>#REF!</v>
      </c>
      <c r="G426" s="183">
        <v>3000</v>
      </c>
      <c r="H426" s="189" t="e">
        <f t="shared" si="46"/>
        <v>#REF!</v>
      </c>
      <c r="I426" s="171"/>
    </row>
    <row r="427" spans="1:11" s="178" customFormat="1" ht="15.75" customHeight="1">
      <c r="A427" s="186" t="s">
        <v>5204</v>
      </c>
      <c r="B427" s="188" t="s">
        <v>5205</v>
      </c>
      <c r="C427" s="191" t="s">
        <v>5506</v>
      </c>
      <c r="D427" s="183">
        <v>3300</v>
      </c>
      <c r="E427" s="183" t="e">
        <f>VLOOKUP(B427,#REF!,22,FALSE)</f>
        <v>#REF!</v>
      </c>
      <c r="F427" s="189" t="e">
        <f t="shared" si="44"/>
        <v>#REF!</v>
      </c>
      <c r="G427" s="183">
        <v>3300</v>
      </c>
      <c r="H427" s="189" t="e">
        <f t="shared" si="46"/>
        <v>#REF!</v>
      </c>
      <c r="I427" s="171"/>
    </row>
    <row r="428" spans="1:11" s="178" customFormat="1" ht="15.75" customHeight="1">
      <c r="A428" s="186" t="s">
        <v>5206</v>
      </c>
      <c r="B428" s="188" t="s">
        <v>5207</v>
      </c>
      <c r="C428" s="191" t="s">
        <v>5507</v>
      </c>
      <c r="D428" s="183">
        <v>2300</v>
      </c>
      <c r="E428" s="183" t="e">
        <f>VLOOKUP(B428,#REF!,22,FALSE)</f>
        <v>#REF!</v>
      </c>
      <c r="F428" s="189" t="e">
        <f t="shared" si="44"/>
        <v>#REF!</v>
      </c>
      <c r="G428" s="183">
        <v>2300</v>
      </c>
      <c r="H428" s="189" t="e">
        <f t="shared" si="46"/>
        <v>#REF!</v>
      </c>
      <c r="I428" s="171"/>
    </row>
    <row r="429" spans="1:11" s="178" customFormat="1" ht="15.75" customHeight="1">
      <c r="A429" s="186" t="s">
        <v>5468</v>
      </c>
      <c r="B429" s="188" t="s">
        <v>5469</v>
      </c>
      <c r="C429" s="191" t="s">
        <v>5470</v>
      </c>
      <c r="D429" s="183">
        <v>4000</v>
      </c>
      <c r="E429" s="183" t="e">
        <f>VLOOKUP(B429,#REF!,22,FALSE)</f>
        <v>#REF!</v>
      </c>
      <c r="F429" s="189" t="e">
        <f t="shared" si="44"/>
        <v>#REF!</v>
      </c>
      <c r="G429" s="183">
        <v>4000</v>
      </c>
      <c r="H429" s="189" t="e">
        <f t="shared" si="46"/>
        <v>#REF!</v>
      </c>
      <c r="I429" s="171"/>
    </row>
    <row r="430" spans="1:11" s="178" customFormat="1" ht="15.75" customHeight="1">
      <c r="A430" s="76" t="s">
        <v>368</v>
      </c>
      <c r="B430" s="77"/>
      <c r="C430" s="128"/>
      <c r="D430" s="183"/>
      <c r="E430" s="183"/>
      <c r="F430" s="189"/>
      <c r="G430" s="183"/>
      <c r="H430" s="183"/>
      <c r="I430" s="171"/>
    </row>
    <row r="431" spans="1:11" s="178" customFormat="1" ht="15.75" customHeight="1">
      <c r="A431" s="186" t="s">
        <v>5508</v>
      </c>
      <c r="B431" s="188" t="s">
        <v>5156</v>
      </c>
      <c r="C431" s="191" t="s">
        <v>5157</v>
      </c>
      <c r="D431" s="183">
        <v>4000</v>
      </c>
      <c r="E431" s="183" t="e">
        <f>VLOOKUP(B431,#REF!,22,FALSE)</f>
        <v>#REF!</v>
      </c>
      <c r="F431" s="189" t="e">
        <f t="shared" si="44"/>
        <v>#REF!</v>
      </c>
      <c r="G431" s="183">
        <v>4000</v>
      </c>
      <c r="H431" s="189" t="e">
        <f>100%-G431/E431</f>
        <v>#REF!</v>
      </c>
      <c r="I431" s="171"/>
    </row>
    <row r="432" spans="1:11" s="178" customFormat="1" ht="15.75" customHeight="1">
      <c r="A432" s="186" t="s">
        <v>372</v>
      </c>
      <c r="B432" s="188" t="s">
        <v>5158</v>
      </c>
      <c r="C432" s="191" t="s">
        <v>5159</v>
      </c>
      <c r="D432" s="183">
        <v>3000</v>
      </c>
      <c r="E432" s="183" t="e">
        <f>VLOOKUP(B432,#REF!,22,FALSE)</f>
        <v>#REF!</v>
      </c>
      <c r="F432" s="189" t="e">
        <f t="shared" si="44"/>
        <v>#REF!</v>
      </c>
      <c r="G432" s="183">
        <v>3000</v>
      </c>
      <c r="H432" s="189" t="e">
        <f>100%-G432/E432</f>
        <v>#REF!</v>
      </c>
      <c r="I432" s="171"/>
    </row>
    <row r="433" spans="1:10" s="178" customFormat="1" ht="15.75" customHeight="1">
      <c r="A433" s="76" t="s">
        <v>381</v>
      </c>
      <c r="B433" s="77"/>
      <c r="C433" s="128"/>
      <c r="D433" s="183"/>
      <c r="E433" s="183"/>
      <c r="F433" s="189"/>
      <c r="G433" s="183"/>
      <c r="H433" s="183"/>
      <c r="I433" s="171"/>
    </row>
    <row r="434" spans="1:10" s="178" customFormat="1" ht="15.75" customHeight="1">
      <c r="A434" s="186" t="s">
        <v>5509</v>
      </c>
      <c r="B434" s="188" t="s">
        <v>5160</v>
      </c>
      <c r="C434" s="191" t="s">
        <v>5267</v>
      </c>
      <c r="D434" s="183">
        <v>4000</v>
      </c>
      <c r="E434" s="183" t="e">
        <f>VLOOKUP(B434,#REF!,22,FALSE)</f>
        <v>#REF!</v>
      </c>
      <c r="F434" s="189" t="e">
        <f t="shared" si="44"/>
        <v>#REF!</v>
      </c>
      <c r="G434" s="183">
        <v>4000</v>
      </c>
      <c r="H434" s="189" t="e">
        <f>100%-G434/E434</f>
        <v>#REF!</v>
      </c>
      <c r="I434" s="171"/>
    </row>
    <row r="435" spans="1:10" s="178" customFormat="1" ht="15.75" customHeight="1">
      <c r="A435" s="186" t="s">
        <v>385</v>
      </c>
      <c r="B435" s="188" t="s">
        <v>5161</v>
      </c>
      <c r="C435" s="191" t="s">
        <v>5268</v>
      </c>
      <c r="D435" s="183">
        <v>3000</v>
      </c>
      <c r="E435" s="183" t="e">
        <f>VLOOKUP(B435,#REF!,22,FALSE)</f>
        <v>#REF!</v>
      </c>
      <c r="F435" s="189" t="e">
        <f t="shared" si="44"/>
        <v>#REF!</v>
      </c>
      <c r="G435" s="183">
        <v>3000</v>
      </c>
      <c r="H435" s="189" t="e">
        <f>100%-G435/E435</f>
        <v>#REF!</v>
      </c>
      <c r="I435" s="171"/>
    </row>
    <row r="436" spans="1:10" s="178" customFormat="1" ht="15.75" customHeight="1">
      <c r="A436" s="186" t="s">
        <v>5509</v>
      </c>
      <c r="B436" s="188" t="s">
        <v>5162</v>
      </c>
      <c r="C436" s="191" t="s">
        <v>5163</v>
      </c>
      <c r="D436" s="183">
        <v>2700</v>
      </c>
      <c r="E436" s="183" t="e">
        <f>VLOOKUP(B436,#REF!,22,FALSE)</f>
        <v>#REF!</v>
      </c>
      <c r="F436" s="189" t="e">
        <f t="shared" si="44"/>
        <v>#REF!</v>
      </c>
      <c r="G436" s="183">
        <v>2700</v>
      </c>
      <c r="H436" s="189" t="e">
        <f>100%-G436/E436</f>
        <v>#REF!</v>
      </c>
      <c r="I436" s="171"/>
    </row>
    <row r="437" spans="1:10" s="178" customFormat="1" ht="15.75" customHeight="1">
      <c r="A437" s="186" t="s">
        <v>385</v>
      </c>
      <c r="B437" s="188" t="s">
        <v>5164</v>
      </c>
      <c r="C437" s="191" t="s">
        <v>5165</v>
      </c>
      <c r="D437" s="183">
        <v>1700</v>
      </c>
      <c r="E437" s="183" t="e">
        <f>VLOOKUP(B437,#REF!,22,FALSE)</f>
        <v>#REF!</v>
      </c>
      <c r="F437" s="189" t="e">
        <f t="shared" si="44"/>
        <v>#REF!</v>
      </c>
      <c r="G437" s="183">
        <v>1700</v>
      </c>
      <c r="H437" s="189" t="e">
        <f>100%-G437/E437</f>
        <v>#REF!</v>
      </c>
      <c r="I437" s="171"/>
    </row>
    <row r="438" spans="1:10" s="178" customFormat="1" ht="15.75" customHeight="1">
      <c r="A438" s="76" t="s">
        <v>410</v>
      </c>
      <c r="B438" s="77"/>
      <c r="C438" s="128"/>
      <c r="D438" s="183"/>
      <c r="E438" s="183"/>
      <c r="F438" s="189"/>
      <c r="G438" s="183"/>
      <c r="H438" s="183"/>
      <c r="I438" s="171"/>
    </row>
    <row r="439" spans="1:10" s="178" customFormat="1" ht="15.75" customHeight="1">
      <c r="A439" s="186" t="s">
        <v>411</v>
      </c>
      <c r="B439" s="188" t="s">
        <v>5166</v>
      </c>
      <c r="C439" s="191" t="s">
        <v>5167</v>
      </c>
      <c r="D439" s="183">
        <v>2700</v>
      </c>
      <c r="E439" s="183" t="e">
        <f>VLOOKUP(B439,#REF!,22,FALSE)</f>
        <v>#REF!</v>
      </c>
      <c r="F439" s="189" t="e">
        <f t="shared" si="44"/>
        <v>#REF!</v>
      </c>
      <c r="G439" s="183">
        <v>2700</v>
      </c>
      <c r="H439" s="189" t="e">
        <f>100%-G439/E439</f>
        <v>#REF!</v>
      </c>
      <c r="I439" s="171"/>
    </row>
    <row r="440" spans="1:10" s="178" customFormat="1" ht="15.75" customHeight="1">
      <c r="A440" s="186" t="s">
        <v>414</v>
      </c>
      <c r="B440" s="188" t="s">
        <v>5168</v>
      </c>
      <c r="C440" s="191" t="s">
        <v>5169</v>
      </c>
      <c r="D440" s="183">
        <v>1700</v>
      </c>
      <c r="E440" s="183" t="e">
        <f>VLOOKUP(B440,#REF!,22,FALSE)</f>
        <v>#REF!</v>
      </c>
      <c r="F440" s="189" t="e">
        <f t="shared" si="44"/>
        <v>#REF!</v>
      </c>
      <c r="G440" s="183">
        <v>1700</v>
      </c>
      <c r="H440" s="189" t="e">
        <f>100%-G440/E440</f>
        <v>#REF!</v>
      </c>
      <c r="I440" s="171"/>
    </row>
    <row r="441" spans="1:10" s="178" customFormat="1" ht="15.75" customHeight="1">
      <c r="A441" s="76" t="s">
        <v>449</v>
      </c>
      <c r="B441" s="77"/>
      <c r="C441" s="128"/>
      <c r="D441" s="183"/>
      <c r="E441" s="183"/>
      <c r="F441" s="189"/>
      <c r="G441" s="183"/>
      <c r="H441" s="183"/>
      <c r="I441" s="171"/>
    </row>
    <row r="442" spans="1:10" s="178" customFormat="1" ht="15.75" customHeight="1">
      <c r="A442" s="186" t="s">
        <v>450</v>
      </c>
      <c r="B442" s="188" t="s">
        <v>5170</v>
      </c>
      <c r="C442" s="191" t="s">
        <v>5171</v>
      </c>
      <c r="D442" s="183">
        <v>2700</v>
      </c>
      <c r="E442" s="183" t="e">
        <f>VLOOKUP(B442,#REF!,22,FALSE)</f>
        <v>#REF!</v>
      </c>
      <c r="F442" s="189" t="e">
        <f t="shared" si="44"/>
        <v>#REF!</v>
      </c>
      <c r="G442" s="183">
        <v>2700</v>
      </c>
      <c r="H442" s="189" t="e">
        <f>100%-G442/E442</f>
        <v>#REF!</v>
      </c>
      <c r="I442" s="171"/>
    </row>
    <row r="443" spans="1:10" s="178" customFormat="1" ht="15.75" customHeight="1">
      <c r="A443" s="186" t="s">
        <v>453</v>
      </c>
      <c r="B443" s="188" t="s">
        <v>5172</v>
      </c>
      <c r="C443" s="191" t="s">
        <v>5173</v>
      </c>
      <c r="D443" s="183">
        <v>1700</v>
      </c>
      <c r="E443" s="183" t="e">
        <f>VLOOKUP(B443,#REF!,22,FALSE)</f>
        <v>#REF!</v>
      </c>
      <c r="F443" s="189" t="e">
        <f t="shared" si="44"/>
        <v>#REF!</v>
      </c>
      <c r="G443" s="183">
        <v>1700</v>
      </c>
      <c r="H443" s="189" t="e">
        <f>100%-G443/E443</f>
        <v>#REF!</v>
      </c>
      <c r="I443" s="171"/>
    </row>
    <row r="444" spans="1:10" s="178" customFormat="1" ht="15.75" customHeight="1">
      <c r="A444" s="186" t="s">
        <v>450</v>
      </c>
      <c r="B444" s="188" t="s">
        <v>5976</v>
      </c>
      <c r="C444" s="192" t="s">
        <v>5993</v>
      </c>
      <c r="D444" s="183">
        <v>3000</v>
      </c>
      <c r="E444" s="183" t="e">
        <f>VLOOKUP(B444,#REF!,22,FALSE)</f>
        <v>#REF!</v>
      </c>
      <c r="F444" s="189" t="e">
        <f t="shared" si="44"/>
        <v>#REF!</v>
      </c>
      <c r="G444" s="183">
        <v>3000</v>
      </c>
      <c r="H444" s="189" t="e">
        <f>100%-G444/E444</f>
        <v>#REF!</v>
      </c>
      <c r="I444" s="171"/>
      <c r="J444" s="178" t="s">
        <v>6163</v>
      </c>
    </row>
    <row r="445" spans="1:10" s="178" customFormat="1" ht="15.75" customHeight="1">
      <c r="A445" s="186" t="s">
        <v>453</v>
      </c>
      <c r="B445" s="188" t="s">
        <v>5977</v>
      </c>
      <c r="C445" s="191" t="s">
        <v>6193</v>
      </c>
      <c r="D445" s="183">
        <v>2000</v>
      </c>
      <c r="E445" s="183" t="e">
        <f>VLOOKUP(B445,#REF!,22,FALSE)</f>
        <v>#REF!</v>
      </c>
      <c r="F445" s="189" t="e">
        <f t="shared" si="44"/>
        <v>#REF!</v>
      </c>
      <c r="G445" s="183">
        <v>2000</v>
      </c>
      <c r="H445" s="189" t="e">
        <f>100%-G445/E445</f>
        <v>#REF!</v>
      </c>
      <c r="I445" s="171"/>
      <c r="J445" s="178" t="s">
        <v>6163</v>
      </c>
    </row>
    <row r="446" spans="1:10" s="178" customFormat="1" ht="15.75" customHeight="1">
      <c r="A446" s="76" t="s">
        <v>475</v>
      </c>
      <c r="B446" s="77"/>
      <c r="C446" s="128"/>
      <c r="D446" s="183"/>
      <c r="E446" s="183"/>
      <c r="F446" s="189"/>
      <c r="G446" s="183"/>
      <c r="H446" s="183"/>
      <c r="I446" s="171"/>
    </row>
    <row r="447" spans="1:10" s="178" customFormat="1" ht="15.75" customHeight="1">
      <c r="A447" s="186" t="s">
        <v>5488</v>
      </c>
      <c r="B447" s="188" t="s">
        <v>5174</v>
      </c>
      <c r="C447" s="191" t="s">
        <v>5175</v>
      </c>
      <c r="D447" s="183">
        <v>5000</v>
      </c>
      <c r="E447" s="183" t="e">
        <f>VLOOKUP(B447,#REF!,22,FALSE)</f>
        <v>#REF!</v>
      </c>
      <c r="F447" s="189" t="e">
        <f t="shared" si="44"/>
        <v>#REF!</v>
      </c>
      <c r="G447" s="183">
        <v>5000</v>
      </c>
      <c r="H447" s="189" t="e">
        <f t="shared" ref="H447:H452" si="47">100%-G447/E447</f>
        <v>#REF!</v>
      </c>
      <c r="I447" s="171"/>
    </row>
    <row r="448" spans="1:10" s="178" customFormat="1" ht="15.75" customHeight="1">
      <c r="A448" s="186" t="s">
        <v>479</v>
      </c>
      <c r="B448" s="188" t="s">
        <v>5176</v>
      </c>
      <c r="C448" s="191" t="s">
        <v>5177</v>
      </c>
      <c r="D448" s="183">
        <v>3300</v>
      </c>
      <c r="E448" s="183" t="e">
        <f>VLOOKUP(B448,#REF!,22,FALSE)</f>
        <v>#REF!</v>
      </c>
      <c r="F448" s="189" t="e">
        <f t="shared" si="44"/>
        <v>#REF!</v>
      </c>
      <c r="G448" s="183">
        <v>3300</v>
      </c>
      <c r="H448" s="189" t="e">
        <f t="shared" si="47"/>
        <v>#REF!</v>
      </c>
      <c r="I448" s="171"/>
    </row>
    <row r="449" spans="1:13" s="178" customFormat="1" ht="15.75" customHeight="1">
      <c r="A449" s="186" t="s">
        <v>5488</v>
      </c>
      <c r="B449" s="188" t="s">
        <v>5178</v>
      </c>
      <c r="C449" s="191" t="s">
        <v>5179</v>
      </c>
      <c r="D449" s="183">
        <v>2700</v>
      </c>
      <c r="E449" s="183" t="e">
        <f>VLOOKUP(B449,#REF!,22,FALSE)</f>
        <v>#REF!</v>
      </c>
      <c r="F449" s="189" t="e">
        <f t="shared" ref="F449:F461" si="48">E449/D449-100%</f>
        <v>#REF!</v>
      </c>
      <c r="G449" s="183">
        <v>2700</v>
      </c>
      <c r="H449" s="189" t="e">
        <f t="shared" si="47"/>
        <v>#REF!</v>
      </c>
      <c r="I449" s="171"/>
    </row>
    <row r="450" spans="1:13" s="178" customFormat="1" ht="15.75" customHeight="1">
      <c r="A450" s="186" t="s">
        <v>479</v>
      </c>
      <c r="B450" s="188" t="s">
        <v>5180</v>
      </c>
      <c r="C450" s="191" t="s">
        <v>5181</v>
      </c>
      <c r="D450" s="183">
        <v>1700</v>
      </c>
      <c r="E450" s="183" t="e">
        <f>VLOOKUP(B450,#REF!,22,FALSE)</f>
        <v>#REF!</v>
      </c>
      <c r="F450" s="189" t="e">
        <f t="shared" si="48"/>
        <v>#REF!</v>
      </c>
      <c r="G450" s="183">
        <v>1700</v>
      </c>
      <c r="H450" s="189" t="e">
        <f t="shared" si="47"/>
        <v>#REF!</v>
      </c>
      <c r="I450" s="171"/>
    </row>
    <row r="451" spans="1:13" s="178" customFormat="1" ht="15.75" customHeight="1">
      <c r="A451" s="186" t="s">
        <v>5488</v>
      </c>
      <c r="B451" s="188" t="s">
        <v>5182</v>
      </c>
      <c r="C451" s="191" t="s">
        <v>5183</v>
      </c>
      <c r="D451" s="183">
        <v>2700</v>
      </c>
      <c r="E451" s="183" t="e">
        <f>VLOOKUP(B451,#REF!,22,FALSE)</f>
        <v>#REF!</v>
      </c>
      <c r="F451" s="189" t="e">
        <f t="shared" si="48"/>
        <v>#REF!</v>
      </c>
      <c r="G451" s="183">
        <v>2700</v>
      </c>
      <c r="H451" s="189" t="e">
        <f t="shared" si="47"/>
        <v>#REF!</v>
      </c>
      <c r="I451" s="171"/>
    </row>
    <row r="452" spans="1:13" s="178" customFormat="1" ht="15.75" customHeight="1">
      <c r="A452" s="186" t="s">
        <v>479</v>
      </c>
      <c r="B452" s="188" t="s">
        <v>5184</v>
      </c>
      <c r="C452" s="191" t="s">
        <v>5185</v>
      </c>
      <c r="D452" s="183">
        <v>1700</v>
      </c>
      <c r="E452" s="183" t="e">
        <f>VLOOKUP(B452,#REF!,22,FALSE)</f>
        <v>#REF!</v>
      </c>
      <c r="F452" s="189" t="e">
        <f t="shared" si="48"/>
        <v>#REF!</v>
      </c>
      <c r="G452" s="183">
        <v>1700</v>
      </c>
      <c r="H452" s="189" t="e">
        <f t="shared" si="47"/>
        <v>#REF!</v>
      </c>
      <c r="I452" s="171"/>
    </row>
    <row r="453" spans="1:13" s="178" customFormat="1" ht="15.75" customHeight="1">
      <c r="A453" s="76" t="s">
        <v>557</v>
      </c>
      <c r="B453" s="77"/>
      <c r="C453" s="128"/>
      <c r="D453" s="183"/>
      <c r="E453" s="183"/>
      <c r="F453" s="189"/>
      <c r="G453" s="183"/>
      <c r="H453" s="183"/>
      <c r="I453" s="171"/>
    </row>
    <row r="454" spans="1:13" s="178" customFormat="1" ht="15.75" customHeight="1">
      <c r="A454" s="85" t="s">
        <v>5510</v>
      </c>
      <c r="B454" s="188" t="s">
        <v>5186</v>
      </c>
      <c r="C454" s="191" t="s">
        <v>5511</v>
      </c>
      <c r="D454" s="183">
        <v>2700</v>
      </c>
      <c r="E454" s="183" t="e">
        <f>VLOOKUP(B454,#REF!,22,FALSE)</f>
        <v>#REF!</v>
      </c>
      <c r="F454" s="189" t="e">
        <f t="shared" si="48"/>
        <v>#REF!</v>
      </c>
      <c r="G454" s="183">
        <v>2700</v>
      </c>
      <c r="H454" s="189" t="e">
        <f>100%-G454/E454</f>
        <v>#REF!</v>
      </c>
      <c r="I454" s="171"/>
    </row>
    <row r="455" spans="1:13" s="178" customFormat="1" ht="15.75" customHeight="1">
      <c r="A455" s="85" t="s">
        <v>561</v>
      </c>
      <c r="B455" s="188" t="s">
        <v>5187</v>
      </c>
      <c r="C455" s="191" t="s">
        <v>5512</v>
      </c>
      <c r="D455" s="183">
        <v>1700</v>
      </c>
      <c r="E455" s="183" t="e">
        <f>VLOOKUP(B455,#REF!,22,FALSE)</f>
        <v>#REF!</v>
      </c>
      <c r="F455" s="189" t="e">
        <f t="shared" si="48"/>
        <v>#REF!</v>
      </c>
      <c r="G455" s="183">
        <v>1700</v>
      </c>
      <c r="H455" s="189" t="e">
        <f>100%-G455/E455</f>
        <v>#REF!</v>
      </c>
      <c r="I455" s="171"/>
    </row>
    <row r="456" spans="1:13" ht="15.75" customHeight="1">
      <c r="A456" s="85" t="s">
        <v>5510</v>
      </c>
      <c r="B456" s="188" t="s">
        <v>5188</v>
      </c>
      <c r="C456" s="191" t="s">
        <v>5513</v>
      </c>
      <c r="D456" s="183">
        <v>2700</v>
      </c>
      <c r="E456" s="183" t="e">
        <f>VLOOKUP(B456,#REF!,22,FALSE)</f>
        <v>#REF!</v>
      </c>
      <c r="F456" s="189" t="e">
        <f t="shared" si="48"/>
        <v>#REF!</v>
      </c>
      <c r="G456" s="183">
        <v>2700</v>
      </c>
      <c r="H456" s="189" t="e">
        <f>100%-G456/E456</f>
        <v>#REF!</v>
      </c>
      <c r="I456" s="171"/>
      <c r="K456" s="178"/>
      <c r="M456" s="178"/>
    </row>
    <row r="457" spans="1:13" s="178" customFormat="1" ht="15.75" customHeight="1">
      <c r="A457" s="85" t="s">
        <v>561</v>
      </c>
      <c r="B457" s="188" t="s">
        <v>5189</v>
      </c>
      <c r="C457" s="191" t="s">
        <v>5514</v>
      </c>
      <c r="D457" s="183">
        <v>1700</v>
      </c>
      <c r="E457" s="183" t="e">
        <f>VLOOKUP(B457,#REF!,22,FALSE)</f>
        <v>#REF!</v>
      </c>
      <c r="F457" s="189" t="e">
        <f t="shared" si="48"/>
        <v>#REF!</v>
      </c>
      <c r="G457" s="183">
        <v>1700</v>
      </c>
      <c r="H457" s="189" t="e">
        <f>100%-G457/E457</f>
        <v>#REF!</v>
      </c>
      <c r="I457" s="171"/>
    </row>
    <row r="458" spans="1:13" s="176" customFormat="1" ht="15">
      <c r="A458" s="51" t="s">
        <v>6498</v>
      </c>
      <c r="B458" s="169"/>
      <c r="C458" s="203"/>
      <c r="D458" s="28"/>
      <c r="E458" s="183"/>
      <c r="F458" s="189"/>
      <c r="G458" s="173"/>
      <c r="H458" s="173"/>
      <c r="M458" s="178"/>
    </row>
    <row r="459" spans="1:13" s="178" customFormat="1" ht="15.75" customHeight="1">
      <c r="A459" s="171" t="s">
        <v>6488</v>
      </c>
      <c r="B459" s="172" t="s">
        <v>6464</v>
      </c>
      <c r="C459" s="191" t="s">
        <v>6444</v>
      </c>
      <c r="D459" s="183">
        <v>5200</v>
      </c>
      <c r="E459" s="183" t="e">
        <f>VLOOKUP(B459,#REF!,22,FALSE)</f>
        <v>#REF!</v>
      </c>
      <c r="F459" s="189" t="e">
        <f t="shared" si="48"/>
        <v>#REF!</v>
      </c>
      <c r="G459" s="183">
        <v>5200</v>
      </c>
      <c r="H459" s="189" t="e">
        <f>100%-G459/E459</f>
        <v>#REF!</v>
      </c>
      <c r="I459" s="171"/>
      <c r="J459" s="176" t="s">
        <v>6443</v>
      </c>
    </row>
    <row r="460" spans="1:13" s="178" customFormat="1" ht="15.75" customHeight="1">
      <c r="A460" s="171" t="s">
        <v>6488</v>
      </c>
      <c r="B460" s="172" t="s">
        <v>6465</v>
      </c>
      <c r="C460" s="191" t="s">
        <v>6445</v>
      </c>
      <c r="D460" s="183">
        <v>6000</v>
      </c>
      <c r="E460" s="183" t="e">
        <f>VLOOKUP(B460,#REF!,22,FALSE)</f>
        <v>#REF!</v>
      </c>
      <c r="F460" s="189" t="e">
        <f t="shared" si="48"/>
        <v>#REF!</v>
      </c>
      <c r="G460" s="183">
        <v>6000</v>
      </c>
      <c r="H460" s="189" t="e">
        <f>100%-G460/E460</f>
        <v>#REF!</v>
      </c>
      <c r="I460" s="171"/>
      <c r="J460" s="176" t="s">
        <v>6443</v>
      </c>
    </row>
    <row r="461" spans="1:13" s="178" customFormat="1" ht="15.75" customHeight="1">
      <c r="A461" s="171" t="s">
        <v>6488</v>
      </c>
      <c r="B461" s="172" t="s">
        <v>6466</v>
      </c>
      <c r="C461" s="191" t="s">
        <v>6446</v>
      </c>
      <c r="D461" s="183">
        <v>7800</v>
      </c>
      <c r="E461" s="183" t="e">
        <f>VLOOKUP(B461,#REF!,22,FALSE)</f>
        <v>#REF!</v>
      </c>
      <c r="F461" s="189" t="e">
        <f t="shared" si="48"/>
        <v>#REF!</v>
      </c>
      <c r="G461" s="183">
        <v>8000</v>
      </c>
      <c r="H461" s="189" t="e">
        <f>100%-G461/E461</f>
        <v>#REF!</v>
      </c>
      <c r="I461" s="171"/>
      <c r="J461" s="176" t="s">
        <v>6443</v>
      </c>
    </row>
    <row r="462" spans="1:13" s="30" customFormat="1" ht="15">
      <c r="A462" s="247" t="s">
        <v>6467</v>
      </c>
      <c r="B462" s="248" t="s">
        <v>6468</v>
      </c>
      <c r="C462" s="249"/>
      <c r="D462" s="249"/>
      <c r="E462" s="249"/>
      <c r="F462" s="249"/>
      <c r="G462" s="249"/>
      <c r="H462" s="249"/>
      <c r="I462" s="250"/>
      <c r="J462" s="176" t="s">
        <v>6443</v>
      </c>
      <c r="M462" s="178"/>
    </row>
    <row r="463" spans="1:13" s="30" customFormat="1" ht="15">
      <c r="A463" s="251" t="s">
        <v>6469</v>
      </c>
      <c r="B463" s="349" t="s">
        <v>6490</v>
      </c>
      <c r="C463" s="349"/>
      <c r="D463" s="252"/>
      <c r="E463" s="252"/>
      <c r="F463" s="252"/>
      <c r="G463" s="253"/>
      <c r="H463" s="253"/>
      <c r="I463" s="254"/>
      <c r="J463" s="176" t="s">
        <v>6443</v>
      </c>
      <c r="M463" s="178"/>
    </row>
    <row r="464" spans="1:13" s="30" customFormat="1" ht="15">
      <c r="A464" s="251"/>
      <c r="B464" s="349" t="s">
        <v>6491</v>
      </c>
      <c r="C464" s="349"/>
      <c r="D464" s="252"/>
      <c r="E464" s="252"/>
      <c r="F464" s="252"/>
      <c r="G464" s="253"/>
      <c r="H464" s="253"/>
      <c r="I464" s="254"/>
      <c r="J464" s="176" t="s">
        <v>6443</v>
      </c>
      <c r="M464" s="178"/>
    </row>
    <row r="465" spans="1:13" s="30" customFormat="1" ht="15">
      <c r="A465" s="251" t="s">
        <v>6470</v>
      </c>
      <c r="B465" s="255" t="s">
        <v>6471</v>
      </c>
      <c r="C465" s="255"/>
      <c r="D465" s="252"/>
      <c r="E465" s="252"/>
      <c r="F465" s="252"/>
      <c r="G465" s="253"/>
      <c r="H465" s="253"/>
      <c r="I465" s="254"/>
      <c r="J465" s="176" t="s">
        <v>6443</v>
      </c>
      <c r="M465" s="178"/>
    </row>
    <row r="466" spans="1:13" s="30" customFormat="1" ht="15">
      <c r="A466" s="256" t="s">
        <v>6472</v>
      </c>
      <c r="B466" s="208" t="s">
        <v>6473</v>
      </c>
      <c r="C466" s="208"/>
      <c r="D466" s="208"/>
      <c r="E466" s="208"/>
      <c r="F466" s="208"/>
      <c r="G466" s="257"/>
      <c r="H466" s="257"/>
      <c r="I466" s="258"/>
      <c r="J466" s="176" t="s">
        <v>6443</v>
      </c>
      <c r="M466" s="178"/>
    </row>
    <row r="467" spans="1:13" s="178" customFormat="1" ht="15.75" customHeight="1">
      <c r="A467" s="51" t="s">
        <v>592</v>
      </c>
      <c r="B467" s="169"/>
      <c r="C467" s="193"/>
      <c r="D467" s="52"/>
      <c r="E467" s="52"/>
      <c r="F467" s="52"/>
      <c r="G467" s="52"/>
      <c r="H467" s="213"/>
      <c r="I467" s="28"/>
      <c r="J467" s="178" t="s">
        <v>6177</v>
      </c>
      <c r="K467" s="173"/>
    </row>
    <row r="468" spans="1:13" s="178" customFormat="1" ht="15.75" customHeight="1">
      <c r="A468" s="76" t="s">
        <v>615</v>
      </c>
      <c r="B468" s="77"/>
      <c r="C468" s="128"/>
      <c r="D468" s="184"/>
      <c r="E468" s="184"/>
      <c r="F468" s="184"/>
      <c r="G468" s="184"/>
      <c r="H468" s="184"/>
      <c r="I468" s="26"/>
    </row>
    <row r="469" spans="1:13" s="178" customFormat="1" ht="15.75" customHeight="1">
      <c r="A469" s="186" t="s">
        <v>4633</v>
      </c>
      <c r="B469" s="188" t="s">
        <v>634</v>
      </c>
      <c r="C469" s="191" t="s">
        <v>635</v>
      </c>
      <c r="D469" s="183">
        <v>1200</v>
      </c>
      <c r="E469" s="183" t="e">
        <f>VLOOKUP(B469,#REF!,22,FALSE)</f>
        <v>#REF!</v>
      </c>
      <c r="F469" s="189" t="e">
        <f t="shared" ref="F469:F476" si="49">E469/D469-100%</f>
        <v>#REF!</v>
      </c>
      <c r="G469" s="183">
        <v>960</v>
      </c>
      <c r="H469" s="189" t="e">
        <f t="shared" ref="H469:H476" si="50">100%-G469/E469</f>
        <v>#REF!</v>
      </c>
      <c r="I469" s="171"/>
      <c r="J469" s="178" t="s">
        <v>6204</v>
      </c>
      <c r="K469" s="178" t="s">
        <v>6212</v>
      </c>
    </row>
    <row r="470" spans="1:13" s="178" customFormat="1" ht="15.75" customHeight="1">
      <c r="A470" s="186" t="s">
        <v>629</v>
      </c>
      <c r="B470" s="188" t="s">
        <v>630</v>
      </c>
      <c r="C470" s="191" t="s">
        <v>631</v>
      </c>
      <c r="D470" s="183">
        <v>2800</v>
      </c>
      <c r="E470" s="183" t="e">
        <f>VLOOKUP(B470,#REF!,22,FALSE)</f>
        <v>#REF!</v>
      </c>
      <c r="F470" s="189" t="e">
        <f t="shared" si="49"/>
        <v>#REF!</v>
      </c>
      <c r="G470" s="183">
        <v>2320</v>
      </c>
      <c r="H470" s="189" t="e">
        <f t="shared" si="50"/>
        <v>#REF!</v>
      </c>
      <c r="I470" s="171"/>
      <c r="J470" s="178" t="s">
        <v>6199</v>
      </c>
      <c r="K470" s="178" t="s">
        <v>6212</v>
      </c>
    </row>
    <row r="471" spans="1:13" s="178" customFormat="1" ht="15.75" customHeight="1">
      <c r="A471" s="186" t="s">
        <v>626</v>
      </c>
      <c r="B471" s="188" t="s">
        <v>627</v>
      </c>
      <c r="C471" s="191" t="s">
        <v>628</v>
      </c>
      <c r="D471" s="183">
        <v>3000</v>
      </c>
      <c r="E471" s="183" t="e">
        <f>VLOOKUP(B471,#REF!,22,FALSE)</f>
        <v>#REF!</v>
      </c>
      <c r="F471" s="189" t="e">
        <f t="shared" si="49"/>
        <v>#REF!</v>
      </c>
      <c r="G471" s="183">
        <v>2520</v>
      </c>
      <c r="H471" s="189" t="e">
        <f t="shared" si="50"/>
        <v>#REF!</v>
      </c>
      <c r="I471" s="171"/>
      <c r="J471" s="178" t="s">
        <v>6199</v>
      </c>
      <c r="K471" s="178" t="s">
        <v>6212</v>
      </c>
    </row>
    <row r="472" spans="1:13" s="178" customFormat="1" ht="15.75" customHeight="1">
      <c r="A472" s="186" t="s">
        <v>616</v>
      </c>
      <c r="B472" s="188" t="s">
        <v>617</v>
      </c>
      <c r="C472" s="191" t="s">
        <v>618</v>
      </c>
      <c r="D472" s="183">
        <v>1100</v>
      </c>
      <c r="E472" s="183" t="e">
        <f>VLOOKUP(B472,#REF!,22,FALSE)</f>
        <v>#REF!</v>
      </c>
      <c r="F472" s="189" t="e">
        <f t="shared" si="49"/>
        <v>#REF!</v>
      </c>
      <c r="G472" s="183">
        <v>880</v>
      </c>
      <c r="H472" s="189" t="e">
        <f t="shared" si="50"/>
        <v>#REF!</v>
      </c>
      <c r="I472" s="171"/>
      <c r="J472" s="178" t="s">
        <v>6199</v>
      </c>
      <c r="K472" s="178" t="s">
        <v>6212</v>
      </c>
    </row>
    <row r="473" spans="1:13" s="178" customFormat="1" ht="15.75" customHeight="1">
      <c r="A473" s="186" t="s">
        <v>616</v>
      </c>
      <c r="B473" s="188" t="s">
        <v>619</v>
      </c>
      <c r="C473" s="191" t="s">
        <v>620</v>
      </c>
      <c r="D473" s="183">
        <v>1200</v>
      </c>
      <c r="E473" s="183" t="e">
        <f>VLOOKUP(B473,#REF!,22,FALSE)</f>
        <v>#REF!</v>
      </c>
      <c r="F473" s="189" t="e">
        <f t="shared" si="49"/>
        <v>#REF!</v>
      </c>
      <c r="G473" s="183">
        <v>960</v>
      </c>
      <c r="H473" s="189" t="e">
        <f t="shared" si="50"/>
        <v>#REF!</v>
      </c>
      <c r="I473" s="171"/>
      <c r="J473" s="178" t="s">
        <v>6199</v>
      </c>
      <c r="K473" s="178" t="s">
        <v>6212</v>
      </c>
    </row>
    <row r="474" spans="1:13" s="178" customFormat="1" ht="15.75" customHeight="1">
      <c r="A474" s="186" t="s">
        <v>623</v>
      </c>
      <c r="B474" s="188" t="s">
        <v>624</v>
      </c>
      <c r="C474" s="191" t="s">
        <v>625</v>
      </c>
      <c r="D474" s="183">
        <v>1300</v>
      </c>
      <c r="E474" s="183" t="e">
        <f>VLOOKUP(B474,#REF!,22,FALSE)</f>
        <v>#REF!</v>
      </c>
      <c r="F474" s="189" t="e">
        <f t="shared" si="49"/>
        <v>#REF!</v>
      </c>
      <c r="G474" s="183">
        <v>1040</v>
      </c>
      <c r="H474" s="189" t="e">
        <f t="shared" si="50"/>
        <v>#REF!</v>
      </c>
      <c r="I474" s="171"/>
      <c r="J474" s="178" t="s">
        <v>6199</v>
      </c>
      <c r="K474" s="178" t="s">
        <v>6212</v>
      </c>
    </row>
    <row r="475" spans="1:13" s="178" customFormat="1" ht="15.75" customHeight="1">
      <c r="A475" s="186" t="s">
        <v>616</v>
      </c>
      <c r="B475" s="188" t="s">
        <v>621</v>
      </c>
      <c r="C475" s="191" t="s">
        <v>622</v>
      </c>
      <c r="D475" s="183">
        <v>1200</v>
      </c>
      <c r="E475" s="183" t="e">
        <f>VLOOKUP(B475,#REF!,22,FALSE)</f>
        <v>#REF!</v>
      </c>
      <c r="F475" s="189" t="e">
        <f t="shared" si="49"/>
        <v>#REF!</v>
      </c>
      <c r="G475" s="183">
        <v>960</v>
      </c>
      <c r="H475" s="189" t="e">
        <f t="shared" si="50"/>
        <v>#REF!</v>
      </c>
      <c r="I475" s="171"/>
      <c r="J475" s="178" t="s">
        <v>6199</v>
      </c>
      <c r="K475" s="178" t="s">
        <v>6212</v>
      </c>
    </row>
    <row r="476" spans="1:13" s="178" customFormat="1" ht="15.75" customHeight="1">
      <c r="A476" s="186" t="s">
        <v>4774</v>
      </c>
      <c r="B476" s="188" t="s">
        <v>632</v>
      </c>
      <c r="C476" s="191" t="s">
        <v>633</v>
      </c>
      <c r="D476" s="183">
        <v>5600</v>
      </c>
      <c r="E476" s="183" t="e">
        <f>VLOOKUP(B476,#REF!,22,FALSE)</f>
        <v>#REF!</v>
      </c>
      <c r="F476" s="189" t="e">
        <f t="shared" si="49"/>
        <v>#REF!</v>
      </c>
      <c r="G476" s="183">
        <v>4480</v>
      </c>
      <c r="H476" s="189" t="e">
        <f t="shared" si="50"/>
        <v>#REF!</v>
      </c>
      <c r="I476" s="171"/>
      <c r="J476" s="178" t="s">
        <v>6199</v>
      </c>
      <c r="K476" s="178" t="s">
        <v>6212</v>
      </c>
    </row>
    <row r="477" spans="1:13" s="178" customFormat="1" ht="15.75" customHeight="1">
      <c r="A477" s="76" t="s">
        <v>636</v>
      </c>
      <c r="B477" s="77"/>
      <c r="C477" s="128"/>
      <c r="D477" s="181"/>
      <c r="E477" s="181"/>
      <c r="F477" s="181"/>
      <c r="G477" s="181"/>
      <c r="H477" s="181"/>
      <c r="I477" s="174"/>
      <c r="J477" s="178" t="s">
        <v>6199</v>
      </c>
      <c r="K477" s="178" t="s">
        <v>6212</v>
      </c>
    </row>
    <row r="478" spans="1:13" s="178" customFormat="1" ht="15.75" customHeight="1">
      <c r="A478" s="186" t="s">
        <v>648</v>
      </c>
      <c r="B478" s="188" t="s">
        <v>649</v>
      </c>
      <c r="C478" s="191" t="s">
        <v>650</v>
      </c>
      <c r="D478" s="183">
        <v>1500</v>
      </c>
      <c r="E478" s="183" t="e">
        <f>VLOOKUP(B478,#REF!,22,FALSE)</f>
        <v>#REF!</v>
      </c>
      <c r="F478" s="189" t="e">
        <f t="shared" ref="F478:F489" si="51">E478/D478-100%</f>
        <v>#REF!</v>
      </c>
      <c r="G478" s="183">
        <v>1200</v>
      </c>
      <c r="H478" s="189" t="e">
        <f t="shared" ref="H478:H489" si="52">100%-G478/E478</f>
        <v>#REF!</v>
      </c>
      <c r="I478" s="171"/>
      <c r="J478" s="178" t="s">
        <v>6204</v>
      </c>
      <c r="K478" s="178" t="s">
        <v>6212</v>
      </c>
    </row>
    <row r="479" spans="1:13" s="178" customFormat="1" ht="15.75" customHeight="1">
      <c r="A479" s="186" t="s">
        <v>637</v>
      </c>
      <c r="B479" s="188" t="s">
        <v>638</v>
      </c>
      <c r="C479" s="191" t="s">
        <v>639</v>
      </c>
      <c r="D479" s="183">
        <v>1650</v>
      </c>
      <c r="E479" s="183" t="e">
        <f>VLOOKUP(B479,#REF!,22,FALSE)</f>
        <v>#REF!</v>
      </c>
      <c r="F479" s="189" t="e">
        <f t="shared" si="51"/>
        <v>#REF!</v>
      </c>
      <c r="G479" s="183">
        <v>1360</v>
      </c>
      <c r="H479" s="189" t="e">
        <f t="shared" si="52"/>
        <v>#REF!</v>
      </c>
      <c r="I479" s="171"/>
      <c r="J479" s="178" t="s">
        <v>6199</v>
      </c>
      <c r="K479" s="178" t="s">
        <v>6212</v>
      </c>
    </row>
    <row r="480" spans="1:13" s="178" customFormat="1" ht="15.75" customHeight="1">
      <c r="A480" s="186" t="s">
        <v>637</v>
      </c>
      <c r="B480" s="188" t="s">
        <v>640</v>
      </c>
      <c r="C480" s="191" t="s">
        <v>641</v>
      </c>
      <c r="D480" s="183">
        <v>1500</v>
      </c>
      <c r="E480" s="183" t="e">
        <f>VLOOKUP(B480,#REF!,22,FALSE)</f>
        <v>#REF!</v>
      </c>
      <c r="F480" s="189" t="e">
        <f t="shared" si="51"/>
        <v>#REF!</v>
      </c>
      <c r="G480" s="183">
        <v>1200</v>
      </c>
      <c r="H480" s="189" t="e">
        <f t="shared" si="52"/>
        <v>#REF!</v>
      </c>
      <c r="I480" s="171"/>
      <c r="J480" s="178" t="s">
        <v>6199</v>
      </c>
      <c r="K480" s="178" t="s">
        <v>6212</v>
      </c>
    </row>
    <row r="481" spans="1:13" s="178" customFormat="1" ht="15.75" customHeight="1">
      <c r="A481" s="60" t="s">
        <v>4775</v>
      </c>
      <c r="B481" s="188" t="s">
        <v>644</v>
      </c>
      <c r="C481" s="191" t="s">
        <v>645</v>
      </c>
      <c r="D481" s="183">
        <v>2400</v>
      </c>
      <c r="E481" s="183" t="e">
        <f>VLOOKUP(B481,#REF!,22,FALSE)</f>
        <v>#REF!</v>
      </c>
      <c r="F481" s="189" t="e">
        <f t="shared" si="51"/>
        <v>#REF!</v>
      </c>
      <c r="G481" s="183">
        <v>1920</v>
      </c>
      <c r="H481" s="189" t="e">
        <f t="shared" si="52"/>
        <v>#REF!</v>
      </c>
      <c r="I481" s="171"/>
      <c r="J481" s="178" t="s">
        <v>6199</v>
      </c>
      <c r="K481" s="178" t="s">
        <v>6212</v>
      </c>
    </row>
    <row r="482" spans="1:13" s="178" customFormat="1" ht="15.75" customHeight="1">
      <c r="A482" s="186" t="s">
        <v>651</v>
      </c>
      <c r="B482" s="188" t="s">
        <v>652</v>
      </c>
      <c r="C482" s="191" t="s">
        <v>653</v>
      </c>
      <c r="D482" s="183">
        <v>2950</v>
      </c>
      <c r="E482" s="183" t="e">
        <f>VLOOKUP(B482,#REF!,22,FALSE)</f>
        <v>#REF!</v>
      </c>
      <c r="F482" s="189" t="e">
        <f t="shared" si="51"/>
        <v>#REF!</v>
      </c>
      <c r="G482" s="183">
        <v>2360</v>
      </c>
      <c r="H482" s="189" t="e">
        <f t="shared" si="52"/>
        <v>#REF!</v>
      </c>
      <c r="I482" s="171"/>
      <c r="J482" s="178" t="s">
        <v>6199</v>
      </c>
      <c r="K482" s="178" t="s">
        <v>6212</v>
      </c>
    </row>
    <row r="483" spans="1:13" s="178" customFormat="1" ht="15.75" customHeight="1">
      <c r="A483" s="186" t="s">
        <v>651</v>
      </c>
      <c r="B483" s="188" t="s">
        <v>654</v>
      </c>
      <c r="C483" s="191" t="s">
        <v>655</v>
      </c>
      <c r="D483" s="183">
        <v>5600</v>
      </c>
      <c r="E483" s="183" t="e">
        <f>VLOOKUP(B483,#REF!,22,FALSE)</f>
        <v>#REF!</v>
      </c>
      <c r="F483" s="189" t="e">
        <f t="shared" si="51"/>
        <v>#REF!</v>
      </c>
      <c r="G483" s="183">
        <v>4480</v>
      </c>
      <c r="H483" s="189" t="e">
        <f t="shared" si="52"/>
        <v>#REF!</v>
      </c>
      <c r="I483" s="171"/>
      <c r="J483" s="178" t="s">
        <v>6199</v>
      </c>
      <c r="K483" s="178" t="s">
        <v>6212</v>
      </c>
    </row>
    <row r="484" spans="1:13" s="178" customFormat="1" ht="15.75" customHeight="1">
      <c r="A484" s="186" t="s">
        <v>651</v>
      </c>
      <c r="B484" s="188" t="s">
        <v>656</v>
      </c>
      <c r="C484" s="191" t="s">
        <v>657</v>
      </c>
      <c r="D484" s="183">
        <v>7500</v>
      </c>
      <c r="E484" s="183" t="e">
        <f>VLOOKUP(B484,#REF!,22,FALSE)</f>
        <v>#REF!</v>
      </c>
      <c r="F484" s="189" t="e">
        <f t="shared" si="51"/>
        <v>#REF!</v>
      </c>
      <c r="G484" s="183">
        <v>6000</v>
      </c>
      <c r="H484" s="189" t="e">
        <f t="shared" si="52"/>
        <v>#REF!</v>
      </c>
      <c r="I484" s="171"/>
      <c r="J484" s="178" t="s">
        <v>6199</v>
      </c>
      <c r="K484" s="178" t="s">
        <v>6212</v>
      </c>
    </row>
    <row r="485" spans="1:13" s="178" customFormat="1" ht="15.75" customHeight="1">
      <c r="A485" s="186" t="s">
        <v>651</v>
      </c>
      <c r="B485" s="188" t="s">
        <v>658</v>
      </c>
      <c r="C485" s="191" t="s">
        <v>659</v>
      </c>
      <c r="D485" s="183">
        <v>8700</v>
      </c>
      <c r="E485" s="183" t="e">
        <f>VLOOKUP(B485,#REF!,22,FALSE)</f>
        <v>#REF!</v>
      </c>
      <c r="F485" s="189" t="e">
        <f t="shared" si="51"/>
        <v>#REF!</v>
      </c>
      <c r="G485" s="183">
        <v>7560</v>
      </c>
      <c r="H485" s="189" t="e">
        <f t="shared" si="52"/>
        <v>#REF!</v>
      </c>
      <c r="I485" s="171"/>
      <c r="J485" s="178" t="s">
        <v>6199</v>
      </c>
      <c r="K485" s="178" t="s">
        <v>6212</v>
      </c>
    </row>
    <row r="486" spans="1:13" s="178" customFormat="1" ht="15.75" customHeight="1">
      <c r="A486" s="186" t="s">
        <v>651</v>
      </c>
      <c r="B486" s="188" t="s">
        <v>660</v>
      </c>
      <c r="C486" s="191" t="s">
        <v>661</v>
      </c>
      <c r="D486" s="183">
        <v>13000</v>
      </c>
      <c r="E486" s="183" t="e">
        <f>VLOOKUP(B486,#REF!,22,FALSE)</f>
        <v>#REF!</v>
      </c>
      <c r="F486" s="189" t="e">
        <f t="shared" si="51"/>
        <v>#REF!</v>
      </c>
      <c r="G486" s="183">
        <v>10400</v>
      </c>
      <c r="H486" s="189" t="e">
        <f t="shared" si="52"/>
        <v>#REF!</v>
      </c>
      <c r="I486" s="171"/>
      <c r="J486" s="178" t="s">
        <v>6199</v>
      </c>
      <c r="K486" s="178" t="s">
        <v>6212</v>
      </c>
    </row>
    <row r="487" spans="1:13" s="178" customFormat="1" ht="15.75" customHeight="1">
      <c r="A487" s="186" t="s">
        <v>637</v>
      </c>
      <c r="B487" s="188" t="s">
        <v>642</v>
      </c>
      <c r="C487" s="191" t="s">
        <v>643</v>
      </c>
      <c r="D487" s="183">
        <v>3250</v>
      </c>
      <c r="E487" s="183" t="e">
        <f>VLOOKUP(B487,#REF!,22,FALSE)</f>
        <v>#REF!</v>
      </c>
      <c r="F487" s="189" t="e">
        <f t="shared" si="51"/>
        <v>#REF!</v>
      </c>
      <c r="G487" s="183">
        <v>2640</v>
      </c>
      <c r="H487" s="189" t="e">
        <f t="shared" si="52"/>
        <v>#REF!</v>
      </c>
      <c r="I487" s="171"/>
      <c r="J487" s="178" t="s">
        <v>6199</v>
      </c>
      <c r="K487" s="178" t="s">
        <v>6212</v>
      </c>
    </row>
    <row r="488" spans="1:13" s="178" customFormat="1" ht="15.75" customHeight="1">
      <c r="A488" s="186" t="s">
        <v>4775</v>
      </c>
      <c r="B488" s="188" t="s">
        <v>662</v>
      </c>
      <c r="C488" s="191" t="s">
        <v>663</v>
      </c>
      <c r="D488" s="183">
        <v>3500</v>
      </c>
      <c r="E488" s="183" t="e">
        <f>VLOOKUP(B488,#REF!,22,FALSE)</f>
        <v>#REF!</v>
      </c>
      <c r="F488" s="189" t="e">
        <f t="shared" si="51"/>
        <v>#REF!</v>
      </c>
      <c r="G488" s="183">
        <v>2800</v>
      </c>
      <c r="H488" s="189" t="e">
        <f t="shared" si="52"/>
        <v>#REF!</v>
      </c>
      <c r="I488" s="171"/>
      <c r="J488" s="178" t="s">
        <v>6199</v>
      </c>
      <c r="K488" s="178" t="s">
        <v>6212</v>
      </c>
    </row>
    <row r="489" spans="1:13" s="178" customFormat="1" ht="15.75" customHeight="1">
      <c r="A489" s="60" t="s">
        <v>4776</v>
      </c>
      <c r="B489" s="188" t="s">
        <v>646</v>
      </c>
      <c r="C489" s="191" t="s">
        <v>647</v>
      </c>
      <c r="D489" s="183">
        <v>2750</v>
      </c>
      <c r="E489" s="183" t="e">
        <f>VLOOKUP(B489,#REF!,22,FALSE)</f>
        <v>#REF!</v>
      </c>
      <c r="F489" s="189" t="e">
        <f t="shared" si="51"/>
        <v>#REF!</v>
      </c>
      <c r="G489" s="183">
        <v>2200</v>
      </c>
      <c r="H489" s="189" t="e">
        <f t="shared" si="52"/>
        <v>#REF!</v>
      </c>
      <c r="I489" s="171"/>
      <c r="J489" s="178" t="s">
        <v>6204</v>
      </c>
      <c r="K489" s="178" t="s">
        <v>6212</v>
      </c>
    </row>
    <row r="490" spans="1:13" s="178" customFormat="1" ht="15.75" customHeight="1">
      <c r="A490" s="76" t="s">
        <v>664</v>
      </c>
      <c r="B490" s="77"/>
      <c r="C490" s="128"/>
      <c r="D490" s="181"/>
      <c r="E490" s="181"/>
      <c r="F490" s="181"/>
      <c r="G490" s="181"/>
      <c r="H490" s="181"/>
      <c r="I490" s="174"/>
      <c r="J490" s="178" t="s">
        <v>6199</v>
      </c>
      <c r="K490" s="178" t="s">
        <v>6212</v>
      </c>
    </row>
    <row r="491" spans="1:13" s="178" customFormat="1" ht="15.75" customHeight="1">
      <c r="A491" s="186" t="s">
        <v>665</v>
      </c>
      <c r="B491" s="188" t="s">
        <v>666</v>
      </c>
      <c r="C491" s="191" t="s">
        <v>667</v>
      </c>
      <c r="D491" s="183">
        <v>2700</v>
      </c>
      <c r="E491" s="183" t="e">
        <f>VLOOKUP(B491,#REF!,22,FALSE)</f>
        <v>#REF!</v>
      </c>
      <c r="F491" s="189" t="e">
        <f>E491/D491-100%</f>
        <v>#REF!</v>
      </c>
      <c r="G491" s="183">
        <v>2160</v>
      </c>
      <c r="H491" s="189" t="e">
        <f>100%-G491/E491</f>
        <v>#REF!</v>
      </c>
      <c r="I491" s="171"/>
      <c r="J491" s="178" t="s">
        <v>6199</v>
      </c>
      <c r="K491" s="178" t="s">
        <v>6212</v>
      </c>
    </row>
    <row r="492" spans="1:13" s="178" customFormat="1" ht="15.75" customHeight="1">
      <c r="A492" s="186" t="s">
        <v>668</v>
      </c>
      <c r="B492" s="80">
        <v>10402</v>
      </c>
      <c r="C492" s="191" t="s">
        <v>669</v>
      </c>
      <c r="D492" s="183">
        <v>3200</v>
      </c>
      <c r="E492" s="183" t="e">
        <f>VLOOKUP(B492,#REF!,22,FALSE)</f>
        <v>#REF!</v>
      </c>
      <c r="F492" s="189" t="e">
        <f>E492/D492-100%</f>
        <v>#REF!</v>
      </c>
      <c r="G492" s="183">
        <v>2560</v>
      </c>
      <c r="H492" s="189" t="e">
        <f>100%-G492/E492</f>
        <v>#REF!</v>
      </c>
      <c r="I492" s="171"/>
      <c r="J492" s="178" t="s">
        <v>6199</v>
      </c>
      <c r="K492" s="178" t="s">
        <v>6212</v>
      </c>
    </row>
    <row r="493" spans="1:13" s="178" customFormat="1" ht="15.75" customHeight="1">
      <c r="A493" s="76" t="s">
        <v>670</v>
      </c>
      <c r="B493" s="77"/>
      <c r="C493" s="128"/>
      <c r="D493" s="181"/>
      <c r="E493" s="181"/>
      <c r="F493" s="181"/>
      <c r="G493" s="181"/>
      <c r="H493" s="181"/>
      <c r="I493" s="174"/>
      <c r="J493" s="178" t="s">
        <v>6199</v>
      </c>
      <c r="K493" s="178" t="s">
        <v>6212</v>
      </c>
    </row>
    <row r="494" spans="1:13" ht="15.75" customHeight="1">
      <c r="A494" s="186" t="s">
        <v>671</v>
      </c>
      <c r="B494" s="188" t="s">
        <v>672</v>
      </c>
      <c r="C494" s="191" t="s">
        <v>673</v>
      </c>
      <c r="D494" s="183">
        <v>550</v>
      </c>
      <c r="E494" s="183" t="e">
        <f>VLOOKUP(B494,#REF!,22,FALSE)</f>
        <v>#REF!</v>
      </c>
      <c r="F494" s="189" t="e">
        <f>E494/D494-100%</f>
        <v>#REF!</v>
      </c>
      <c r="G494" s="183">
        <v>460</v>
      </c>
      <c r="H494" s="189" t="e">
        <f>100%-G494/E494</f>
        <v>#REF!</v>
      </c>
      <c r="I494" s="171"/>
      <c r="J494" s="178" t="s">
        <v>6199</v>
      </c>
      <c r="K494" s="178" t="s">
        <v>6212</v>
      </c>
      <c r="M494" s="178"/>
    </row>
    <row r="495" spans="1:13" ht="15.75" customHeight="1">
      <c r="A495" s="186" t="s">
        <v>671</v>
      </c>
      <c r="B495" s="188" t="s">
        <v>674</v>
      </c>
      <c r="C495" s="191" t="s">
        <v>675</v>
      </c>
      <c r="D495" s="183">
        <v>1250</v>
      </c>
      <c r="E495" s="183" t="e">
        <f>VLOOKUP(B495,#REF!,22,FALSE)</f>
        <v>#REF!</v>
      </c>
      <c r="F495" s="189" t="e">
        <f>E495/D495-100%</f>
        <v>#REF!</v>
      </c>
      <c r="G495" s="183">
        <v>1040</v>
      </c>
      <c r="H495" s="189" t="e">
        <f>100%-G495/E495</f>
        <v>#REF!</v>
      </c>
      <c r="I495" s="171"/>
      <c r="J495" s="178" t="s">
        <v>6199</v>
      </c>
      <c r="K495" s="178" t="s">
        <v>6212</v>
      </c>
      <c r="M495" s="178"/>
    </row>
    <row r="496" spans="1:13" s="178" customFormat="1" ht="15.75" customHeight="1">
      <c r="A496" s="186" t="s">
        <v>671</v>
      </c>
      <c r="B496" s="188" t="s">
        <v>676</v>
      </c>
      <c r="C496" s="191" t="s">
        <v>677</v>
      </c>
      <c r="D496" s="183">
        <v>820</v>
      </c>
      <c r="E496" s="183" t="e">
        <f>VLOOKUP(B496,#REF!,22,FALSE)</f>
        <v>#REF!</v>
      </c>
      <c r="F496" s="189" t="e">
        <f>E496/D496-100%</f>
        <v>#REF!</v>
      </c>
      <c r="G496" s="183">
        <v>680</v>
      </c>
      <c r="H496" s="189" t="e">
        <f>100%-G496/E496</f>
        <v>#REF!</v>
      </c>
      <c r="I496" s="171"/>
      <c r="J496" s="178" t="s">
        <v>6199</v>
      </c>
      <c r="K496" s="178" t="s">
        <v>6212</v>
      </c>
    </row>
    <row r="497" spans="1:13" s="178" customFormat="1" ht="15.75" customHeight="1">
      <c r="A497" s="186" t="s">
        <v>678</v>
      </c>
      <c r="B497" s="188" t="s">
        <v>679</v>
      </c>
      <c r="C497" s="191" t="s">
        <v>680</v>
      </c>
      <c r="D497" s="183">
        <v>1300</v>
      </c>
      <c r="E497" s="183" t="e">
        <f>VLOOKUP(B497,#REF!,22,FALSE)</f>
        <v>#REF!</v>
      </c>
      <c r="F497" s="189" t="e">
        <f>E497/D497-100%</f>
        <v>#REF!</v>
      </c>
      <c r="G497" s="183">
        <v>1040</v>
      </c>
      <c r="H497" s="189" t="e">
        <f>100%-G497/E497</f>
        <v>#REF!</v>
      </c>
      <c r="I497" s="171"/>
      <c r="J497" s="178" t="s">
        <v>6199</v>
      </c>
      <c r="K497" s="178" t="s">
        <v>6212</v>
      </c>
    </row>
    <row r="498" spans="1:13" s="178" customFormat="1" ht="15.75" customHeight="1">
      <c r="A498" s="186" t="s">
        <v>6773</v>
      </c>
      <c r="B498" s="288"/>
      <c r="C498" s="191" t="s">
        <v>6774</v>
      </c>
      <c r="D498" s="183"/>
      <c r="E498" s="183"/>
      <c r="F498" s="189" t="s">
        <v>6550</v>
      </c>
      <c r="G498" s="183"/>
      <c r="H498" s="189"/>
      <c r="I498" s="171"/>
      <c r="K498" s="178" t="s">
        <v>6212</v>
      </c>
    </row>
    <row r="499" spans="1:13" s="178" customFormat="1" ht="15.75" customHeight="1">
      <c r="A499" s="186" t="s">
        <v>6775</v>
      </c>
      <c r="B499" s="288"/>
      <c r="C499" s="191" t="s">
        <v>6776</v>
      </c>
      <c r="D499" s="183"/>
      <c r="E499" s="183"/>
      <c r="F499" s="189" t="s">
        <v>6550</v>
      </c>
      <c r="G499" s="183"/>
      <c r="H499" s="189"/>
      <c r="I499" s="171"/>
      <c r="K499" s="178" t="s">
        <v>6212</v>
      </c>
    </row>
    <row r="500" spans="1:13" s="178" customFormat="1" ht="15.75" customHeight="1">
      <c r="A500" s="186" t="s">
        <v>6777</v>
      </c>
      <c r="B500" s="288"/>
      <c r="C500" s="191" t="s">
        <v>6778</v>
      </c>
      <c r="D500" s="183"/>
      <c r="E500" s="183"/>
      <c r="F500" s="189" t="s">
        <v>6550</v>
      </c>
      <c r="G500" s="183"/>
      <c r="H500" s="189"/>
      <c r="I500" s="171"/>
      <c r="K500" s="178" t="s">
        <v>6212</v>
      </c>
    </row>
    <row r="501" spans="1:13" s="178" customFormat="1" ht="15.75" customHeight="1">
      <c r="A501" s="186" t="s">
        <v>6779</v>
      </c>
      <c r="B501" s="288"/>
      <c r="C501" s="191" t="s">
        <v>6780</v>
      </c>
      <c r="D501" s="183"/>
      <c r="E501" s="183"/>
      <c r="F501" s="189" t="s">
        <v>6550</v>
      </c>
      <c r="G501" s="183"/>
      <c r="H501" s="189"/>
      <c r="I501" s="171"/>
      <c r="K501" s="178" t="s">
        <v>6212</v>
      </c>
    </row>
    <row r="502" spans="1:13" s="178" customFormat="1" ht="15.75" customHeight="1">
      <c r="A502" s="186" t="s">
        <v>6781</v>
      </c>
      <c r="B502" s="288"/>
      <c r="C502" s="191" t="s">
        <v>6782</v>
      </c>
      <c r="D502" s="183"/>
      <c r="E502" s="183"/>
      <c r="F502" s="189" t="s">
        <v>6550</v>
      </c>
      <c r="G502" s="183"/>
      <c r="H502" s="189"/>
      <c r="I502" s="171"/>
      <c r="K502" s="178" t="s">
        <v>6212</v>
      </c>
    </row>
    <row r="503" spans="1:13" s="178" customFormat="1" ht="15.75" customHeight="1">
      <c r="A503" s="186" t="s">
        <v>6783</v>
      </c>
      <c r="B503" s="288"/>
      <c r="C503" s="191" t="s">
        <v>6784</v>
      </c>
      <c r="D503" s="183"/>
      <c r="E503" s="183"/>
      <c r="F503" s="189" t="s">
        <v>6550</v>
      </c>
      <c r="G503" s="183"/>
      <c r="H503" s="189"/>
      <c r="I503" s="171"/>
      <c r="K503" s="178" t="s">
        <v>6212</v>
      </c>
    </row>
    <row r="504" spans="1:13" s="65" customFormat="1" ht="15">
      <c r="A504" s="186"/>
      <c r="B504" s="282"/>
      <c r="C504" s="191" t="s">
        <v>6789</v>
      </c>
      <c r="D504" s="183"/>
      <c r="E504" s="183"/>
      <c r="F504" s="189" t="s">
        <v>6550</v>
      </c>
      <c r="G504" s="183"/>
      <c r="H504" s="189"/>
      <c r="I504" s="171"/>
      <c r="J504" s="91"/>
      <c r="K504" s="178" t="s">
        <v>6212</v>
      </c>
      <c r="M504" s="178"/>
    </row>
    <row r="505" spans="1:13" s="65" customFormat="1" ht="15">
      <c r="A505" s="186"/>
      <c r="B505" s="282"/>
      <c r="C505" s="191" t="s">
        <v>6790</v>
      </c>
      <c r="D505" s="183"/>
      <c r="E505" s="183"/>
      <c r="F505" s="189" t="s">
        <v>6550</v>
      </c>
      <c r="G505" s="183"/>
      <c r="H505" s="189"/>
      <c r="I505" s="171"/>
      <c r="J505" s="91"/>
      <c r="K505" s="178" t="s">
        <v>6212</v>
      </c>
      <c r="M505" s="178"/>
    </row>
    <row r="506" spans="1:13" s="178" customFormat="1" ht="15.75" customHeight="1">
      <c r="A506" s="76" t="s">
        <v>683</v>
      </c>
      <c r="B506" s="84"/>
      <c r="C506" s="128"/>
      <c r="D506" s="181"/>
      <c r="E506" s="181"/>
      <c r="F506" s="181"/>
      <c r="G506" s="181"/>
      <c r="H506" s="181"/>
      <c r="I506" s="174"/>
      <c r="J506" s="178" t="s">
        <v>6199</v>
      </c>
      <c r="K506" s="178" t="s">
        <v>6212</v>
      </c>
    </row>
    <row r="507" spans="1:13" s="178" customFormat="1" ht="15.75" customHeight="1">
      <c r="A507" s="186" t="s">
        <v>684</v>
      </c>
      <c r="B507" s="188" t="s">
        <v>685</v>
      </c>
      <c r="C507" s="191" t="s">
        <v>686</v>
      </c>
      <c r="D507" s="183">
        <v>1100</v>
      </c>
      <c r="E507" s="183" t="e">
        <f>VLOOKUP(B507,#REF!,22,FALSE)</f>
        <v>#REF!</v>
      </c>
      <c r="F507" s="189" t="e">
        <f>E507/D507-100%</f>
        <v>#REF!</v>
      </c>
      <c r="G507" s="183">
        <v>880</v>
      </c>
      <c r="H507" s="189" t="e">
        <f>100%-G507/E507</f>
        <v>#REF!</v>
      </c>
      <c r="I507" s="171"/>
      <c r="J507" s="178" t="s">
        <v>6199</v>
      </c>
      <c r="K507" s="178" t="s">
        <v>6212</v>
      </c>
    </row>
    <row r="508" spans="1:13" s="178" customFormat="1" ht="15.75" customHeight="1">
      <c r="A508" s="51" t="s">
        <v>689</v>
      </c>
      <c r="B508" s="169"/>
      <c r="C508" s="193"/>
      <c r="D508" s="52"/>
      <c r="E508" s="52"/>
      <c r="F508" s="52"/>
      <c r="G508" s="52"/>
      <c r="H508" s="213"/>
      <c r="I508" s="28"/>
      <c r="J508" s="178" t="s">
        <v>6724</v>
      </c>
      <c r="K508" s="173"/>
    </row>
    <row r="509" spans="1:13" s="178" customFormat="1" ht="15.75" customHeight="1">
      <c r="A509" s="182" t="s">
        <v>6176</v>
      </c>
      <c r="B509" s="37"/>
      <c r="C509" s="193"/>
      <c r="D509" s="52"/>
      <c r="E509" s="52"/>
      <c r="F509" s="52"/>
      <c r="G509" s="52"/>
      <c r="H509" s="52"/>
      <c r="I509" s="28"/>
      <c r="J509" s="178" t="s">
        <v>6724</v>
      </c>
      <c r="K509" s="173"/>
    </row>
    <row r="510" spans="1:13" s="178" customFormat="1" ht="15.75" customHeight="1">
      <c r="A510" s="186" t="s">
        <v>831</v>
      </c>
      <c r="B510" s="188" t="s">
        <v>832</v>
      </c>
      <c r="C510" s="191" t="s">
        <v>833</v>
      </c>
      <c r="D510" s="183">
        <v>1700</v>
      </c>
      <c r="E510" s="183" t="e">
        <f>VLOOKUP(B510,#REF!,22,FALSE)</f>
        <v>#REF!</v>
      </c>
      <c r="F510" s="189" t="e">
        <f t="shared" ref="F510:F573" si="53">E510/D510-100%</f>
        <v>#REF!</v>
      </c>
      <c r="G510" s="183">
        <v>1400</v>
      </c>
      <c r="H510" s="189" t="e">
        <f t="shared" ref="H510:H527" si="54">100%-G510/E510</f>
        <v>#REF!</v>
      </c>
      <c r="I510" s="171"/>
      <c r="J510" s="178" t="s">
        <v>6724</v>
      </c>
    </row>
    <row r="511" spans="1:13" s="178" customFormat="1" ht="15.75" customHeight="1">
      <c r="A511" s="186" t="s">
        <v>831</v>
      </c>
      <c r="B511" s="188" t="s">
        <v>834</v>
      </c>
      <c r="C511" s="191" t="s">
        <v>835</v>
      </c>
      <c r="D511" s="183">
        <v>2250</v>
      </c>
      <c r="E511" s="183" t="e">
        <f>VLOOKUP(B511,#REF!,22,FALSE)</f>
        <v>#REF!</v>
      </c>
      <c r="F511" s="189" t="e">
        <f t="shared" si="53"/>
        <v>#REF!</v>
      </c>
      <c r="G511" s="183">
        <v>1800</v>
      </c>
      <c r="H511" s="189" t="e">
        <f t="shared" si="54"/>
        <v>#REF!</v>
      </c>
      <c r="I511" s="171"/>
      <c r="J511" s="178" t="s">
        <v>6724</v>
      </c>
    </row>
    <row r="512" spans="1:13" s="178" customFormat="1" ht="15.75" customHeight="1">
      <c r="A512" s="186" t="s">
        <v>692</v>
      </c>
      <c r="B512" s="188" t="s">
        <v>693</v>
      </c>
      <c r="C512" s="191" t="s">
        <v>694</v>
      </c>
      <c r="D512" s="183">
        <v>1350</v>
      </c>
      <c r="E512" s="183" t="e">
        <f>VLOOKUP(B512,#REF!,22,FALSE)</f>
        <v>#REF!</v>
      </c>
      <c r="F512" s="189" t="e">
        <f t="shared" si="53"/>
        <v>#REF!</v>
      </c>
      <c r="G512" s="183">
        <v>1120</v>
      </c>
      <c r="H512" s="189" t="e">
        <f t="shared" si="54"/>
        <v>#REF!</v>
      </c>
      <c r="I512" s="171"/>
      <c r="J512" s="178" t="s">
        <v>6724</v>
      </c>
    </row>
    <row r="513" spans="1:10" s="178" customFormat="1" ht="15.75" customHeight="1">
      <c r="A513" s="186" t="s">
        <v>692</v>
      </c>
      <c r="B513" s="188" t="s">
        <v>695</v>
      </c>
      <c r="C513" s="191" t="s">
        <v>696</v>
      </c>
      <c r="D513" s="183">
        <v>1980</v>
      </c>
      <c r="E513" s="183" t="e">
        <f>VLOOKUP(B513,#REF!,22,FALSE)</f>
        <v>#REF!</v>
      </c>
      <c r="F513" s="189" t="e">
        <f t="shared" si="53"/>
        <v>#REF!</v>
      </c>
      <c r="G513" s="183">
        <v>1640</v>
      </c>
      <c r="H513" s="189" t="e">
        <f t="shared" si="54"/>
        <v>#REF!</v>
      </c>
      <c r="I513" s="171"/>
      <c r="J513" s="178" t="s">
        <v>6724</v>
      </c>
    </row>
    <row r="514" spans="1:10" s="178" customFormat="1" ht="15.75" customHeight="1">
      <c r="A514" s="186" t="s">
        <v>4780</v>
      </c>
      <c r="B514" s="188" t="s">
        <v>690</v>
      </c>
      <c r="C514" s="191" t="s">
        <v>691</v>
      </c>
      <c r="D514" s="183">
        <v>1350</v>
      </c>
      <c r="E514" s="183" t="e">
        <f>VLOOKUP(B514,#REF!,22,FALSE)</f>
        <v>#REF!</v>
      </c>
      <c r="F514" s="189" t="e">
        <f t="shared" si="53"/>
        <v>#REF!</v>
      </c>
      <c r="G514" s="183">
        <v>1120</v>
      </c>
      <c r="H514" s="189" t="e">
        <f t="shared" si="54"/>
        <v>#REF!</v>
      </c>
      <c r="I514" s="171"/>
      <c r="J514" s="178" t="s">
        <v>6724</v>
      </c>
    </row>
    <row r="515" spans="1:10" s="178" customFormat="1" ht="15.75" customHeight="1">
      <c r="A515" s="186" t="s">
        <v>815</v>
      </c>
      <c r="B515" s="188" t="s">
        <v>816</v>
      </c>
      <c r="C515" s="191" t="s">
        <v>817</v>
      </c>
      <c r="D515" s="183">
        <v>1350</v>
      </c>
      <c r="E515" s="183" t="e">
        <f>VLOOKUP(B515,#REF!,22,FALSE)</f>
        <v>#REF!</v>
      </c>
      <c r="F515" s="189" t="e">
        <f t="shared" si="53"/>
        <v>#REF!</v>
      </c>
      <c r="G515" s="183">
        <v>1120</v>
      </c>
      <c r="H515" s="189" t="e">
        <f t="shared" si="54"/>
        <v>#REF!</v>
      </c>
      <c r="I515" s="171"/>
      <c r="J515" s="178" t="s">
        <v>6724</v>
      </c>
    </row>
    <row r="516" spans="1:10" s="178" customFormat="1" ht="15.75" customHeight="1">
      <c r="A516" s="186" t="s">
        <v>815</v>
      </c>
      <c r="B516" s="188" t="s">
        <v>818</v>
      </c>
      <c r="C516" s="191" t="s">
        <v>819</v>
      </c>
      <c r="D516" s="183">
        <v>1350</v>
      </c>
      <c r="E516" s="183" t="e">
        <f>VLOOKUP(B516,#REF!,22,FALSE)</f>
        <v>#REF!</v>
      </c>
      <c r="F516" s="189" t="e">
        <f t="shared" si="53"/>
        <v>#REF!</v>
      </c>
      <c r="G516" s="183">
        <v>1120</v>
      </c>
      <c r="H516" s="189" t="e">
        <f t="shared" si="54"/>
        <v>#REF!</v>
      </c>
      <c r="I516" s="171"/>
      <c r="J516" s="178" t="s">
        <v>6724</v>
      </c>
    </row>
    <row r="517" spans="1:10" s="178" customFormat="1" ht="15.75" customHeight="1">
      <c r="A517" s="186" t="s">
        <v>815</v>
      </c>
      <c r="B517" s="188" t="s">
        <v>820</v>
      </c>
      <c r="C517" s="191" t="s">
        <v>821</v>
      </c>
      <c r="D517" s="183">
        <v>1350</v>
      </c>
      <c r="E517" s="183" t="e">
        <f>VLOOKUP(B517,#REF!,22,FALSE)</f>
        <v>#REF!</v>
      </c>
      <c r="F517" s="189" t="e">
        <f t="shared" si="53"/>
        <v>#REF!</v>
      </c>
      <c r="G517" s="183">
        <v>1120</v>
      </c>
      <c r="H517" s="189" t="e">
        <f t="shared" si="54"/>
        <v>#REF!</v>
      </c>
      <c r="I517" s="171"/>
      <c r="J517" s="178" t="s">
        <v>6724</v>
      </c>
    </row>
    <row r="518" spans="1:10" s="178" customFormat="1" ht="15.75" customHeight="1">
      <c r="A518" s="186" t="s">
        <v>772</v>
      </c>
      <c r="B518" s="188" t="s">
        <v>773</v>
      </c>
      <c r="C518" s="191" t="s">
        <v>774</v>
      </c>
      <c r="D518" s="183">
        <v>1400</v>
      </c>
      <c r="E518" s="183" t="e">
        <f>VLOOKUP(B518,#REF!,22,FALSE)</f>
        <v>#REF!</v>
      </c>
      <c r="F518" s="189" t="e">
        <f t="shared" si="53"/>
        <v>#REF!</v>
      </c>
      <c r="G518" s="183">
        <v>1120</v>
      </c>
      <c r="H518" s="189" t="e">
        <f t="shared" si="54"/>
        <v>#REF!</v>
      </c>
      <c r="I518" s="171"/>
      <c r="J518" s="178" t="s">
        <v>6724</v>
      </c>
    </row>
    <row r="519" spans="1:10" s="178" customFormat="1" ht="15.75" customHeight="1">
      <c r="A519" s="186" t="s">
        <v>797</v>
      </c>
      <c r="B519" s="188" t="s">
        <v>798</v>
      </c>
      <c r="C519" s="191" t="s">
        <v>799</v>
      </c>
      <c r="D519" s="183">
        <v>1400</v>
      </c>
      <c r="E519" s="183" t="e">
        <f>VLOOKUP(B519,#REF!,22,FALSE)</f>
        <v>#REF!</v>
      </c>
      <c r="F519" s="189" t="e">
        <f t="shared" si="53"/>
        <v>#REF!</v>
      </c>
      <c r="G519" s="183">
        <v>1120</v>
      </c>
      <c r="H519" s="189" t="e">
        <f t="shared" si="54"/>
        <v>#REF!</v>
      </c>
      <c r="I519" s="171"/>
      <c r="J519" s="178" t="s">
        <v>6724</v>
      </c>
    </row>
    <row r="520" spans="1:10" s="178" customFormat="1" ht="15.75" customHeight="1">
      <c r="A520" s="186" t="s">
        <v>797</v>
      </c>
      <c r="B520" s="188" t="s">
        <v>800</v>
      </c>
      <c r="C520" s="191" t="s">
        <v>801</v>
      </c>
      <c r="D520" s="183">
        <v>2040</v>
      </c>
      <c r="E520" s="183" t="e">
        <f>VLOOKUP(B520,#REF!,22,FALSE)</f>
        <v>#REF!</v>
      </c>
      <c r="F520" s="189" t="e">
        <f t="shared" si="53"/>
        <v>#REF!</v>
      </c>
      <c r="G520" s="183">
        <v>1640</v>
      </c>
      <c r="H520" s="189" t="e">
        <f t="shared" si="54"/>
        <v>#REF!</v>
      </c>
      <c r="I520" s="171"/>
      <c r="J520" s="178" t="s">
        <v>6724</v>
      </c>
    </row>
    <row r="521" spans="1:10" s="178" customFormat="1" ht="15.75" customHeight="1">
      <c r="A521" s="186" t="s">
        <v>825</v>
      </c>
      <c r="B521" s="188" t="s">
        <v>826</v>
      </c>
      <c r="C521" s="191" t="s">
        <v>827</v>
      </c>
      <c r="D521" s="183">
        <v>1400</v>
      </c>
      <c r="E521" s="183" t="e">
        <f>VLOOKUP(B521,#REF!,22,FALSE)</f>
        <v>#REF!</v>
      </c>
      <c r="F521" s="189" t="e">
        <f t="shared" si="53"/>
        <v>#REF!</v>
      </c>
      <c r="G521" s="183">
        <v>1120</v>
      </c>
      <c r="H521" s="189" t="e">
        <f t="shared" si="54"/>
        <v>#REF!</v>
      </c>
      <c r="I521" s="171"/>
      <c r="J521" s="178" t="s">
        <v>6724</v>
      </c>
    </row>
    <row r="522" spans="1:10" s="178" customFormat="1" ht="15.75" customHeight="1">
      <c r="A522" s="186" t="s">
        <v>822</v>
      </c>
      <c r="B522" s="188" t="s">
        <v>823</v>
      </c>
      <c r="C522" s="191" t="s">
        <v>824</v>
      </c>
      <c r="D522" s="183">
        <v>1980</v>
      </c>
      <c r="E522" s="183" t="e">
        <f>VLOOKUP(B522,#REF!,22,FALSE)</f>
        <v>#REF!</v>
      </c>
      <c r="F522" s="189" t="e">
        <f t="shared" si="53"/>
        <v>#REF!</v>
      </c>
      <c r="G522" s="183">
        <v>1640</v>
      </c>
      <c r="H522" s="189" t="e">
        <f t="shared" si="54"/>
        <v>#REF!</v>
      </c>
      <c r="I522" s="171"/>
      <c r="J522" s="178" t="s">
        <v>6724</v>
      </c>
    </row>
    <row r="523" spans="1:10" s="178" customFormat="1" ht="15.75" customHeight="1">
      <c r="A523" s="186" t="s">
        <v>753</v>
      </c>
      <c r="B523" s="188" t="s">
        <v>754</v>
      </c>
      <c r="C523" s="191" t="s">
        <v>755</v>
      </c>
      <c r="D523" s="183">
        <v>1350</v>
      </c>
      <c r="E523" s="183" t="e">
        <f>VLOOKUP(B523,#REF!,22,FALSE)</f>
        <v>#REF!</v>
      </c>
      <c r="F523" s="189" t="e">
        <f t="shared" si="53"/>
        <v>#REF!</v>
      </c>
      <c r="G523" s="183">
        <v>1120</v>
      </c>
      <c r="H523" s="189" t="e">
        <f t="shared" si="54"/>
        <v>#REF!</v>
      </c>
      <c r="I523" s="171"/>
      <c r="J523" s="178" t="s">
        <v>6724</v>
      </c>
    </row>
    <row r="524" spans="1:10" s="178" customFormat="1" ht="15.75" customHeight="1">
      <c r="A524" s="186" t="s">
        <v>753</v>
      </c>
      <c r="B524" s="188" t="s">
        <v>756</v>
      </c>
      <c r="C524" s="191" t="s">
        <v>757</v>
      </c>
      <c r="D524" s="183">
        <v>1980</v>
      </c>
      <c r="E524" s="183" t="e">
        <f>VLOOKUP(B524,#REF!,22,FALSE)</f>
        <v>#REF!</v>
      </c>
      <c r="F524" s="189" t="e">
        <f t="shared" si="53"/>
        <v>#REF!</v>
      </c>
      <c r="G524" s="183">
        <v>1640</v>
      </c>
      <c r="H524" s="189" t="e">
        <f t="shared" si="54"/>
        <v>#REF!</v>
      </c>
      <c r="I524" s="171"/>
      <c r="J524" s="178" t="s">
        <v>6724</v>
      </c>
    </row>
    <row r="525" spans="1:10" s="178" customFormat="1" ht="15.75" customHeight="1">
      <c r="A525" s="186" t="s">
        <v>802</v>
      </c>
      <c r="B525" s="188" t="s">
        <v>803</v>
      </c>
      <c r="C525" s="191" t="s">
        <v>804</v>
      </c>
      <c r="D525" s="183">
        <v>1350</v>
      </c>
      <c r="E525" s="183" t="e">
        <f>VLOOKUP(B525,#REF!,22,FALSE)</f>
        <v>#REF!</v>
      </c>
      <c r="F525" s="189" t="e">
        <f t="shared" si="53"/>
        <v>#REF!</v>
      </c>
      <c r="G525" s="183">
        <v>1200</v>
      </c>
      <c r="H525" s="189" t="e">
        <f t="shared" si="54"/>
        <v>#REF!</v>
      </c>
      <c r="I525" s="171"/>
      <c r="J525" s="178" t="s">
        <v>6724</v>
      </c>
    </row>
    <row r="526" spans="1:10" s="178" customFormat="1" ht="15.75" customHeight="1">
      <c r="A526" s="186" t="s">
        <v>802</v>
      </c>
      <c r="B526" s="188" t="s">
        <v>805</v>
      </c>
      <c r="C526" s="191" t="s">
        <v>806</v>
      </c>
      <c r="D526" s="183">
        <v>1950</v>
      </c>
      <c r="E526" s="183" t="e">
        <f>VLOOKUP(B526,#REF!,22,FALSE)</f>
        <v>#REF!</v>
      </c>
      <c r="F526" s="189" t="e">
        <f t="shared" si="53"/>
        <v>#REF!</v>
      </c>
      <c r="G526" s="183">
        <v>1600</v>
      </c>
      <c r="H526" s="189" t="e">
        <f t="shared" si="54"/>
        <v>#REF!</v>
      </c>
      <c r="I526" s="171"/>
      <c r="J526" s="178" t="s">
        <v>6724</v>
      </c>
    </row>
    <row r="527" spans="1:10" s="178" customFormat="1" ht="15.75" customHeight="1">
      <c r="A527" s="186" t="s">
        <v>807</v>
      </c>
      <c r="B527" s="188" t="s">
        <v>808</v>
      </c>
      <c r="C527" s="191" t="s">
        <v>809</v>
      </c>
      <c r="D527" s="183">
        <v>2450</v>
      </c>
      <c r="E527" s="183" t="e">
        <f>VLOOKUP(B527,#REF!,22,FALSE)</f>
        <v>#REF!</v>
      </c>
      <c r="F527" s="189" t="e">
        <f t="shared" si="53"/>
        <v>#REF!</v>
      </c>
      <c r="G527" s="183">
        <v>2360</v>
      </c>
      <c r="H527" s="189" t="e">
        <f t="shared" si="54"/>
        <v>#REF!</v>
      </c>
      <c r="I527" s="171"/>
      <c r="J527" s="178" t="s">
        <v>6724</v>
      </c>
    </row>
    <row r="528" spans="1:10" s="178" customFormat="1" ht="15.75" customHeight="1">
      <c r="A528" s="186" t="s">
        <v>802</v>
      </c>
      <c r="B528" s="188" t="s">
        <v>6727</v>
      </c>
      <c r="C528" s="191" t="s">
        <v>6723</v>
      </c>
      <c r="D528" s="183" t="s">
        <v>6550</v>
      </c>
      <c r="E528" s="183">
        <v>1500</v>
      </c>
      <c r="F528" s="189"/>
      <c r="G528" s="183"/>
      <c r="H528" s="189"/>
      <c r="I528" s="171"/>
      <c r="J528" s="178" t="s">
        <v>6724</v>
      </c>
    </row>
    <row r="529" spans="1:10" s="178" customFormat="1" ht="15.75" customHeight="1">
      <c r="A529" s="186" t="s">
        <v>828</v>
      </c>
      <c r="B529" s="188" t="s">
        <v>829</v>
      </c>
      <c r="C529" s="191" t="s">
        <v>830</v>
      </c>
      <c r="D529" s="183">
        <v>2000</v>
      </c>
      <c r="E529" s="183" t="e">
        <f>VLOOKUP(B529,#REF!,22,FALSE)</f>
        <v>#REF!</v>
      </c>
      <c r="F529" s="189" t="e">
        <f t="shared" si="53"/>
        <v>#REF!</v>
      </c>
      <c r="G529" s="183">
        <v>1920</v>
      </c>
      <c r="H529" s="189" t="e">
        <f t="shared" ref="H529:H573" si="55">100%-G529/E529</f>
        <v>#REF!</v>
      </c>
      <c r="I529" s="171"/>
      <c r="J529" s="178" t="s">
        <v>6724</v>
      </c>
    </row>
    <row r="530" spans="1:10" s="178" customFormat="1" ht="15.75" customHeight="1">
      <c r="A530" s="186" t="s">
        <v>810</v>
      </c>
      <c r="B530" s="188" t="s">
        <v>811</v>
      </c>
      <c r="C530" s="191" t="s">
        <v>812</v>
      </c>
      <c r="D530" s="183">
        <v>1400</v>
      </c>
      <c r="E530" s="183" t="e">
        <f>VLOOKUP(B530,#REF!,22,FALSE)</f>
        <v>#REF!</v>
      </c>
      <c r="F530" s="189" t="e">
        <f t="shared" si="53"/>
        <v>#REF!</v>
      </c>
      <c r="G530" s="183">
        <v>1120</v>
      </c>
      <c r="H530" s="189" t="e">
        <f t="shared" si="55"/>
        <v>#REF!</v>
      </c>
      <c r="I530" s="171"/>
      <c r="J530" s="178" t="s">
        <v>6724</v>
      </c>
    </row>
    <row r="531" spans="1:10" s="178" customFormat="1" ht="15.75" customHeight="1">
      <c r="A531" s="186" t="s">
        <v>810</v>
      </c>
      <c r="B531" s="188" t="s">
        <v>813</v>
      </c>
      <c r="C531" s="191" t="s">
        <v>814</v>
      </c>
      <c r="D531" s="183">
        <v>2040</v>
      </c>
      <c r="E531" s="183" t="e">
        <f>VLOOKUP(B531,#REF!,22,FALSE)</f>
        <v>#REF!</v>
      </c>
      <c r="F531" s="189" t="e">
        <f t="shared" si="53"/>
        <v>#REF!</v>
      </c>
      <c r="G531" s="183">
        <v>1640</v>
      </c>
      <c r="H531" s="189" t="e">
        <f t="shared" si="55"/>
        <v>#REF!</v>
      </c>
      <c r="I531" s="171"/>
      <c r="J531" s="178" t="s">
        <v>6724</v>
      </c>
    </row>
    <row r="532" spans="1:10" s="178" customFormat="1" ht="15.75" customHeight="1">
      <c r="A532" s="186" t="s">
        <v>729</v>
      </c>
      <c r="B532" s="188" t="s">
        <v>730</v>
      </c>
      <c r="C532" s="191" t="s">
        <v>731</v>
      </c>
      <c r="D532" s="183">
        <v>1700</v>
      </c>
      <c r="E532" s="183" t="e">
        <f>VLOOKUP(B532,#REF!,22,FALSE)</f>
        <v>#REF!</v>
      </c>
      <c r="F532" s="189" t="e">
        <f t="shared" si="53"/>
        <v>#REF!</v>
      </c>
      <c r="G532" s="183">
        <v>1400</v>
      </c>
      <c r="H532" s="189" t="e">
        <f t="shared" si="55"/>
        <v>#REF!</v>
      </c>
      <c r="I532" s="171"/>
      <c r="J532" s="178" t="s">
        <v>6724</v>
      </c>
    </row>
    <row r="533" spans="1:10" s="178" customFormat="1" ht="15.75" customHeight="1">
      <c r="A533" s="186" t="s">
        <v>729</v>
      </c>
      <c r="B533" s="188" t="s">
        <v>732</v>
      </c>
      <c r="C533" s="191" t="s">
        <v>733</v>
      </c>
      <c r="D533" s="183">
        <v>2300</v>
      </c>
      <c r="E533" s="183" t="e">
        <f>VLOOKUP(B533,#REF!,22,FALSE)</f>
        <v>#REF!</v>
      </c>
      <c r="F533" s="189" t="e">
        <f t="shared" si="53"/>
        <v>#REF!</v>
      </c>
      <c r="G533" s="183">
        <v>1840</v>
      </c>
      <c r="H533" s="189" t="e">
        <f t="shared" si="55"/>
        <v>#REF!</v>
      </c>
      <c r="I533" s="171"/>
      <c r="J533" s="178" t="s">
        <v>6724</v>
      </c>
    </row>
    <row r="534" spans="1:10" s="178" customFormat="1" ht="15.75" customHeight="1">
      <c r="A534" s="186" t="s">
        <v>708</v>
      </c>
      <c r="B534" s="188" t="s">
        <v>709</v>
      </c>
      <c r="C534" s="191" t="s">
        <v>710</v>
      </c>
      <c r="D534" s="183">
        <v>1700</v>
      </c>
      <c r="E534" s="183" t="e">
        <f>VLOOKUP(B534,#REF!,22,FALSE)</f>
        <v>#REF!</v>
      </c>
      <c r="F534" s="189" t="e">
        <f t="shared" si="53"/>
        <v>#REF!</v>
      </c>
      <c r="G534" s="183">
        <v>1400</v>
      </c>
      <c r="H534" s="189" t="e">
        <f t="shared" si="55"/>
        <v>#REF!</v>
      </c>
      <c r="I534" s="171"/>
      <c r="J534" s="178" t="s">
        <v>6724</v>
      </c>
    </row>
    <row r="535" spans="1:10" s="178" customFormat="1" ht="15.75" customHeight="1">
      <c r="A535" s="186" t="s">
        <v>708</v>
      </c>
      <c r="B535" s="188" t="s">
        <v>711</v>
      </c>
      <c r="C535" s="191" t="s">
        <v>712</v>
      </c>
      <c r="D535" s="183">
        <v>2300</v>
      </c>
      <c r="E535" s="183" t="e">
        <f>VLOOKUP(B535,#REF!,22,FALSE)</f>
        <v>#REF!</v>
      </c>
      <c r="F535" s="189" t="e">
        <f t="shared" si="53"/>
        <v>#REF!</v>
      </c>
      <c r="G535" s="183">
        <v>1840</v>
      </c>
      <c r="H535" s="189" t="e">
        <f t="shared" si="55"/>
        <v>#REF!</v>
      </c>
      <c r="I535" s="171"/>
      <c r="J535" s="178" t="s">
        <v>6724</v>
      </c>
    </row>
    <row r="536" spans="1:10" s="178" customFormat="1" ht="15.75" customHeight="1">
      <c r="A536" s="186" t="s">
        <v>4777</v>
      </c>
      <c r="B536" s="188" t="s">
        <v>720</v>
      </c>
      <c r="C536" s="191" t="s">
        <v>721</v>
      </c>
      <c r="D536" s="183">
        <v>1500</v>
      </c>
      <c r="E536" s="183" t="e">
        <f>VLOOKUP(B536,#REF!,22,FALSE)</f>
        <v>#REF!</v>
      </c>
      <c r="F536" s="189" t="e">
        <f t="shared" si="53"/>
        <v>#REF!</v>
      </c>
      <c r="G536" s="183">
        <v>1280</v>
      </c>
      <c r="H536" s="189" t="e">
        <f t="shared" si="55"/>
        <v>#REF!</v>
      </c>
      <c r="I536" s="171"/>
      <c r="J536" s="178" t="s">
        <v>6724</v>
      </c>
    </row>
    <row r="537" spans="1:10" s="178" customFormat="1" ht="15.75" customHeight="1">
      <c r="A537" s="186" t="s">
        <v>4777</v>
      </c>
      <c r="B537" s="188" t="s">
        <v>722</v>
      </c>
      <c r="C537" s="191" t="s">
        <v>723</v>
      </c>
      <c r="D537" s="183">
        <v>2300</v>
      </c>
      <c r="E537" s="183" t="e">
        <f>VLOOKUP(B537,#REF!,22,FALSE)</f>
        <v>#REF!</v>
      </c>
      <c r="F537" s="189" t="e">
        <f t="shared" si="53"/>
        <v>#REF!</v>
      </c>
      <c r="G537" s="183">
        <v>1840</v>
      </c>
      <c r="H537" s="189" t="e">
        <f t="shared" si="55"/>
        <v>#REF!</v>
      </c>
      <c r="I537" s="171"/>
      <c r="J537" s="178" t="s">
        <v>6724</v>
      </c>
    </row>
    <row r="538" spans="1:10" s="178" customFormat="1" ht="15.75" customHeight="1">
      <c r="A538" s="186" t="s">
        <v>715</v>
      </c>
      <c r="B538" s="188" t="s">
        <v>716</v>
      </c>
      <c r="C538" s="191" t="s">
        <v>717</v>
      </c>
      <c r="D538" s="183">
        <v>1700</v>
      </c>
      <c r="E538" s="183" t="e">
        <f>VLOOKUP(B538,#REF!,22,FALSE)</f>
        <v>#REF!</v>
      </c>
      <c r="F538" s="189" t="e">
        <f t="shared" si="53"/>
        <v>#REF!</v>
      </c>
      <c r="G538" s="183">
        <v>1400</v>
      </c>
      <c r="H538" s="189" t="e">
        <f t="shared" si="55"/>
        <v>#REF!</v>
      </c>
      <c r="I538" s="171"/>
      <c r="J538" s="178" t="s">
        <v>6724</v>
      </c>
    </row>
    <row r="539" spans="1:10" s="178" customFormat="1" ht="15.75" customHeight="1">
      <c r="A539" s="186" t="s">
        <v>715</v>
      </c>
      <c r="B539" s="188" t="s">
        <v>718</v>
      </c>
      <c r="C539" s="191" t="s">
        <v>719</v>
      </c>
      <c r="D539" s="183">
        <v>2300</v>
      </c>
      <c r="E539" s="183" t="e">
        <f>VLOOKUP(B539,#REF!,22,FALSE)</f>
        <v>#REF!</v>
      </c>
      <c r="F539" s="189" t="e">
        <f t="shared" si="53"/>
        <v>#REF!</v>
      </c>
      <c r="G539" s="183">
        <v>1840</v>
      </c>
      <c r="H539" s="189" t="e">
        <f t="shared" si="55"/>
        <v>#REF!</v>
      </c>
      <c r="I539" s="171"/>
      <c r="J539" s="178" t="s">
        <v>6724</v>
      </c>
    </row>
    <row r="540" spans="1:10" s="178" customFormat="1" ht="15.75" customHeight="1">
      <c r="A540" s="186" t="s">
        <v>708</v>
      </c>
      <c r="B540" s="188" t="s">
        <v>713</v>
      </c>
      <c r="C540" s="191" t="s">
        <v>714</v>
      </c>
      <c r="D540" s="183">
        <v>1750</v>
      </c>
      <c r="E540" s="183" t="e">
        <f>VLOOKUP(B540,#REF!,22,FALSE)</f>
        <v>#REF!</v>
      </c>
      <c r="F540" s="189" t="e">
        <f t="shared" si="53"/>
        <v>#REF!</v>
      </c>
      <c r="G540" s="183">
        <v>1440</v>
      </c>
      <c r="H540" s="189" t="e">
        <f t="shared" si="55"/>
        <v>#REF!</v>
      </c>
      <c r="I540" s="171"/>
      <c r="J540" s="178" t="s">
        <v>6724</v>
      </c>
    </row>
    <row r="541" spans="1:10" s="178" customFormat="1" ht="15.75" customHeight="1">
      <c r="A541" s="186" t="s">
        <v>5640</v>
      </c>
      <c r="B541" s="188" t="s">
        <v>5191</v>
      </c>
      <c r="C541" s="191" t="s">
        <v>5516</v>
      </c>
      <c r="D541" s="183">
        <v>1750</v>
      </c>
      <c r="E541" s="183" t="e">
        <f>VLOOKUP(B541,#REF!,22,FALSE)</f>
        <v>#REF!</v>
      </c>
      <c r="F541" s="189" t="e">
        <f t="shared" si="53"/>
        <v>#REF!</v>
      </c>
      <c r="G541" s="183">
        <v>1400</v>
      </c>
      <c r="H541" s="189" t="e">
        <f t="shared" si="55"/>
        <v>#REF!</v>
      </c>
      <c r="I541" s="171"/>
      <c r="J541" s="178" t="s">
        <v>6724</v>
      </c>
    </row>
    <row r="542" spans="1:10" s="178" customFormat="1" ht="15.75" customHeight="1">
      <c r="A542" s="186" t="s">
        <v>5641</v>
      </c>
      <c r="B542" s="188" t="s">
        <v>5192</v>
      </c>
      <c r="C542" s="191" t="s">
        <v>5517</v>
      </c>
      <c r="D542" s="183">
        <v>2600</v>
      </c>
      <c r="E542" s="183" t="e">
        <f>VLOOKUP(B542,#REF!,22,FALSE)</f>
        <v>#REF!</v>
      </c>
      <c r="F542" s="189" t="e">
        <f t="shared" si="53"/>
        <v>#REF!</v>
      </c>
      <c r="G542" s="183">
        <v>2080</v>
      </c>
      <c r="H542" s="189" t="e">
        <f t="shared" si="55"/>
        <v>#REF!</v>
      </c>
      <c r="I542" s="171"/>
      <c r="J542" s="178" t="s">
        <v>6724</v>
      </c>
    </row>
    <row r="543" spans="1:10" s="178" customFormat="1" ht="15.75" customHeight="1">
      <c r="A543" s="186" t="s">
        <v>697</v>
      </c>
      <c r="B543" s="188" t="s">
        <v>698</v>
      </c>
      <c r="C543" s="191" t="s">
        <v>699</v>
      </c>
      <c r="D543" s="183">
        <v>1350</v>
      </c>
      <c r="E543" s="183" t="e">
        <f>VLOOKUP(B543,#REF!,22,FALSE)</f>
        <v>#REF!</v>
      </c>
      <c r="F543" s="189" t="e">
        <f t="shared" si="53"/>
        <v>#REF!</v>
      </c>
      <c r="G543" s="183">
        <v>1120</v>
      </c>
      <c r="H543" s="189" t="e">
        <f t="shared" si="55"/>
        <v>#REF!</v>
      </c>
      <c r="I543" s="171"/>
      <c r="J543" s="178" t="s">
        <v>6724</v>
      </c>
    </row>
    <row r="544" spans="1:10" s="178" customFormat="1" ht="15.75" customHeight="1">
      <c r="A544" s="186" t="s">
        <v>697</v>
      </c>
      <c r="B544" s="188" t="s">
        <v>700</v>
      </c>
      <c r="C544" s="191" t="s">
        <v>701</v>
      </c>
      <c r="D544" s="183">
        <v>1980</v>
      </c>
      <c r="E544" s="183" t="e">
        <f>VLOOKUP(B544,#REF!,22,FALSE)</f>
        <v>#REF!</v>
      </c>
      <c r="F544" s="189" t="e">
        <f t="shared" si="53"/>
        <v>#REF!</v>
      </c>
      <c r="G544" s="183">
        <v>1640</v>
      </c>
      <c r="H544" s="189" t="e">
        <f t="shared" si="55"/>
        <v>#REF!</v>
      </c>
      <c r="I544" s="171"/>
      <c r="J544" s="178" t="s">
        <v>6724</v>
      </c>
    </row>
    <row r="545" spans="1:10" s="178" customFormat="1" ht="15.75" customHeight="1">
      <c r="A545" s="186" t="s">
        <v>697</v>
      </c>
      <c r="B545" s="188" t="s">
        <v>702</v>
      </c>
      <c r="C545" s="191" t="s">
        <v>703</v>
      </c>
      <c r="D545" s="183">
        <v>3390</v>
      </c>
      <c r="E545" s="183" t="e">
        <f>VLOOKUP(B545,#REF!,22,FALSE)</f>
        <v>#REF!</v>
      </c>
      <c r="F545" s="189" t="e">
        <f t="shared" si="53"/>
        <v>#REF!</v>
      </c>
      <c r="G545" s="183">
        <v>2720</v>
      </c>
      <c r="H545" s="189" t="e">
        <f t="shared" si="55"/>
        <v>#REF!</v>
      </c>
      <c r="I545" s="171"/>
      <c r="J545" s="178" t="s">
        <v>6724</v>
      </c>
    </row>
    <row r="546" spans="1:10" s="178" customFormat="1" ht="15.75" customHeight="1">
      <c r="A546" s="186" t="s">
        <v>697</v>
      </c>
      <c r="B546" s="188" t="s">
        <v>704</v>
      </c>
      <c r="C546" s="191" t="s">
        <v>705</v>
      </c>
      <c r="D546" s="183">
        <v>1450</v>
      </c>
      <c r="E546" s="183" t="e">
        <f>VLOOKUP(B546,#REF!,22,FALSE)</f>
        <v>#REF!</v>
      </c>
      <c r="F546" s="189" t="e">
        <f t="shared" si="53"/>
        <v>#REF!</v>
      </c>
      <c r="G546" s="183">
        <v>1200</v>
      </c>
      <c r="H546" s="189" t="e">
        <f t="shared" si="55"/>
        <v>#REF!</v>
      </c>
      <c r="I546" s="171"/>
      <c r="J546" s="178" t="s">
        <v>6724</v>
      </c>
    </row>
    <row r="547" spans="1:10" s="178" customFormat="1" ht="15.75" customHeight="1">
      <c r="A547" s="186" t="s">
        <v>697</v>
      </c>
      <c r="B547" s="188" t="s">
        <v>706</v>
      </c>
      <c r="C547" s="191" t="s">
        <v>707</v>
      </c>
      <c r="D547" s="183">
        <v>2850</v>
      </c>
      <c r="E547" s="183" t="e">
        <f>VLOOKUP(B547,#REF!,22,FALSE)</f>
        <v>#REF!</v>
      </c>
      <c r="F547" s="189" t="e">
        <f t="shared" si="53"/>
        <v>#REF!</v>
      </c>
      <c r="G547" s="183">
        <v>2280</v>
      </c>
      <c r="H547" s="189" t="e">
        <f t="shared" si="55"/>
        <v>#REF!</v>
      </c>
      <c r="I547" s="171"/>
      <c r="J547" s="178" t="s">
        <v>6724</v>
      </c>
    </row>
    <row r="548" spans="1:10" s="178" customFormat="1" ht="15.75" customHeight="1">
      <c r="A548" s="186" t="s">
        <v>734</v>
      </c>
      <c r="B548" s="188" t="s">
        <v>735</v>
      </c>
      <c r="C548" s="191" t="s">
        <v>736</v>
      </c>
      <c r="D548" s="183">
        <v>1350</v>
      </c>
      <c r="E548" s="183" t="e">
        <f>VLOOKUP(B548,#REF!,22,FALSE)</f>
        <v>#REF!</v>
      </c>
      <c r="F548" s="189" t="e">
        <f t="shared" si="53"/>
        <v>#REF!</v>
      </c>
      <c r="G548" s="183">
        <v>1120</v>
      </c>
      <c r="H548" s="189" t="e">
        <f t="shared" si="55"/>
        <v>#REF!</v>
      </c>
      <c r="I548" s="171"/>
      <c r="J548" s="178" t="s">
        <v>6724</v>
      </c>
    </row>
    <row r="549" spans="1:10" s="178" customFormat="1" ht="15.75" customHeight="1">
      <c r="A549" s="186" t="s">
        <v>724</v>
      </c>
      <c r="B549" s="188" t="s">
        <v>725</v>
      </c>
      <c r="C549" s="191" t="s">
        <v>726</v>
      </c>
      <c r="D549" s="183">
        <v>1400</v>
      </c>
      <c r="E549" s="183" t="e">
        <f>VLOOKUP(B549,#REF!,22,FALSE)</f>
        <v>#REF!</v>
      </c>
      <c r="F549" s="189" t="e">
        <f t="shared" si="53"/>
        <v>#REF!</v>
      </c>
      <c r="G549" s="183">
        <v>1120</v>
      </c>
      <c r="H549" s="189" t="e">
        <f t="shared" si="55"/>
        <v>#REF!</v>
      </c>
      <c r="I549" s="171"/>
      <c r="J549" s="178" t="s">
        <v>6724</v>
      </c>
    </row>
    <row r="550" spans="1:10" s="178" customFormat="1" ht="15.75" customHeight="1">
      <c r="A550" s="186" t="s">
        <v>724</v>
      </c>
      <c r="B550" s="188" t="s">
        <v>727</v>
      </c>
      <c r="C550" s="191" t="s">
        <v>728</v>
      </c>
      <c r="D550" s="183">
        <v>1980</v>
      </c>
      <c r="E550" s="183" t="e">
        <f>VLOOKUP(B550,#REF!,22,FALSE)</f>
        <v>#REF!</v>
      </c>
      <c r="F550" s="189" t="e">
        <f t="shared" si="53"/>
        <v>#REF!</v>
      </c>
      <c r="G550" s="183">
        <v>1640</v>
      </c>
      <c r="H550" s="189" t="e">
        <f t="shared" si="55"/>
        <v>#REF!</v>
      </c>
      <c r="I550" s="171"/>
      <c r="J550" s="178" t="s">
        <v>6724</v>
      </c>
    </row>
    <row r="551" spans="1:10" s="178" customFormat="1" ht="15.75" customHeight="1">
      <c r="A551" s="186" t="s">
        <v>742</v>
      </c>
      <c r="B551" s="188" t="s">
        <v>743</v>
      </c>
      <c r="C551" s="191" t="s">
        <v>744</v>
      </c>
      <c r="D551" s="183">
        <v>1400</v>
      </c>
      <c r="E551" s="183" t="e">
        <f>VLOOKUP(B551,#REF!,22,FALSE)</f>
        <v>#REF!</v>
      </c>
      <c r="F551" s="189" t="e">
        <f t="shared" si="53"/>
        <v>#REF!</v>
      </c>
      <c r="G551" s="183">
        <v>1120</v>
      </c>
      <c r="H551" s="189" t="e">
        <f t="shared" si="55"/>
        <v>#REF!</v>
      </c>
      <c r="I551" s="171"/>
      <c r="J551" s="178" t="s">
        <v>6724</v>
      </c>
    </row>
    <row r="552" spans="1:10" s="178" customFormat="1" ht="15.75" customHeight="1">
      <c r="A552" s="186" t="s">
        <v>742</v>
      </c>
      <c r="B552" s="188" t="s">
        <v>745</v>
      </c>
      <c r="C552" s="191" t="s">
        <v>746</v>
      </c>
      <c r="D552" s="183">
        <v>1980</v>
      </c>
      <c r="E552" s="183" t="e">
        <f>VLOOKUP(B552,#REF!,22,FALSE)</f>
        <v>#REF!</v>
      </c>
      <c r="F552" s="189" t="e">
        <f t="shared" si="53"/>
        <v>#REF!</v>
      </c>
      <c r="G552" s="183">
        <v>1640</v>
      </c>
      <c r="H552" s="189" t="e">
        <f t="shared" si="55"/>
        <v>#REF!</v>
      </c>
      <c r="I552" s="171"/>
      <c r="J552" s="178" t="s">
        <v>6724</v>
      </c>
    </row>
    <row r="553" spans="1:10" s="178" customFormat="1" ht="15.75" customHeight="1">
      <c r="A553" s="186" t="s">
        <v>4779</v>
      </c>
      <c r="B553" s="188" t="s">
        <v>768</v>
      </c>
      <c r="C553" s="191" t="s">
        <v>769</v>
      </c>
      <c r="D553" s="183">
        <v>1700</v>
      </c>
      <c r="E553" s="183" t="e">
        <f>VLOOKUP(B553,#REF!,22,FALSE)</f>
        <v>#REF!</v>
      </c>
      <c r="F553" s="189" t="e">
        <f t="shared" si="53"/>
        <v>#REF!</v>
      </c>
      <c r="G553" s="183">
        <v>1400</v>
      </c>
      <c r="H553" s="189" t="e">
        <f t="shared" si="55"/>
        <v>#REF!</v>
      </c>
      <c r="I553" s="171"/>
      <c r="J553" s="178" t="s">
        <v>6724</v>
      </c>
    </row>
    <row r="554" spans="1:10" s="178" customFormat="1" ht="15.75" customHeight="1">
      <c r="A554" s="186" t="s">
        <v>4779</v>
      </c>
      <c r="B554" s="188" t="s">
        <v>770</v>
      </c>
      <c r="C554" s="191" t="s">
        <v>771</v>
      </c>
      <c r="D554" s="183">
        <v>1700</v>
      </c>
      <c r="E554" s="183" t="e">
        <f>VLOOKUP(B554,#REF!,22,FALSE)</f>
        <v>#REF!</v>
      </c>
      <c r="F554" s="189" t="e">
        <f t="shared" si="53"/>
        <v>#REF!</v>
      </c>
      <c r="G554" s="183">
        <v>1400</v>
      </c>
      <c r="H554" s="189" t="e">
        <f t="shared" si="55"/>
        <v>#REF!</v>
      </c>
      <c r="I554" s="171"/>
      <c r="J554" s="178" t="s">
        <v>6724</v>
      </c>
    </row>
    <row r="555" spans="1:10" s="178" customFormat="1" ht="15.75" customHeight="1">
      <c r="A555" s="186" t="s">
        <v>785</v>
      </c>
      <c r="B555" s="188" t="s">
        <v>786</v>
      </c>
      <c r="C555" s="191" t="s">
        <v>787</v>
      </c>
      <c r="D555" s="183">
        <v>1400</v>
      </c>
      <c r="E555" s="183" t="e">
        <f>VLOOKUP(B555,#REF!,22,FALSE)</f>
        <v>#REF!</v>
      </c>
      <c r="F555" s="189" t="e">
        <f t="shared" si="53"/>
        <v>#REF!</v>
      </c>
      <c r="G555" s="183">
        <v>1120</v>
      </c>
      <c r="H555" s="189" t="e">
        <f t="shared" si="55"/>
        <v>#REF!</v>
      </c>
      <c r="I555" s="171"/>
      <c r="J555" s="178" t="s">
        <v>6724</v>
      </c>
    </row>
    <row r="556" spans="1:10" s="178" customFormat="1" ht="15.75" customHeight="1">
      <c r="A556" s="186" t="s">
        <v>785</v>
      </c>
      <c r="B556" s="188" t="s">
        <v>788</v>
      </c>
      <c r="C556" s="191" t="s">
        <v>789</v>
      </c>
      <c r="D556" s="183">
        <v>2040</v>
      </c>
      <c r="E556" s="183" t="e">
        <f>VLOOKUP(B556,#REF!,22,FALSE)</f>
        <v>#REF!</v>
      </c>
      <c r="F556" s="189" t="e">
        <f t="shared" si="53"/>
        <v>#REF!</v>
      </c>
      <c r="G556" s="183">
        <v>1640</v>
      </c>
      <c r="H556" s="189" t="e">
        <f t="shared" si="55"/>
        <v>#REF!</v>
      </c>
      <c r="I556" s="171"/>
      <c r="J556" s="178" t="s">
        <v>6724</v>
      </c>
    </row>
    <row r="557" spans="1:10" s="178" customFormat="1" ht="15.75" customHeight="1">
      <c r="A557" s="186" t="s">
        <v>747</v>
      </c>
      <c r="B557" s="188" t="s">
        <v>748</v>
      </c>
      <c r="C557" s="191" t="s">
        <v>749</v>
      </c>
      <c r="D557" s="183">
        <v>1700</v>
      </c>
      <c r="E557" s="183" t="e">
        <f>VLOOKUP(B557,#REF!,22,FALSE)</f>
        <v>#REF!</v>
      </c>
      <c r="F557" s="189" t="e">
        <f t="shared" si="53"/>
        <v>#REF!</v>
      </c>
      <c r="G557" s="183">
        <v>1400</v>
      </c>
      <c r="H557" s="189" t="e">
        <f t="shared" si="55"/>
        <v>#REF!</v>
      </c>
      <c r="I557" s="171"/>
      <c r="J557" s="178" t="s">
        <v>6724</v>
      </c>
    </row>
    <row r="558" spans="1:10" s="178" customFormat="1" ht="15.75" customHeight="1">
      <c r="A558" s="186" t="s">
        <v>750</v>
      </c>
      <c r="B558" s="188" t="s">
        <v>751</v>
      </c>
      <c r="C558" s="191" t="s">
        <v>752</v>
      </c>
      <c r="D558" s="183">
        <v>2300</v>
      </c>
      <c r="E558" s="183" t="e">
        <f>VLOOKUP(B558,#REF!,22,FALSE)</f>
        <v>#REF!</v>
      </c>
      <c r="F558" s="189" t="e">
        <f t="shared" si="53"/>
        <v>#REF!</v>
      </c>
      <c r="G558" s="183">
        <v>1840</v>
      </c>
      <c r="H558" s="189" t="e">
        <f t="shared" si="55"/>
        <v>#REF!</v>
      </c>
      <c r="I558" s="171"/>
      <c r="J558" s="178" t="s">
        <v>6724</v>
      </c>
    </row>
    <row r="559" spans="1:10" s="178" customFormat="1" ht="15.75" customHeight="1">
      <c r="A559" s="186" t="s">
        <v>737</v>
      </c>
      <c r="B559" s="188" t="s">
        <v>738</v>
      </c>
      <c r="C559" s="191" t="s">
        <v>739</v>
      </c>
      <c r="D559" s="183">
        <v>1350</v>
      </c>
      <c r="E559" s="183" t="e">
        <f>VLOOKUP(B559,#REF!,22,FALSE)</f>
        <v>#REF!</v>
      </c>
      <c r="F559" s="189" t="e">
        <f t="shared" si="53"/>
        <v>#REF!</v>
      </c>
      <c r="G559" s="183">
        <v>1120</v>
      </c>
      <c r="H559" s="189" t="e">
        <f t="shared" si="55"/>
        <v>#REF!</v>
      </c>
      <c r="I559" s="171"/>
      <c r="J559" s="178" t="s">
        <v>6724</v>
      </c>
    </row>
    <row r="560" spans="1:10" s="178" customFormat="1" ht="15.75" customHeight="1">
      <c r="A560" s="186" t="s">
        <v>737</v>
      </c>
      <c r="B560" s="188" t="s">
        <v>740</v>
      </c>
      <c r="C560" s="191" t="s">
        <v>741</v>
      </c>
      <c r="D560" s="183">
        <v>1980</v>
      </c>
      <c r="E560" s="183" t="e">
        <f>VLOOKUP(B560,#REF!,22,FALSE)</f>
        <v>#REF!</v>
      </c>
      <c r="F560" s="189" t="e">
        <f t="shared" si="53"/>
        <v>#REF!</v>
      </c>
      <c r="G560" s="183">
        <v>1640</v>
      </c>
      <c r="H560" s="189" t="e">
        <f t="shared" si="55"/>
        <v>#REF!</v>
      </c>
      <c r="I560" s="171"/>
      <c r="J560" s="178" t="s">
        <v>6724</v>
      </c>
    </row>
    <row r="561" spans="1:13" s="178" customFormat="1" ht="15.75" customHeight="1">
      <c r="A561" s="186" t="s">
        <v>775</v>
      </c>
      <c r="B561" s="188" t="s">
        <v>776</v>
      </c>
      <c r="C561" s="191" t="s">
        <v>777</v>
      </c>
      <c r="D561" s="183">
        <v>1870</v>
      </c>
      <c r="E561" s="183" t="e">
        <f>VLOOKUP(B561,#REF!,22,FALSE)</f>
        <v>#REF!</v>
      </c>
      <c r="F561" s="189" t="e">
        <f t="shared" si="53"/>
        <v>#REF!</v>
      </c>
      <c r="G561" s="183">
        <v>1600</v>
      </c>
      <c r="H561" s="189" t="e">
        <f t="shared" si="55"/>
        <v>#REF!</v>
      </c>
      <c r="I561" s="171"/>
      <c r="J561" s="178" t="s">
        <v>6724</v>
      </c>
    </row>
    <row r="562" spans="1:13" s="178" customFormat="1" ht="15.75" customHeight="1">
      <c r="A562" s="186" t="s">
        <v>775</v>
      </c>
      <c r="B562" s="188" t="s">
        <v>778</v>
      </c>
      <c r="C562" s="191" t="s">
        <v>779</v>
      </c>
      <c r="D562" s="183">
        <v>3150</v>
      </c>
      <c r="E562" s="183" t="e">
        <f>VLOOKUP(B562,#REF!,22,FALSE)</f>
        <v>#REF!</v>
      </c>
      <c r="F562" s="189" t="e">
        <f t="shared" si="53"/>
        <v>#REF!</v>
      </c>
      <c r="G562" s="183">
        <v>2520</v>
      </c>
      <c r="H562" s="189" t="e">
        <f t="shared" si="55"/>
        <v>#REF!</v>
      </c>
      <c r="I562" s="171"/>
      <c r="J562" s="178" t="s">
        <v>6724</v>
      </c>
    </row>
    <row r="563" spans="1:13" s="178" customFormat="1" ht="15.75" customHeight="1">
      <c r="A563" s="186" t="s">
        <v>780</v>
      </c>
      <c r="B563" s="188" t="s">
        <v>781</v>
      </c>
      <c r="C563" s="191" t="s">
        <v>782</v>
      </c>
      <c r="D563" s="183">
        <v>1400</v>
      </c>
      <c r="E563" s="183" t="e">
        <f>VLOOKUP(B563,#REF!,22,FALSE)</f>
        <v>#REF!</v>
      </c>
      <c r="F563" s="189" t="e">
        <f t="shared" si="53"/>
        <v>#REF!</v>
      </c>
      <c r="G563" s="183">
        <v>1120</v>
      </c>
      <c r="H563" s="189" t="e">
        <f t="shared" si="55"/>
        <v>#REF!</v>
      </c>
      <c r="I563" s="171"/>
      <c r="J563" s="178" t="s">
        <v>6724</v>
      </c>
    </row>
    <row r="564" spans="1:13" s="178" customFormat="1" ht="15.75" customHeight="1">
      <c r="A564" s="186" t="s">
        <v>780</v>
      </c>
      <c r="B564" s="188" t="s">
        <v>783</v>
      </c>
      <c r="C564" s="191" t="s">
        <v>784</v>
      </c>
      <c r="D564" s="183">
        <v>2040</v>
      </c>
      <c r="E564" s="183" t="e">
        <f>VLOOKUP(B564,#REF!,22,FALSE)</f>
        <v>#REF!</v>
      </c>
      <c r="F564" s="189" t="e">
        <f t="shared" si="53"/>
        <v>#REF!</v>
      </c>
      <c r="G564" s="183">
        <v>1640</v>
      </c>
      <c r="H564" s="189" t="e">
        <f t="shared" si="55"/>
        <v>#REF!</v>
      </c>
      <c r="I564" s="171"/>
      <c r="J564" s="178" t="s">
        <v>6724</v>
      </c>
    </row>
    <row r="565" spans="1:13" s="178" customFormat="1" ht="15.75" customHeight="1">
      <c r="A565" s="186" t="s">
        <v>790</v>
      </c>
      <c r="B565" s="188" t="s">
        <v>791</v>
      </c>
      <c r="C565" s="191" t="s">
        <v>792</v>
      </c>
      <c r="D565" s="183">
        <v>1400</v>
      </c>
      <c r="E565" s="183" t="e">
        <f>VLOOKUP(B565,#REF!,22,FALSE)</f>
        <v>#REF!</v>
      </c>
      <c r="F565" s="189" t="e">
        <f t="shared" si="53"/>
        <v>#REF!</v>
      </c>
      <c r="G565" s="183">
        <v>1120</v>
      </c>
      <c r="H565" s="189" t="e">
        <f t="shared" si="55"/>
        <v>#REF!</v>
      </c>
      <c r="I565" s="171"/>
      <c r="J565" s="178" t="s">
        <v>6724</v>
      </c>
    </row>
    <row r="566" spans="1:13" s="178" customFormat="1" ht="15.75" customHeight="1">
      <c r="A566" s="186" t="s">
        <v>790</v>
      </c>
      <c r="B566" s="188" t="s">
        <v>793</v>
      </c>
      <c r="C566" s="191" t="s">
        <v>794</v>
      </c>
      <c r="D566" s="183">
        <v>1970</v>
      </c>
      <c r="E566" s="183" t="e">
        <f>VLOOKUP(B566,#REF!,22,FALSE)</f>
        <v>#REF!</v>
      </c>
      <c r="F566" s="189" t="e">
        <f t="shared" si="53"/>
        <v>#REF!</v>
      </c>
      <c r="G566" s="183">
        <v>1600</v>
      </c>
      <c r="H566" s="189" t="e">
        <f t="shared" si="55"/>
        <v>#REF!</v>
      </c>
      <c r="I566" s="171"/>
      <c r="J566" s="178" t="s">
        <v>6724</v>
      </c>
    </row>
    <row r="567" spans="1:13" s="178" customFormat="1" ht="15.75" customHeight="1">
      <c r="A567" s="186" t="s">
        <v>790</v>
      </c>
      <c r="B567" s="188" t="s">
        <v>795</v>
      </c>
      <c r="C567" s="191" t="s">
        <v>796</v>
      </c>
      <c r="D567" s="183">
        <v>1600</v>
      </c>
      <c r="E567" s="183" t="e">
        <f>VLOOKUP(B567,#REF!,22,FALSE)</f>
        <v>#REF!</v>
      </c>
      <c r="F567" s="189" t="e">
        <f t="shared" si="53"/>
        <v>#REF!</v>
      </c>
      <c r="G567" s="183">
        <v>1400</v>
      </c>
      <c r="H567" s="189" t="e">
        <f t="shared" si="55"/>
        <v>#REF!</v>
      </c>
      <c r="I567" s="171"/>
      <c r="J567" s="178" t="s">
        <v>6724</v>
      </c>
    </row>
    <row r="568" spans="1:13" ht="15.75" customHeight="1">
      <c r="A568" s="186" t="s">
        <v>5584</v>
      </c>
      <c r="B568" s="188" t="s">
        <v>762</v>
      </c>
      <c r="C568" s="191" t="s">
        <v>763</v>
      </c>
      <c r="D568" s="183">
        <v>2100</v>
      </c>
      <c r="E568" s="183" t="e">
        <f>VLOOKUP(B568,#REF!,22,FALSE)</f>
        <v>#REF!</v>
      </c>
      <c r="F568" s="189" t="e">
        <f t="shared" si="53"/>
        <v>#REF!</v>
      </c>
      <c r="G568" s="183">
        <v>1680</v>
      </c>
      <c r="H568" s="189" t="e">
        <f t="shared" si="55"/>
        <v>#REF!</v>
      </c>
      <c r="I568" s="171"/>
      <c r="J568" s="178" t="s">
        <v>6724</v>
      </c>
      <c r="K568" s="178"/>
      <c r="M568" s="178"/>
    </row>
    <row r="569" spans="1:13" s="178" customFormat="1" ht="15.75" customHeight="1">
      <c r="A569" s="186" t="s">
        <v>5584</v>
      </c>
      <c r="B569" s="188" t="s">
        <v>764</v>
      </c>
      <c r="C569" s="191" t="s">
        <v>765</v>
      </c>
      <c r="D569" s="183">
        <v>1400</v>
      </c>
      <c r="E569" s="183" t="e">
        <f>VLOOKUP(B569,#REF!,22,FALSE)</f>
        <v>#REF!</v>
      </c>
      <c r="F569" s="189" t="e">
        <f t="shared" si="53"/>
        <v>#REF!</v>
      </c>
      <c r="G569" s="183">
        <v>1120</v>
      </c>
      <c r="H569" s="189" t="e">
        <f t="shared" si="55"/>
        <v>#REF!</v>
      </c>
      <c r="I569" s="171"/>
      <c r="J569" s="178" t="s">
        <v>6724</v>
      </c>
    </row>
    <row r="570" spans="1:13" s="178" customFormat="1" ht="15.75" customHeight="1">
      <c r="A570" s="186" t="s">
        <v>5584</v>
      </c>
      <c r="B570" s="188" t="s">
        <v>766</v>
      </c>
      <c r="C570" s="191" t="s">
        <v>767</v>
      </c>
      <c r="D570" s="183">
        <v>1980</v>
      </c>
      <c r="E570" s="183" t="e">
        <f>VLOOKUP(B570,#REF!,22,FALSE)</f>
        <v>#REF!</v>
      </c>
      <c r="F570" s="189" t="e">
        <f t="shared" si="53"/>
        <v>#REF!</v>
      </c>
      <c r="G570" s="183">
        <v>1640</v>
      </c>
      <c r="H570" s="189" t="e">
        <f t="shared" si="55"/>
        <v>#REF!</v>
      </c>
      <c r="I570" s="171"/>
      <c r="J570" s="178" t="s">
        <v>6724</v>
      </c>
    </row>
    <row r="571" spans="1:13" s="178" customFormat="1" ht="15.75" customHeight="1">
      <c r="A571" s="186" t="s">
        <v>5585</v>
      </c>
      <c r="B571" s="188" t="s">
        <v>758</v>
      </c>
      <c r="C571" s="191" t="s">
        <v>759</v>
      </c>
      <c r="D571" s="183">
        <v>1400</v>
      </c>
      <c r="E571" s="183" t="e">
        <f>VLOOKUP(B571,#REF!,22,FALSE)</f>
        <v>#REF!</v>
      </c>
      <c r="F571" s="189" t="e">
        <f t="shared" si="53"/>
        <v>#REF!</v>
      </c>
      <c r="G571" s="183">
        <v>1120</v>
      </c>
      <c r="H571" s="189" t="e">
        <f t="shared" si="55"/>
        <v>#REF!</v>
      </c>
      <c r="I571" s="171"/>
      <c r="J571" s="178" t="s">
        <v>6724</v>
      </c>
    </row>
    <row r="572" spans="1:13" s="178" customFormat="1" ht="15.75" customHeight="1">
      <c r="A572" s="186" t="s">
        <v>5585</v>
      </c>
      <c r="B572" s="188" t="s">
        <v>760</v>
      </c>
      <c r="C572" s="191" t="s">
        <v>761</v>
      </c>
      <c r="D572" s="183">
        <v>2040</v>
      </c>
      <c r="E572" s="183" t="e">
        <f>VLOOKUP(B572,#REF!,22,FALSE)</f>
        <v>#REF!</v>
      </c>
      <c r="F572" s="189" t="e">
        <f t="shared" si="53"/>
        <v>#REF!</v>
      </c>
      <c r="G572" s="183">
        <v>1640</v>
      </c>
      <c r="H572" s="189" t="e">
        <f t="shared" si="55"/>
        <v>#REF!</v>
      </c>
      <c r="I572" s="171"/>
      <c r="J572" s="178" t="s">
        <v>6724</v>
      </c>
    </row>
    <row r="573" spans="1:13" s="178" customFormat="1" ht="15.75" customHeight="1">
      <c r="A573" s="186" t="s">
        <v>4778</v>
      </c>
      <c r="B573" s="188" t="s">
        <v>836</v>
      </c>
      <c r="C573" s="191" t="s">
        <v>837</v>
      </c>
      <c r="D573" s="183">
        <v>1400</v>
      </c>
      <c r="E573" s="183" t="e">
        <f>VLOOKUP(B573,#REF!,22,FALSE)</f>
        <v>#REF!</v>
      </c>
      <c r="F573" s="189" t="e">
        <f t="shared" si="53"/>
        <v>#REF!</v>
      </c>
      <c r="G573" s="183">
        <v>1120</v>
      </c>
      <c r="H573" s="189" t="e">
        <f t="shared" si="55"/>
        <v>#REF!</v>
      </c>
      <c r="I573" s="171"/>
      <c r="J573" s="178" t="s">
        <v>6724</v>
      </c>
    </row>
    <row r="574" spans="1:13" s="178" customFormat="1" ht="15.75" customHeight="1">
      <c r="A574" s="182" t="s">
        <v>838</v>
      </c>
      <c r="B574" s="25"/>
      <c r="C574" s="128"/>
      <c r="D574" s="181"/>
      <c r="E574" s="181"/>
      <c r="F574" s="181"/>
      <c r="G574" s="181"/>
      <c r="H574" s="181"/>
      <c r="I574" s="174"/>
      <c r="J574" s="178" t="s">
        <v>6724</v>
      </c>
      <c r="K574" s="173"/>
    </row>
    <row r="575" spans="1:13" s="178" customFormat="1" ht="15.75" customHeight="1">
      <c r="A575" s="186" t="s">
        <v>853</v>
      </c>
      <c r="B575" s="188" t="s">
        <v>854</v>
      </c>
      <c r="C575" s="191" t="s">
        <v>855</v>
      </c>
      <c r="D575" s="183">
        <v>4800</v>
      </c>
      <c r="E575" s="183" t="e">
        <f>VLOOKUP(B575,#REF!,22,FALSE)</f>
        <v>#REF!</v>
      </c>
      <c r="F575" s="189" t="e">
        <f t="shared" ref="F575:F606" si="56">E575/D575-100%</f>
        <v>#REF!</v>
      </c>
      <c r="G575" s="183">
        <v>4040</v>
      </c>
      <c r="H575" s="189" t="e">
        <f t="shared" ref="H575:H606" si="57">100%-G575/E575</f>
        <v>#REF!</v>
      </c>
      <c r="I575" s="171"/>
      <c r="J575" s="178" t="s">
        <v>6724</v>
      </c>
    </row>
    <row r="576" spans="1:13" s="178" customFormat="1" ht="15.75" customHeight="1">
      <c r="A576" s="186" t="s">
        <v>5642</v>
      </c>
      <c r="B576" s="188" t="s">
        <v>5193</v>
      </c>
      <c r="C576" s="191" t="s">
        <v>5194</v>
      </c>
      <c r="D576" s="183">
        <v>3150</v>
      </c>
      <c r="E576" s="183" t="e">
        <f>VLOOKUP(B576,#REF!,22,FALSE)</f>
        <v>#REF!</v>
      </c>
      <c r="F576" s="189" t="e">
        <f t="shared" si="56"/>
        <v>#REF!</v>
      </c>
      <c r="G576" s="183">
        <v>2640</v>
      </c>
      <c r="H576" s="189" t="e">
        <f t="shared" si="57"/>
        <v>#REF!</v>
      </c>
      <c r="I576" s="171"/>
      <c r="J576" s="178" t="s">
        <v>6724</v>
      </c>
    </row>
    <row r="577" spans="1:10" s="178" customFormat="1" ht="15.75" customHeight="1">
      <c r="A577" s="186" t="s">
        <v>5643</v>
      </c>
      <c r="B577" s="188" t="s">
        <v>5195</v>
      </c>
      <c r="C577" s="191" t="s">
        <v>6027</v>
      </c>
      <c r="D577" s="183">
        <v>5750</v>
      </c>
      <c r="E577" s="183" t="e">
        <f>VLOOKUP(B577,#REF!,22,FALSE)</f>
        <v>#REF!</v>
      </c>
      <c r="F577" s="189" t="e">
        <f t="shared" si="56"/>
        <v>#REF!</v>
      </c>
      <c r="G577" s="183">
        <v>4840</v>
      </c>
      <c r="H577" s="189" t="e">
        <f t="shared" si="57"/>
        <v>#REF!</v>
      </c>
      <c r="I577" s="171"/>
      <c r="J577" s="178" t="s">
        <v>6724</v>
      </c>
    </row>
    <row r="578" spans="1:10" s="178" customFormat="1" ht="15.75" customHeight="1">
      <c r="A578" s="186" t="s">
        <v>5644</v>
      </c>
      <c r="B578" s="188" t="s">
        <v>5196</v>
      </c>
      <c r="C578" s="191" t="s">
        <v>6030</v>
      </c>
      <c r="D578" s="183">
        <v>4450</v>
      </c>
      <c r="E578" s="183" t="e">
        <f>VLOOKUP(B578,#REF!,22,FALSE)</f>
        <v>#REF!</v>
      </c>
      <c r="F578" s="189" t="e">
        <f t="shared" si="56"/>
        <v>#REF!</v>
      </c>
      <c r="G578" s="183">
        <v>4040</v>
      </c>
      <c r="H578" s="189" t="e">
        <f t="shared" si="57"/>
        <v>#REF!</v>
      </c>
      <c r="I578" s="171"/>
      <c r="J578" s="178" t="s">
        <v>6724</v>
      </c>
    </row>
    <row r="579" spans="1:10" s="178" customFormat="1" ht="15.75" customHeight="1">
      <c r="A579" s="186" t="s">
        <v>5645</v>
      </c>
      <c r="B579" s="188" t="s">
        <v>5197</v>
      </c>
      <c r="C579" s="191" t="s">
        <v>6031</v>
      </c>
      <c r="D579" s="183">
        <v>5800</v>
      </c>
      <c r="E579" s="183" t="e">
        <f>VLOOKUP(B579,#REF!,22,FALSE)</f>
        <v>#REF!</v>
      </c>
      <c r="F579" s="189" t="e">
        <f t="shared" si="56"/>
        <v>#REF!</v>
      </c>
      <c r="G579" s="183">
        <v>4640</v>
      </c>
      <c r="H579" s="189" t="e">
        <f t="shared" si="57"/>
        <v>#REF!</v>
      </c>
      <c r="I579" s="171"/>
      <c r="J579" s="178" t="s">
        <v>6724</v>
      </c>
    </row>
    <row r="580" spans="1:10" s="178" customFormat="1" ht="15.75" customHeight="1">
      <c r="A580" s="186" t="s">
        <v>5646</v>
      </c>
      <c r="B580" s="188" t="s">
        <v>5198</v>
      </c>
      <c r="C580" s="191" t="s">
        <v>6032</v>
      </c>
      <c r="D580" s="183">
        <v>4450</v>
      </c>
      <c r="E580" s="183" t="e">
        <f>VLOOKUP(B580,#REF!,22,FALSE)</f>
        <v>#REF!</v>
      </c>
      <c r="F580" s="189" t="e">
        <f t="shared" si="56"/>
        <v>#REF!</v>
      </c>
      <c r="G580" s="183">
        <v>4040</v>
      </c>
      <c r="H580" s="189" t="e">
        <f t="shared" si="57"/>
        <v>#REF!</v>
      </c>
      <c r="I580" s="171"/>
      <c r="J580" s="178" t="s">
        <v>6724</v>
      </c>
    </row>
    <row r="581" spans="1:10" s="178" customFormat="1" ht="15.75" customHeight="1">
      <c r="A581" s="186" t="s">
        <v>5647</v>
      </c>
      <c r="B581" s="188" t="s">
        <v>5199</v>
      </c>
      <c r="C581" s="191" t="s">
        <v>6028</v>
      </c>
      <c r="D581" s="183">
        <v>5800</v>
      </c>
      <c r="E581" s="183" t="e">
        <f>VLOOKUP(B581,#REF!,22,FALSE)</f>
        <v>#REF!</v>
      </c>
      <c r="F581" s="189" t="e">
        <f t="shared" si="56"/>
        <v>#REF!</v>
      </c>
      <c r="G581" s="183">
        <v>4640</v>
      </c>
      <c r="H581" s="189" t="e">
        <f t="shared" si="57"/>
        <v>#REF!</v>
      </c>
      <c r="I581" s="171"/>
      <c r="J581" s="178" t="s">
        <v>6724</v>
      </c>
    </row>
    <row r="582" spans="1:10" s="178" customFormat="1" ht="15.75" customHeight="1">
      <c r="A582" s="186" t="s">
        <v>5629</v>
      </c>
      <c r="B582" s="188" t="s">
        <v>5630</v>
      </c>
      <c r="C582" s="191" t="s">
        <v>5631</v>
      </c>
      <c r="D582" s="183">
        <v>2150</v>
      </c>
      <c r="E582" s="183" t="e">
        <f>VLOOKUP(B582,#REF!,22,FALSE)</f>
        <v>#REF!</v>
      </c>
      <c r="F582" s="189" t="e">
        <f t="shared" si="56"/>
        <v>#REF!</v>
      </c>
      <c r="G582" s="183">
        <v>2400</v>
      </c>
      <c r="H582" s="189" t="e">
        <f t="shared" si="57"/>
        <v>#REF!</v>
      </c>
      <c r="I582" s="171"/>
      <c r="J582" s="178" t="s">
        <v>6724</v>
      </c>
    </row>
    <row r="583" spans="1:10" s="178" customFormat="1" ht="15.75" customHeight="1">
      <c r="A583" s="186" t="s">
        <v>841</v>
      </c>
      <c r="B583" s="188" t="s">
        <v>842</v>
      </c>
      <c r="C583" s="191" t="s">
        <v>843</v>
      </c>
      <c r="D583" s="183">
        <v>3100</v>
      </c>
      <c r="E583" s="183" t="e">
        <f>VLOOKUP(B583,#REF!,22,FALSE)</f>
        <v>#REF!</v>
      </c>
      <c r="F583" s="189" t="e">
        <f t="shared" si="56"/>
        <v>#REF!</v>
      </c>
      <c r="G583" s="183">
        <v>2560</v>
      </c>
      <c r="H583" s="189" t="e">
        <f t="shared" si="57"/>
        <v>#REF!</v>
      </c>
      <c r="I583" s="171"/>
      <c r="J583" s="178" t="s">
        <v>6724</v>
      </c>
    </row>
    <row r="584" spans="1:10" s="178" customFormat="1" ht="15.75" customHeight="1">
      <c r="A584" s="186" t="s">
        <v>4894</v>
      </c>
      <c r="B584" s="188" t="s">
        <v>844</v>
      </c>
      <c r="C584" s="191" t="s">
        <v>845</v>
      </c>
      <c r="D584" s="183">
        <v>4850</v>
      </c>
      <c r="E584" s="183" t="e">
        <f>VLOOKUP(B584,#REF!,22,FALSE)</f>
        <v>#REF!</v>
      </c>
      <c r="F584" s="189" t="e">
        <f t="shared" si="56"/>
        <v>#REF!</v>
      </c>
      <c r="G584" s="183">
        <v>4080</v>
      </c>
      <c r="H584" s="189" t="e">
        <f t="shared" si="57"/>
        <v>#REF!</v>
      </c>
      <c r="I584" s="171"/>
      <c r="J584" s="178" t="s">
        <v>6724</v>
      </c>
    </row>
    <row r="585" spans="1:10" s="178" customFormat="1" ht="15.75" customHeight="1">
      <c r="A585" s="186" t="s">
        <v>4893</v>
      </c>
      <c r="B585" s="188" t="s">
        <v>846</v>
      </c>
      <c r="C585" s="191" t="s">
        <v>847</v>
      </c>
      <c r="D585" s="183">
        <v>3500</v>
      </c>
      <c r="E585" s="183" t="e">
        <f>VLOOKUP(B585,#REF!,22,FALSE)</f>
        <v>#REF!</v>
      </c>
      <c r="F585" s="189" t="e">
        <f t="shared" si="56"/>
        <v>#REF!</v>
      </c>
      <c r="G585" s="183">
        <v>2800</v>
      </c>
      <c r="H585" s="189" t="e">
        <f t="shared" si="57"/>
        <v>#REF!</v>
      </c>
      <c r="I585" s="171"/>
      <c r="J585" s="178" t="s">
        <v>6724</v>
      </c>
    </row>
    <row r="586" spans="1:10" s="178" customFormat="1" ht="15.75" customHeight="1">
      <c r="A586" s="186" t="s">
        <v>4894</v>
      </c>
      <c r="B586" s="188" t="s">
        <v>848</v>
      </c>
      <c r="C586" s="191" t="s">
        <v>849</v>
      </c>
      <c r="D586" s="183">
        <v>5400</v>
      </c>
      <c r="E586" s="183" t="e">
        <f>VLOOKUP(B586,#REF!,22,FALSE)</f>
        <v>#REF!</v>
      </c>
      <c r="F586" s="189" t="e">
        <f t="shared" si="56"/>
        <v>#REF!</v>
      </c>
      <c r="G586" s="183">
        <v>4520</v>
      </c>
      <c r="H586" s="189" t="e">
        <f t="shared" si="57"/>
        <v>#REF!</v>
      </c>
      <c r="I586" s="171"/>
      <c r="J586" s="178" t="s">
        <v>6724</v>
      </c>
    </row>
    <row r="587" spans="1:10" s="178" customFormat="1" ht="15.75" customHeight="1">
      <c r="A587" s="186" t="s">
        <v>5629</v>
      </c>
      <c r="B587" s="188" t="s">
        <v>5200</v>
      </c>
      <c r="C587" s="191" t="s">
        <v>6033</v>
      </c>
      <c r="D587" s="183">
        <v>2650</v>
      </c>
      <c r="E587" s="183" t="e">
        <f>VLOOKUP(B587,#REF!,22,FALSE)</f>
        <v>#REF!</v>
      </c>
      <c r="F587" s="189" t="e">
        <f t="shared" si="56"/>
        <v>#REF!</v>
      </c>
      <c r="G587" s="183">
        <v>2400</v>
      </c>
      <c r="H587" s="189" t="e">
        <f t="shared" si="57"/>
        <v>#REF!</v>
      </c>
      <c r="I587" s="171"/>
      <c r="J587" s="178" t="s">
        <v>6724</v>
      </c>
    </row>
    <row r="588" spans="1:10" s="178" customFormat="1" ht="15.75" customHeight="1">
      <c r="A588" s="186" t="s">
        <v>4891</v>
      </c>
      <c r="B588" s="188" t="s">
        <v>851</v>
      </c>
      <c r="C588" s="191" t="s">
        <v>852</v>
      </c>
      <c r="D588" s="183">
        <v>3200</v>
      </c>
      <c r="E588" s="183" t="e">
        <f>VLOOKUP(B588,#REF!,22,FALSE)</f>
        <v>#REF!</v>
      </c>
      <c r="F588" s="189" t="e">
        <f t="shared" si="56"/>
        <v>#REF!</v>
      </c>
      <c r="G588" s="183">
        <v>2920</v>
      </c>
      <c r="H588" s="189" t="e">
        <f t="shared" si="57"/>
        <v>#REF!</v>
      </c>
      <c r="I588" s="171"/>
      <c r="J588" s="178" t="s">
        <v>6724</v>
      </c>
    </row>
    <row r="589" spans="1:10" s="178" customFormat="1" ht="15.75" customHeight="1">
      <c r="A589" s="186" t="s">
        <v>856</v>
      </c>
      <c r="B589" s="188" t="s">
        <v>857</v>
      </c>
      <c r="C589" s="191" t="s">
        <v>6034</v>
      </c>
      <c r="D589" s="183">
        <v>4150</v>
      </c>
      <c r="E589" s="183" t="e">
        <f>VLOOKUP(B589,#REF!,22,FALSE)</f>
        <v>#REF!</v>
      </c>
      <c r="F589" s="189" t="e">
        <f t="shared" si="56"/>
        <v>#REF!</v>
      </c>
      <c r="G589" s="183">
        <v>3320</v>
      </c>
      <c r="H589" s="189" t="e">
        <f t="shared" si="57"/>
        <v>#REF!</v>
      </c>
      <c r="I589" s="171"/>
      <c r="J589" s="178" t="s">
        <v>6724</v>
      </c>
    </row>
    <row r="590" spans="1:10" s="178" customFormat="1" ht="15.75" customHeight="1">
      <c r="A590" s="186" t="s">
        <v>856</v>
      </c>
      <c r="B590" s="188" t="s">
        <v>858</v>
      </c>
      <c r="C590" s="191" t="s">
        <v>6035</v>
      </c>
      <c r="D590" s="183">
        <v>4500</v>
      </c>
      <c r="E590" s="183" t="e">
        <f>VLOOKUP(B590,#REF!,22,FALSE)</f>
        <v>#REF!</v>
      </c>
      <c r="F590" s="189" t="e">
        <f t="shared" si="56"/>
        <v>#REF!</v>
      </c>
      <c r="G590" s="183">
        <v>3680</v>
      </c>
      <c r="H590" s="189" t="e">
        <f t="shared" si="57"/>
        <v>#REF!</v>
      </c>
      <c r="I590" s="171"/>
      <c r="J590" s="178" t="s">
        <v>6724</v>
      </c>
    </row>
    <row r="591" spans="1:10" s="178" customFormat="1" ht="15.75" customHeight="1">
      <c r="A591" s="186" t="s">
        <v>856</v>
      </c>
      <c r="B591" s="188" t="s">
        <v>859</v>
      </c>
      <c r="C591" s="191" t="s">
        <v>6036</v>
      </c>
      <c r="D591" s="183">
        <v>6000</v>
      </c>
      <c r="E591" s="183" t="e">
        <f>VLOOKUP(B591,#REF!,22,FALSE)</f>
        <v>#REF!</v>
      </c>
      <c r="F591" s="189" t="e">
        <f t="shared" si="56"/>
        <v>#REF!</v>
      </c>
      <c r="G591" s="183">
        <v>5000</v>
      </c>
      <c r="H591" s="189" t="e">
        <f t="shared" si="57"/>
        <v>#REF!</v>
      </c>
      <c r="I591" s="171"/>
      <c r="J591" s="178" t="s">
        <v>6724</v>
      </c>
    </row>
    <row r="592" spans="1:10" s="178" customFormat="1" ht="15.75" customHeight="1">
      <c r="A592" s="186" t="s">
        <v>856</v>
      </c>
      <c r="B592" s="188" t="s">
        <v>860</v>
      </c>
      <c r="C592" s="191" t="s">
        <v>6037</v>
      </c>
      <c r="D592" s="183">
        <v>6350</v>
      </c>
      <c r="E592" s="183" t="e">
        <f>VLOOKUP(B592,#REF!,22,FALSE)</f>
        <v>#REF!</v>
      </c>
      <c r="F592" s="189" t="e">
        <f t="shared" si="56"/>
        <v>#REF!</v>
      </c>
      <c r="G592" s="183">
        <v>5200</v>
      </c>
      <c r="H592" s="189" t="e">
        <f t="shared" si="57"/>
        <v>#REF!</v>
      </c>
      <c r="I592" s="171"/>
      <c r="J592" s="178" t="s">
        <v>6724</v>
      </c>
    </row>
    <row r="593" spans="1:13" s="178" customFormat="1" ht="15.75" customHeight="1">
      <c r="A593" s="186" t="s">
        <v>866</v>
      </c>
      <c r="B593" s="188" t="s">
        <v>867</v>
      </c>
      <c r="C593" s="191" t="s">
        <v>6038</v>
      </c>
      <c r="D593" s="183">
        <v>2900</v>
      </c>
      <c r="E593" s="183" t="e">
        <f>VLOOKUP(B593,#REF!,22,FALSE)</f>
        <v>#REF!</v>
      </c>
      <c r="F593" s="189" t="e">
        <f t="shared" si="56"/>
        <v>#REF!</v>
      </c>
      <c r="G593" s="183">
        <v>2720</v>
      </c>
      <c r="H593" s="189" t="e">
        <f t="shared" si="57"/>
        <v>#REF!</v>
      </c>
      <c r="I593" s="171"/>
      <c r="J593" s="178" t="s">
        <v>6724</v>
      </c>
    </row>
    <row r="594" spans="1:13" s="178" customFormat="1" ht="15.75" customHeight="1">
      <c r="A594" s="186" t="s">
        <v>4895</v>
      </c>
      <c r="B594" s="188" t="s">
        <v>839</v>
      </c>
      <c r="C594" s="191" t="s">
        <v>840</v>
      </c>
      <c r="D594" s="183">
        <v>3150</v>
      </c>
      <c r="E594" s="183" t="e">
        <f>VLOOKUP(B594,#REF!,22,FALSE)</f>
        <v>#REF!</v>
      </c>
      <c r="F594" s="189" t="e">
        <f t="shared" si="56"/>
        <v>#REF!</v>
      </c>
      <c r="G594" s="183">
        <v>2680</v>
      </c>
      <c r="H594" s="189" t="e">
        <f t="shared" si="57"/>
        <v>#REF!</v>
      </c>
      <c r="I594" s="171"/>
      <c r="J594" s="178" t="s">
        <v>6724</v>
      </c>
    </row>
    <row r="595" spans="1:13" s="178" customFormat="1" ht="15.75" customHeight="1">
      <c r="A595" s="186" t="s">
        <v>863</v>
      </c>
      <c r="B595" s="188" t="s">
        <v>864</v>
      </c>
      <c r="C595" s="191" t="s">
        <v>6039</v>
      </c>
      <c r="D595" s="183">
        <v>5150</v>
      </c>
      <c r="E595" s="183" t="e">
        <f>VLOOKUP(B595,#REF!,22,FALSE)</f>
        <v>#REF!</v>
      </c>
      <c r="F595" s="189" t="e">
        <f t="shared" si="56"/>
        <v>#REF!</v>
      </c>
      <c r="G595" s="183">
        <v>4720</v>
      </c>
      <c r="H595" s="189" t="e">
        <f t="shared" si="57"/>
        <v>#REF!</v>
      </c>
      <c r="I595" s="171"/>
      <c r="J595" s="178" t="s">
        <v>6724</v>
      </c>
    </row>
    <row r="596" spans="1:13" s="178" customFormat="1" ht="15.75" customHeight="1">
      <c r="A596" s="186" t="s">
        <v>863</v>
      </c>
      <c r="B596" s="188" t="s">
        <v>865</v>
      </c>
      <c r="C596" s="191" t="s">
        <v>6040</v>
      </c>
      <c r="D596" s="183">
        <v>6000</v>
      </c>
      <c r="E596" s="183" t="e">
        <f>VLOOKUP(B596,#REF!,22,FALSE)</f>
        <v>#REF!</v>
      </c>
      <c r="F596" s="189" t="e">
        <f t="shared" si="56"/>
        <v>#REF!</v>
      </c>
      <c r="G596" s="183">
        <v>5440</v>
      </c>
      <c r="H596" s="189" t="e">
        <f t="shared" si="57"/>
        <v>#REF!</v>
      </c>
      <c r="I596" s="171"/>
      <c r="J596" s="178" t="s">
        <v>6724</v>
      </c>
    </row>
    <row r="597" spans="1:13" ht="15.75" customHeight="1">
      <c r="A597" s="186" t="s">
        <v>861</v>
      </c>
      <c r="B597" s="188" t="s">
        <v>862</v>
      </c>
      <c r="C597" s="191" t="s">
        <v>6041</v>
      </c>
      <c r="D597" s="183">
        <v>4350</v>
      </c>
      <c r="E597" s="183" t="e">
        <f>VLOOKUP(B597,#REF!,22,FALSE)</f>
        <v>#REF!</v>
      </c>
      <c r="F597" s="189" t="e">
        <f t="shared" si="56"/>
        <v>#REF!</v>
      </c>
      <c r="G597" s="183">
        <v>3880</v>
      </c>
      <c r="H597" s="189" t="e">
        <f t="shared" si="57"/>
        <v>#REF!</v>
      </c>
      <c r="I597" s="171"/>
      <c r="J597" s="178" t="s">
        <v>6724</v>
      </c>
      <c r="K597" s="178"/>
      <c r="M597" s="178"/>
    </row>
    <row r="598" spans="1:13" s="178" customFormat="1" ht="15.75" customHeight="1">
      <c r="A598" s="186" t="s">
        <v>4892</v>
      </c>
      <c r="B598" s="188" t="s">
        <v>868</v>
      </c>
      <c r="C598" s="191" t="s">
        <v>6042</v>
      </c>
      <c r="D598" s="183">
        <v>2000</v>
      </c>
      <c r="E598" s="183" t="e">
        <f>VLOOKUP(B598,#REF!,22,FALSE)</f>
        <v>#REF!</v>
      </c>
      <c r="F598" s="189" t="e">
        <f t="shared" si="56"/>
        <v>#REF!</v>
      </c>
      <c r="G598" s="183">
        <v>2040</v>
      </c>
      <c r="H598" s="189" t="e">
        <f t="shared" si="57"/>
        <v>#REF!</v>
      </c>
      <c r="I598" s="171"/>
      <c r="J598" s="178" t="s">
        <v>6724</v>
      </c>
    </row>
    <row r="599" spans="1:13" s="178" customFormat="1" ht="15">
      <c r="A599" s="186" t="s">
        <v>6004</v>
      </c>
      <c r="B599" s="188" t="s">
        <v>6005</v>
      </c>
      <c r="C599" s="135" t="s">
        <v>6645</v>
      </c>
      <c r="D599" s="183">
        <v>6550</v>
      </c>
      <c r="E599" s="183" t="e">
        <f>VLOOKUP(B599,#REF!,22,FALSE)</f>
        <v>#REF!</v>
      </c>
      <c r="F599" s="189" t="e">
        <f t="shared" si="56"/>
        <v>#REF!</v>
      </c>
      <c r="G599" s="183">
        <v>5240</v>
      </c>
      <c r="H599" s="189" t="e">
        <f t="shared" si="57"/>
        <v>#REF!</v>
      </c>
      <c r="I599" s="171"/>
      <c r="J599" s="178" t="s">
        <v>6724</v>
      </c>
    </row>
    <row r="600" spans="1:13" s="178" customFormat="1" ht="15.75" customHeight="1">
      <c r="A600" s="186" t="s">
        <v>6006</v>
      </c>
      <c r="B600" s="188" t="s">
        <v>6007</v>
      </c>
      <c r="C600" s="135" t="s">
        <v>6646</v>
      </c>
      <c r="D600" s="183">
        <v>9050</v>
      </c>
      <c r="E600" s="183" t="e">
        <f>VLOOKUP(B600,#REF!,22,FALSE)</f>
        <v>#REF!</v>
      </c>
      <c r="F600" s="189" t="e">
        <f t="shared" si="56"/>
        <v>#REF!</v>
      </c>
      <c r="G600" s="183">
        <v>7240</v>
      </c>
      <c r="H600" s="189" t="e">
        <f t="shared" si="57"/>
        <v>#REF!</v>
      </c>
      <c r="I600" s="171"/>
      <c r="J600" s="178" t="s">
        <v>6724</v>
      </c>
    </row>
    <row r="601" spans="1:13" s="178" customFormat="1" ht="15.75" customHeight="1">
      <c r="A601" s="186" t="s">
        <v>6008</v>
      </c>
      <c r="B601" s="188" t="s">
        <v>6009</v>
      </c>
      <c r="C601" s="135" t="s">
        <v>6647</v>
      </c>
      <c r="D601" s="183">
        <v>11500</v>
      </c>
      <c r="E601" s="183" t="e">
        <f>VLOOKUP(B601,#REF!,22,FALSE)</f>
        <v>#REF!</v>
      </c>
      <c r="F601" s="189" t="e">
        <f t="shared" si="56"/>
        <v>#REF!</v>
      </c>
      <c r="G601" s="183">
        <v>9200</v>
      </c>
      <c r="H601" s="189" t="e">
        <f t="shared" si="57"/>
        <v>#REF!</v>
      </c>
      <c r="I601" s="171"/>
      <c r="J601" s="178" t="s">
        <v>6724</v>
      </c>
    </row>
    <row r="602" spans="1:13" s="178" customFormat="1" ht="15.75" customHeight="1">
      <c r="A602" s="186" t="s">
        <v>6010</v>
      </c>
      <c r="B602" s="188" t="s">
        <v>6011</v>
      </c>
      <c r="C602" s="135" t="s">
        <v>6648</v>
      </c>
      <c r="D602" s="183">
        <v>13980</v>
      </c>
      <c r="E602" s="183" t="e">
        <f>VLOOKUP(B602,#REF!,22,FALSE)</f>
        <v>#REF!</v>
      </c>
      <c r="F602" s="189" t="e">
        <f t="shared" si="56"/>
        <v>#REF!</v>
      </c>
      <c r="G602" s="183">
        <v>11190</v>
      </c>
      <c r="H602" s="189" t="e">
        <f t="shared" si="57"/>
        <v>#REF!</v>
      </c>
      <c r="I602" s="171"/>
      <c r="J602" s="178" t="s">
        <v>6724</v>
      </c>
    </row>
    <row r="603" spans="1:13" s="178" customFormat="1" ht="15.75" customHeight="1">
      <c r="A603" s="186" t="s">
        <v>6637</v>
      </c>
      <c r="B603" s="234" t="s">
        <v>6681</v>
      </c>
      <c r="C603" s="191" t="s">
        <v>6638</v>
      </c>
      <c r="D603" s="183">
        <v>4600</v>
      </c>
      <c r="E603" s="183" t="e">
        <f>VLOOKUP(B603,#REF!,22,FALSE)</f>
        <v>#REF!</v>
      </c>
      <c r="F603" s="189" t="e">
        <f t="shared" si="56"/>
        <v>#REF!</v>
      </c>
      <c r="G603" s="183">
        <v>3680</v>
      </c>
      <c r="H603" s="189" t="e">
        <f t="shared" si="57"/>
        <v>#REF!</v>
      </c>
      <c r="I603" s="171"/>
      <c r="J603" s="178" t="s">
        <v>6724</v>
      </c>
    </row>
    <row r="604" spans="1:13" s="178" customFormat="1" ht="15.75" customHeight="1">
      <c r="A604" s="186" t="s">
        <v>6639</v>
      </c>
      <c r="B604" s="234" t="s">
        <v>6682</v>
      </c>
      <c r="C604" s="191" t="s">
        <v>6640</v>
      </c>
      <c r="D604" s="183">
        <v>4800</v>
      </c>
      <c r="E604" s="183" t="e">
        <f>VLOOKUP(B604,#REF!,22,FALSE)</f>
        <v>#REF!</v>
      </c>
      <c r="F604" s="189" t="e">
        <f t="shared" si="56"/>
        <v>#REF!</v>
      </c>
      <c r="G604" s="183">
        <v>3840</v>
      </c>
      <c r="H604" s="189" t="e">
        <f t="shared" si="57"/>
        <v>#REF!</v>
      </c>
      <c r="I604" s="171"/>
      <c r="J604" s="178" t="s">
        <v>6724</v>
      </c>
    </row>
    <row r="605" spans="1:13" s="178" customFormat="1" ht="15.75" customHeight="1">
      <c r="A605" s="186" t="s">
        <v>6641</v>
      </c>
      <c r="B605" s="234" t="s">
        <v>6683</v>
      </c>
      <c r="C605" s="191" t="s">
        <v>6642</v>
      </c>
      <c r="D605" s="183">
        <v>5000</v>
      </c>
      <c r="E605" s="183" t="e">
        <f>VLOOKUP(B605,#REF!,22,FALSE)</f>
        <v>#REF!</v>
      </c>
      <c r="F605" s="189" t="e">
        <f t="shared" si="56"/>
        <v>#REF!</v>
      </c>
      <c r="G605" s="183">
        <v>4000</v>
      </c>
      <c r="H605" s="189" t="e">
        <f t="shared" si="57"/>
        <v>#REF!</v>
      </c>
      <c r="I605" s="171"/>
      <c r="J605" s="178" t="s">
        <v>6724</v>
      </c>
    </row>
    <row r="606" spans="1:13" s="178" customFormat="1" ht="15.75" customHeight="1">
      <c r="A606" s="191" t="s">
        <v>6643</v>
      </c>
      <c r="B606" s="234" t="s">
        <v>6684</v>
      </c>
      <c r="C606" s="191" t="s">
        <v>6644</v>
      </c>
      <c r="D606" s="185">
        <v>5200</v>
      </c>
      <c r="E606" s="183" t="e">
        <f>VLOOKUP(B606,#REF!,22,FALSE)</f>
        <v>#REF!</v>
      </c>
      <c r="F606" s="189" t="e">
        <f t="shared" si="56"/>
        <v>#REF!</v>
      </c>
      <c r="G606" s="183">
        <v>4160</v>
      </c>
      <c r="H606" s="189" t="e">
        <f t="shared" si="57"/>
        <v>#REF!</v>
      </c>
      <c r="I606" s="171"/>
      <c r="J606" s="178" t="s">
        <v>6724</v>
      </c>
    </row>
    <row r="607" spans="1:13" s="178" customFormat="1" ht="15.75" customHeight="1">
      <c r="A607" s="51" t="s">
        <v>882</v>
      </c>
      <c r="B607" s="169"/>
      <c r="C607" s="193"/>
      <c r="D607" s="52"/>
      <c r="E607" s="52"/>
      <c r="F607" s="52"/>
      <c r="G607" s="52"/>
      <c r="H607" s="52"/>
      <c r="I607" s="28"/>
      <c r="J607" s="173"/>
      <c r="K607" s="173"/>
    </row>
    <row r="608" spans="1:13" s="178" customFormat="1" ht="15.75" customHeight="1">
      <c r="A608" s="76" t="s">
        <v>883</v>
      </c>
      <c r="B608" s="78"/>
      <c r="C608" s="136"/>
      <c r="D608" s="214"/>
      <c r="E608" s="214"/>
      <c r="F608" s="214"/>
      <c r="G608" s="214"/>
      <c r="H608" s="215"/>
      <c r="I608" s="28"/>
    </row>
    <row r="609" spans="1:13" s="179" customFormat="1" ht="15.75" customHeight="1">
      <c r="A609" s="76" t="s">
        <v>884</v>
      </c>
      <c r="B609" s="77"/>
      <c r="C609" s="133"/>
      <c r="D609" s="110"/>
      <c r="E609" s="110"/>
      <c r="F609" s="110"/>
      <c r="G609" s="110"/>
      <c r="H609" s="110"/>
      <c r="I609" s="174"/>
      <c r="J609" s="178" t="s">
        <v>6210</v>
      </c>
      <c r="K609" s="178"/>
      <c r="M609" s="178"/>
    </row>
    <row r="610" spans="1:13" s="179" customFormat="1" ht="15.75" customHeight="1">
      <c r="A610" s="186" t="s">
        <v>925</v>
      </c>
      <c r="B610" s="188" t="s">
        <v>926</v>
      </c>
      <c r="C610" s="191" t="s">
        <v>927</v>
      </c>
      <c r="D610" s="183">
        <v>1900</v>
      </c>
      <c r="E610" s="183" t="e">
        <f>VLOOKUP(B610,#REF!,22,FALSE)</f>
        <v>#REF!</v>
      </c>
      <c r="F610" s="189" t="e">
        <f t="shared" ref="F610:F646" si="58">E610/D610-100%</f>
        <v>#REF!</v>
      </c>
      <c r="G610" s="183">
        <v>1560</v>
      </c>
      <c r="H610" s="189" t="e">
        <f t="shared" ref="H610:H646" si="59">100%-G610/E610</f>
        <v>#REF!</v>
      </c>
      <c r="I610" s="171"/>
      <c r="J610" s="178" t="s">
        <v>6437</v>
      </c>
      <c r="K610" s="178"/>
      <c r="M610" s="178"/>
    </row>
    <row r="611" spans="1:13" s="178" customFormat="1" ht="15.75" customHeight="1">
      <c r="A611" s="186" t="s">
        <v>925</v>
      </c>
      <c r="B611" s="188" t="s">
        <v>928</v>
      </c>
      <c r="C611" s="191" t="s">
        <v>929</v>
      </c>
      <c r="D611" s="183">
        <v>2200</v>
      </c>
      <c r="E611" s="183" t="e">
        <f>VLOOKUP(B611,#REF!,22,FALSE)</f>
        <v>#REF!</v>
      </c>
      <c r="F611" s="189" t="e">
        <f t="shared" si="58"/>
        <v>#REF!</v>
      </c>
      <c r="G611" s="183">
        <v>1800</v>
      </c>
      <c r="H611" s="189" t="e">
        <f t="shared" si="59"/>
        <v>#REF!</v>
      </c>
      <c r="I611" s="171"/>
      <c r="J611" s="178" t="s">
        <v>6210</v>
      </c>
    </row>
    <row r="612" spans="1:13" s="178" customFormat="1" ht="15.75" customHeight="1">
      <c r="A612" s="186" t="s">
        <v>922</v>
      </c>
      <c r="B612" s="188" t="s">
        <v>923</v>
      </c>
      <c r="C612" s="191" t="s">
        <v>924</v>
      </c>
      <c r="D612" s="183">
        <v>1500</v>
      </c>
      <c r="E612" s="183" t="e">
        <f>VLOOKUP(B612,#REF!,22,FALSE)</f>
        <v>#REF!</v>
      </c>
      <c r="F612" s="189" t="e">
        <f t="shared" si="58"/>
        <v>#REF!</v>
      </c>
      <c r="G612" s="183">
        <v>1200</v>
      </c>
      <c r="H612" s="189" t="e">
        <f t="shared" si="59"/>
        <v>#REF!</v>
      </c>
      <c r="I612" s="171"/>
      <c r="J612" s="178" t="s">
        <v>6210</v>
      </c>
    </row>
    <row r="613" spans="1:13" s="178" customFormat="1" ht="15.75" customHeight="1">
      <c r="A613" s="186" t="s">
        <v>936</v>
      </c>
      <c r="B613" s="188" t="s">
        <v>937</v>
      </c>
      <c r="C613" s="191" t="s">
        <v>938</v>
      </c>
      <c r="D613" s="183">
        <v>1500</v>
      </c>
      <c r="E613" s="183" t="e">
        <f>VLOOKUP(B613,#REF!,22,FALSE)</f>
        <v>#REF!</v>
      </c>
      <c r="F613" s="189" t="e">
        <f t="shared" si="58"/>
        <v>#REF!</v>
      </c>
      <c r="G613" s="183">
        <v>1200</v>
      </c>
      <c r="H613" s="189" t="e">
        <f t="shared" si="59"/>
        <v>#REF!</v>
      </c>
      <c r="I613" s="171"/>
      <c r="J613" s="178" t="s">
        <v>6210</v>
      </c>
    </row>
    <row r="614" spans="1:13" s="178" customFormat="1" ht="15.75" customHeight="1">
      <c r="A614" s="186" t="s">
        <v>948</v>
      </c>
      <c r="B614" s="188" t="s">
        <v>949</v>
      </c>
      <c r="C614" s="191" t="s">
        <v>950</v>
      </c>
      <c r="D614" s="185">
        <v>1570</v>
      </c>
      <c r="E614" s="183" t="e">
        <f>VLOOKUP(B614,#REF!,22,FALSE)</f>
        <v>#REF!</v>
      </c>
      <c r="F614" s="189" t="e">
        <f t="shared" si="58"/>
        <v>#REF!</v>
      </c>
      <c r="G614" s="183">
        <v>1280</v>
      </c>
      <c r="H614" s="189" t="e">
        <f t="shared" si="59"/>
        <v>#REF!</v>
      </c>
      <c r="I614" s="171"/>
      <c r="J614" s="178" t="s">
        <v>6437</v>
      </c>
    </row>
    <row r="615" spans="1:13" s="178" customFormat="1" ht="15.75" customHeight="1">
      <c r="A615" s="186" t="s">
        <v>5805</v>
      </c>
      <c r="B615" s="188" t="s">
        <v>5806</v>
      </c>
      <c r="C615" s="191" t="s">
        <v>5807</v>
      </c>
      <c r="D615" s="183">
        <v>1200</v>
      </c>
      <c r="E615" s="183" t="e">
        <f>VLOOKUP(B615,#REF!,22,FALSE)</f>
        <v>#REF!</v>
      </c>
      <c r="F615" s="189" t="e">
        <f t="shared" si="58"/>
        <v>#REF!</v>
      </c>
      <c r="G615" s="183">
        <v>960</v>
      </c>
      <c r="H615" s="189" t="e">
        <f t="shared" si="59"/>
        <v>#REF!</v>
      </c>
      <c r="I615" s="102"/>
      <c r="J615" s="178" t="s">
        <v>6210</v>
      </c>
    </row>
    <row r="616" spans="1:13" s="178" customFormat="1" ht="15.75" customHeight="1">
      <c r="A616" s="186" t="s">
        <v>5808</v>
      </c>
      <c r="B616" s="188" t="s">
        <v>5809</v>
      </c>
      <c r="C616" s="191" t="s">
        <v>5810</v>
      </c>
      <c r="D616" s="183">
        <v>800</v>
      </c>
      <c r="E616" s="183" t="e">
        <f>VLOOKUP(B616,#REF!,22,FALSE)</f>
        <v>#REF!</v>
      </c>
      <c r="F616" s="189" t="e">
        <f t="shared" si="58"/>
        <v>#REF!</v>
      </c>
      <c r="G616" s="183">
        <v>640</v>
      </c>
      <c r="H616" s="189" t="e">
        <f t="shared" si="59"/>
        <v>#REF!</v>
      </c>
      <c r="I616" s="102"/>
      <c r="J616" s="178" t="s">
        <v>6210</v>
      </c>
    </row>
    <row r="617" spans="1:13" s="178" customFormat="1" ht="15.75" customHeight="1">
      <c r="A617" s="186" t="s">
        <v>4724</v>
      </c>
      <c r="B617" s="188" t="s">
        <v>946</v>
      </c>
      <c r="C617" s="191" t="s">
        <v>947</v>
      </c>
      <c r="D617" s="183">
        <v>2600</v>
      </c>
      <c r="E617" s="183" t="e">
        <f>VLOOKUP(B617,#REF!,22,FALSE)</f>
        <v>#REF!</v>
      </c>
      <c r="F617" s="189" t="e">
        <f t="shared" si="58"/>
        <v>#REF!</v>
      </c>
      <c r="G617" s="183">
        <v>2080</v>
      </c>
      <c r="H617" s="189" t="e">
        <f t="shared" si="59"/>
        <v>#REF!</v>
      </c>
      <c r="I617" s="171"/>
      <c r="J617" s="178" t="s">
        <v>6210</v>
      </c>
    </row>
    <row r="618" spans="1:13" s="178" customFormat="1" ht="15.75" customHeight="1">
      <c r="A618" s="186" t="s">
        <v>4192</v>
      </c>
      <c r="B618" s="188" t="s">
        <v>944</v>
      </c>
      <c r="C618" s="191" t="s">
        <v>945</v>
      </c>
      <c r="D618" s="183">
        <v>1700</v>
      </c>
      <c r="E618" s="183" t="e">
        <f>VLOOKUP(B618,#REF!,22,FALSE)</f>
        <v>#REF!</v>
      </c>
      <c r="F618" s="189" t="e">
        <f t="shared" si="58"/>
        <v>#REF!</v>
      </c>
      <c r="G618" s="183">
        <v>1360</v>
      </c>
      <c r="H618" s="189" t="e">
        <f t="shared" si="59"/>
        <v>#REF!</v>
      </c>
      <c r="I618" s="171"/>
      <c r="J618" s="178" t="s">
        <v>6210</v>
      </c>
    </row>
    <row r="619" spans="1:13" s="178" customFormat="1" ht="15.75" customHeight="1">
      <c r="A619" s="186" t="s">
        <v>4192</v>
      </c>
      <c r="B619" s="188" t="s">
        <v>4366</v>
      </c>
      <c r="C619" s="191" t="s">
        <v>4367</v>
      </c>
      <c r="D619" s="183">
        <v>380</v>
      </c>
      <c r="E619" s="183" t="e">
        <f>VLOOKUP(B619,#REF!,22,FALSE)</f>
        <v>#REF!</v>
      </c>
      <c r="F619" s="189" t="e">
        <f t="shared" si="58"/>
        <v>#REF!</v>
      </c>
      <c r="G619" s="183">
        <v>320</v>
      </c>
      <c r="H619" s="189" t="e">
        <f t="shared" si="59"/>
        <v>#REF!</v>
      </c>
      <c r="I619" s="171"/>
      <c r="J619" s="178" t="s">
        <v>6210</v>
      </c>
    </row>
    <row r="620" spans="1:13" s="178" customFormat="1" ht="15.75" customHeight="1">
      <c r="A620" s="186" t="s">
        <v>5741</v>
      </c>
      <c r="B620" s="80">
        <v>13010</v>
      </c>
      <c r="C620" s="191" t="s">
        <v>954</v>
      </c>
      <c r="D620" s="183">
        <v>1700</v>
      </c>
      <c r="E620" s="183" t="e">
        <f>VLOOKUP(B620,#REF!,22,FALSE)</f>
        <v>#REF!</v>
      </c>
      <c r="F620" s="189" t="e">
        <f t="shared" si="58"/>
        <v>#REF!</v>
      </c>
      <c r="G620" s="183">
        <v>1400</v>
      </c>
      <c r="H620" s="189" t="e">
        <f t="shared" si="59"/>
        <v>#REF!</v>
      </c>
      <c r="I620" s="171"/>
      <c r="J620" s="178" t="s">
        <v>6437</v>
      </c>
    </row>
    <row r="621" spans="1:13" s="178" customFormat="1" ht="15.75" customHeight="1">
      <c r="A621" s="186" t="s">
        <v>5741</v>
      </c>
      <c r="B621" s="80">
        <v>13011</v>
      </c>
      <c r="C621" s="191" t="s">
        <v>955</v>
      </c>
      <c r="D621" s="183">
        <v>2600</v>
      </c>
      <c r="E621" s="183" t="e">
        <f>VLOOKUP(B621,#REF!,22,FALSE)</f>
        <v>#REF!</v>
      </c>
      <c r="F621" s="189" t="e">
        <f t="shared" si="58"/>
        <v>#REF!</v>
      </c>
      <c r="G621" s="183">
        <v>2080</v>
      </c>
      <c r="H621" s="189" t="e">
        <f t="shared" si="59"/>
        <v>#REF!</v>
      </c>
      <c r="I621" s="171"/>
      <c r="J621" s="178" t="s">
        <v>6210</v>
      </c>
    </row>
    <row r="622" spans="1:13" s="178" customFormat="1" ht="15.75" customHeight="1">
      <c r="A622" s="186" t="s">
        <v>951</v>
      </c>
      <c r="B622" s="188" t="s">
        <v>952</v>
      </c>
      <c r="C622" s="191" t="s">
        <v>953</v>
      </c>
      <c r="D622" s="183">
        <v>1600</v>
      </c>
      <c r="E622" s="183" t="e">
        <f>VLOOKUP(B622,#REF!,22,FALSE)</f>
        <v>#REF!</v>
      </c>
      <c r="F622" s="189" t="e">
        <f t="shared" si="58"/>
        <v>#REF!</v>
      </c>
      <c r="G622" s="183">
        <v>1280</v>
      </c>
      <c r="H622" s="189" t="e">
        <f t="shared" si="59"/>
        <v>#REF!</v>
      </c>
      <c r="I622" s="171"/>
      <c r="J622" s="178" t="s">
        <v>6210</v>
      </c>
    </row>
    <row r="623" spans="1:13" s="178" customFormat="1" ht="15.75" customHeight="1">
      <c r="A623" s="186" t="s">
        <v>939</v>
      </c>
      <c r="B623" s="188" t="s">
        <v>940</v>
      </c>
      <c r="C623" s="191" t="s">
        <v>941</v>
      </c>
      <c r="D623" s="183">
        <v>950</v>
      </c>
      <c r="E623" s="183" t="e">
        <f>VLOOKUP(B623,#REF!,22,FALSE)</f>
        <v>#REF!</v>
      </c>
      <c r="F623" s="189" t="e">
        <f t="shared" si="58"/>
        <v>#REF!</v>
      </c>
      <c r="G623" s="183">
        <v>960</v>
      </c>
      <c r="H623" s="189" t="e">
        <f t="shared" si="59"/>
        <v>#REF!</v>
      </c>
      <c r="I623" s="171"/>
      <c r="J623" s="178" t="s">
        <v>6210</v>
      </c>
    </row>
    <row r="624" spans="1:13" s="178" customFormat="1" ht="15.75" customHeight="1">
      <c r="A624" s="186" t="s">
        <v>916</v>
      </c>
      <c r="B624" s="188" t="s">
        <v>917</v>
      </c>
      <c r="C624" s="191" t="s">
        <v>918</v>
      </c>
      <c r="D624" s="183">
        <v>1200</v>
      </c>
      <c r="E624" s="183" t="e">
        <f>VLOOKUP(B624,#REF!,22,FALSE)</f>
        <v>#REF!</v>
      </c>
      <c r="F624" s="189" t="e">
        <f t="shared" si="58"/>
        <v>#REF!</v>
      </c>
      <c r="G624" s="183">
        <v>960</v>
      </c>
      <c r="H624" s="189" t="e">
        <f t="shared" si="59"/>
        <v>#REF!</v>
      </c>
      <c r="I624" s="171"/>
      <c r="J624" s="178" t="s">
        <v>6210</v>
      </c>
    </row>
    <row r="625" spans="1:10" s="178" customFormat="1" ht="15.75" customHeight="1">
      <c r="A625" s="186" t="s">
        <v>913</v>
      </c>
      <c r="B625" s="188" t="s">
        <v>914</v>
      </c>
      <c r="C625" s="191" t="s">
        <v>915</v>
      </c>
      <c r="D625" s="183">
        <v>1500</v>
      </c>
      <c r="E625" s="183" t="e">
        <f>VLOOKUP(B625,#REF!,22,FALSE)</f>
        <v>#REF!</v>
      </c>
      <c r="F625" s="189" t="e">
        <f t="shared" si="58"/>
        <v>#REF!</v>
      </c>
      <c r="G625" s="183">
        <v>1200</v>
      </c>
      <c r="H625" s="189" t="e">
        <f t="shared" si="59"/>
        <v>#REF!</v>
      </c>
      <c r="I625" s="171"/>
      <c r="J625" s="178" t="s">
        <v>6210</v>
      </c>
    </row>
    <row r="626" spans="1:10" s="178" customFormat="1" ht="15.75" customHeight="1">
      <c r="A626" s="186" t="s">
        <v>930</v>
      </c>
      <c r="B626" s="188" t="s">
        <v>931</v>
      </c>
      <c r="C626" s="191" t="s">
        <v>932</v>
      </c>
      <c r="D626" s="183">
        <v>1650</v>
      </c>
      <c r="E626" s="183" t="e">
        <f>VLOOKUP(B626,#REF!,22,FALSE)</f>
        <v>#REF!</v>
      </c>
      <c r="F626" s="189" t="e">
        <f t="shared" si="58"/>
        <v>#REF!</v>
      </c>
      <c r="G626" s="183">
        <v>1360</v>
      </c>
      <c r="H626" s="189" t="e">
        <f t="shared" si="59"/>
        <v>#REF!</v>
      </c>
      <c r="I626" s="171"/>
      <c r="J626" s="178" t="s">
        <v>6437</v>
      </c>
    </row>
    <row r="627" spans="1:10" s="178" customFormat="1" ht="15.75" customHeight="1">
      <c r="A627" s="186" t="s">
        <v>933</v>
      </c>
      <c r="B627" s="188" t="s">
        <v>934</v>
      </c>
      <c r="C627" s="191" t="s">
        <v>935</v>
      </c>
      <c r="D627" s="183">
        <v>1500</v>
      </c>
      <c r="E627" s="183" t="e">
        <f>VLOOKUP(B627,#REF!,22,FALSE)</f>
        <v>#REF!</v>
      </c>
      <c r="F627" s="189" t="e">
        <f t="shared" si="58"/>
        <v>#REF!</v>
      </c>
      <c r="G627" s="183">
        <v>1280</v>
      </c>
      <c r="H627" s="189" t="e">
        <f t="shared" si="59"/>
        <v>#REF!</v>
      </c>
      <c r="I627" s="171"/>
      <c r="J627" s="178" t="s">
        <v>6437</v>
      </c>
    </row>
    <row r="628" spans="1:10" s="178" customFormat="1" ht="15.75" customHeight="1">
      <c r="A628" s="186" t="s">
        <v>910</v>
      </c>
      <c r="B628" s="188" t="s">
        <v>911</v>
      </c>
      <c r="C628" s="191" t="s">
        <v>912</v>
      </c>
      <c r="D628" s="183">
        <v>1500</v>
      </c>
      <c r="E628" s="183" t="e">
        <f>VLOOKUP(B628,#REF!,22,FALSE)</f>
        <v>#REF!</v>
      </c>
      <c r="F628" s="189" t="e">
        <f t="shared" si="58"/>
        <v>#REF!</v>
      </c>
      <c r="G628" s="183">
        <v>1200</v>
      </c>
      <c r="H628" s="189" t="e">
        <f t="shared" si="59"/>
        <v>#REF!</v>
      </c>
      <c r="I628" s="171"/>
      <c r="J628" s="178" t="s">
        <v>6210</v>
      </c>
    </row>
    <row r="629" spans="1:10" s="178" customFormat="1" ht="15.75" customHeight="1">
      <c r="A629" s="186" t="s">
        <v>885</v>
      </c>
      <c r="B629" s="188" t="s">
        <v>886</v>
      </c>
      <c r="C629" s="191" t="s">
        <v>887</v>
      </c>
      <c r="D629" s="183">
        <v>1200</v>
      </c>
      <c r="E629" s="183" t="e">
        <f>VLOOKUP(B629,#REF!,22,FALSE)</f>
        <v>#REF!</v>
      </c>
      <c r="F629" s="189" t="e">
        <f t="shared" si="58"/>
        <v>#REF!</v>
      </c>
      <c r="G629" s="183">
        <v>960</v>
      </c>
      <c r="H629" s="189" t="e">
        <f t="shared" si="59"/>
        <v>#REF!</v>
      </c>
      <c r="I629" s="171"/>
      <c r="J629" s="178" t="s">
        <v>6210</v>
      </c>
    </row>
    <row r="630" spans="1:10" s="178" customFormat="1" ht="15.75" customHeight="1">
      <c r="A630" s="186" t="s">
        <v>919</v>
      </c>
      <c r="B630" s="188" t="s">
        <v>920</v>
      </c>
      <c r="C630" s="191" t="s">
        <v>921</v>
      </c>
      <c r="D630" s="183">
        <v>1500</v>
      </c>
      <c r="E630" s="183" t="e">
        <f>VLOOKUP(B630,#REF!,22,FALSE)</f>
        <v>#REF!</v>
      </c>
      <c r="F630" s="189" t="e">
        <f t="shared" si="58"/>
        <v>#REF!</v>
      </c>
      <c r="G630" s="183">
        <v>1200</v>
      </c>
      <c r="H630" s="189" t="e">
        <f t="shared" si="59"/>
        <v>#REF!</v>
      </c>
      <c r="I630" s="171"/>
      <c r="J630" s="178" t="s">
        <v>6210</v>
      </c>
    </row>
    <row r="631" spans="1:10" s="178" customFormat="1" ht="15.75" customHeight="1">
      <c r="A631" s="186" t="s">
        <v>888</v>
      </c>
      <c r="B631" s="188" t="s">
        <v>891</v>
      </c>
      <c r="C631" s="191" t="s">
        <v>892</v>
      </c>
      <c r="D631" s="183">
        <v>1400</v>
      </c>
      <c r="E631" s="183" t="e">
        <f>VLOOKUP(B631,#REF!,22,FALSE)</f>
        <v>#REF!</v>
      </c>
      <c r="F631" s="189" t="e">
        <f t="shared" si="58"/>
        <v>#REF!</v>
      </c>
      <c r="G631" s="183">
        <v>1120</v>
      </c>
      <c r="H631" s="189" t="e">
        <f t="shared" si="59"/>
        <v>#REF!</v>
      </c>
      <c r="I631" s="171"/>
      <c r="J631" s="178" t="s">
        <v>6210</v>
      </c>
    </row>
    <row r="632" spans="1:10" s="178" customFormat="1" ht="15.75" customHeight="1">
      <c r="A632" s="186" t="s">
        <v>893</v>
      </c>
      <c r="B632" s="188" t="s">
        <v>904</v>
      </c>
      <c r="C632" s="191" t="s">
        <v>905</v>
      </c>
      <c r="D632" s="183">
        <v>1400</v>
      </c>
      <c r="E632" s="183" t="e">
        <f>VLOOKUP(B632,#REF!,22,FALSE)</f>
        <v>#REF!</v>
      </c>
      <c r="F632" s="189" t="e">
        <f t="shared" si="58"/>
        <v>#REF!</v>
      </c>
      <c r="G632" s="183">
        <v>1120</v>
      </c>
      <c r="H632" s="189" t="e">
        <f t="shared" si="59"/>
        <v>#REF!</v>
      </c>
      <c r="I632" s="171"/>
      <c r="J632" s="178" t="s">
        <v>6210</v>
      </c>
    </row>
    <row r="633" spans="1:10" s="178" customFormat="1" ht="15.75" customHeight="1">
      <c r="A633" s="186" t="s">
        <v>893</v>
      </c>
      <c r="B633" s="188" t="s">
        <v>906</v>
      </c>
      <c r="C633" s="191" t="s">
        <v>907</v>
      </c>
      <c r="D633" s="183">
        <v>1400</v>
      </c>
      <c r="E633" s="183" t="e">
        <f>VLOOKUP(B633,#REF!,22,FALSE)</f>
        <v>#REF!</v>
      </c>
      <c r="F633" s="189" t="e">
        <f t="shared" si="58"/>
        <v>#REF!</v>
      </c>
      <c r="G633" s="183">
        <v>1120</v>
      </c>
      <c r="H633" s="189" t="e">
        <f t="shared" si="59"/>
        <v>#REF!</v>
      </c>
      <c r="I633" s="171"/>
      <c r="J633" s="178" t="s">
        <v>6210</v>
      </c>
    </row>
    <row r="634" spans="1:10" s="178" customFormat="1" ht="15.75" customHeight="1">
      <c r="A634" s="186" t="s">
        <v>888</v>
      </c>
      <c r="B634" s="188" t="s">
        <v>889</v>
      </c>
      <c r="C634" s="191" t="s">
        <v>890</v>
      </c>
      <c r="D634" s="183">
        <v>1400</v>
      </c>
      <c r="E634" s="183" t="e">
        <f>VLOOKUP(B634,#REF!,22,FALSE)</f>
        <v>#REF!</v>
      </c>
      <c r="F634" s="189" t="e">
        <f t="shared" si="58"/>
        <v>#REF!</v>
      </c>
      <c r="G634" s="183">
        <v>1120</v>
      </c>
      <c r="H634" s="189" t="e">
        <f t="shared" si="59"/>
        <v>#REF!</v>
      </c>
      <c r="I634" s="171"/>
      <c r="J634" s="178" t="s">
        <v>6210</v>
      </c>
    </row>
    <row r="635" spans="1:10" s="178" customFormat="1" ht="15.75" customHeight="1">
      <c r="A635" s="186" t="s">
        <v>893</v>
      </c>
      <c r="B635" s="188" t="s">
        <v>908</v>
      </c>
      <c r="C635" s="191" t="s">
        <v>909</v>
      </c>
      <c r="D635" s="183">
        <v>1400</v>
      </c>
      <c r="E635" s="183" t="e">
        <f>VLOOKUP(B635,#REF!,22,FALSE)</f>
        <v>#REF!</v>
      </c>
      <c r="F635" s="189" t="e">
        <f t="shared" si="58"/>
        <v>#REF!</v>
      </c>
      <c r="G635" s="183">
        <v>1120</v>
      </c>
      <c r="H635" s="189" t="e">
        <f t="shared" si="59"/>
        <v>#REF!</v>
      </c>
      <c r="I635" s="171"/>
      <c r="J635" s="178" t="s">
        <v>6210</v>
      </c>
    </row>
    <row r="636" spans="1:10" s="178" customFormat="1" ht="15.75" customHeight="1">
      <c r="A636" s="186" t="s">
        <v>893</v>
      </c>
      <c r="B636" s="188" t="s">
        <v>896</v>
      </c>
      <c r="C636" s="191" t="s">
        <v>897</v>
      </c>
      <c r="D636" s="183">
        <v>1400</v>
      </c>
      <c r="E636" s="183" t="e">
        <f>VLOOKUP(B636,#REF!,22,FALSE)</f>
        <v>#REF!</v>
      </c>
      <c r="F636" s="189" t="e">
        <f t="shared" si="58"/>
        <v>#REF!</v>
      </c>
      <c r="G636" s="183">
        <v>1120</v>
      </c>
      <c r="H636" s="189" t="e">
        <f t="shared" si="59"/>
        <v>#REF!</v>
      </c>
      <c r="I636" s="171"/>
      <c r="J636" s="178" t="s">
        <v>6210</v>
      </c>
    </row>
    <row r="637" spans="1:10" s="178" customFormat="1" ht="15.75" customHeight="1">
      <c r="A637" s="186" t="s">
        <v>893</v>
      </c>
      <c r="B637" s="188" t="s">
        <v>894</v>
      </c>
      <c r="C637" s="191" t="s">
        <v>895</v>
      </c>
      <c r="D637" s="183">
        <v>1400</v>
      </c>
      <c r="E637" s="183" t="e">
        <f>VLOOKUP(B637,#REF!,22,FALSE)</f>
        <v>#REF!</v>
      </c>
      <c r="F637" s="189" t="e">
        <f t="shared" si="58"/>
        <v>#REF!</v>
      </c>
      <c r="G637" s="183">
        <v>1120</v>
      </c>
      <c r="H637" s="189" t="e">
        <f t="shared" si="59"/>
        <v>#REF!</v>
      </c>
      <c r="I637" s="171"/>
      <c r="J637" s="178" t="s">
        <v>6210</v>
      </c>
    </row>
    <row r="638" spans="1:10" s="178" customFormat="1" ht="15.75" customHeight="1">
      <c r="A638" s="186" t="s">
        <v>893</v>
      </c>
      <c r="B638" s="188" t="s">
        <v>902</v>
      </c>
      <c r="C638" s="191" t="s">
        <v>903</v>
      </c>
      <c r="D638" s="183">
        <v>1400</v>
      </c>
      <c r="E638" s="183" t="e">
        <f>VLOOKUP(B638,#REF!,22,FALSE)</f>
        <v>#REF!</v>
      </c>
      <c r="F638" s="189" t="e">
        <f t="shared" si="58"/>
        <v>#REF!</v>
      </c>
      <c r="G638" s="183">
        <v>1120</v>
      </c>
      <c r="H638" s="189" t="e">
        <f t="shared" si="59"/>
        <v>#REF!</v>
      </c>
      <c r="I638" s="171"/>
      <c r="J638" s="178" t="s">
        <v>6210</v>
      </c>
    </row>
    <row r="639" spans="1:10" s="178" customFormat="1" ht="15.75" customHeight="1">
      <c r="A639" s="186" t="s">
        <v>893</v>
      </c>
      <c r="B639" s="188" t="s">
        <v>898</v>
      </c>
      <c r="C639" s="191" t="s">
        <v>899</v>
      </c>
      <c r="D639" s="183">
        <v>1400</v>
      </c>
      <c r="E639" s="183" t="e">
        <f>VLOOKUP(B639,#REF!,22,FALSE)</f>
        <v>#REF!</v>
      </c>
      <c r="F639" s="189" t="e">
        <f t="shared" si="58"/>
        <v>#REF!</v>
      </c>
      <c r="G639" s="183">
        <v>1120</v>
      </c>
      <c r="H639" s="189" t="e">
        <f t="shared" si="59"/>
        <v>#REF!</v>
      </c>
      <c r="I639" s="171"/>
      <c r="J639" s="178" t="s">
        <v>6210</v>
      </c>
    </row>
    <row r="640" spans="1:10" s="178" customFormat="1" ht="15.75" customHeight="1">
      <c r="A640" s="186" t="s">
        <v>893</v>
      </c>
      <c r="B640" s="188" t="s">
        <v>900</v>
      </c>
      <c r="C640" s="191" t="s">
        <v>901</v>
      </c>
      <c r="D640" s="183">
        <v>1050</v>
      </c>
      <c r="E640" s="183" t="e">
        <f>VLOOKUP(B640,#REF!,22,FALSE)</f>
        <v>#REF!</v>
      </c>
      <c r="F640" s="189" t="e">
        <f t="shared" si="58"/>
        <v>#REF!</v>
      </c>
      <c r="G640" s="183">
        <v>880</v>
      </c>
      <c r="H640" s="189" t="e">
        <f t="shared" si="59"/>
        <v>#REF!</v>
      </c>
      <c r="I640" s="171"/>
      <c r="J640" s="178" t="s">
        <v>6210</v>
      </c>
    </row>
    <row r="641" spans="1:13" ht="15.75" customHeight="1">
      <c r="A641" s="186" t="s">
        <v>5742</v>
      </c>
      <c r="B641" s="188" t="s">
        <v>5290</v>
      </c>
      <c r="C641" s="191" t="s">
        <v>5291</v>
      </c>
      <c r="D641" s="183">
        <v>2600</v>
      </c>
      <c r="E641" s="183" t="e">
        <f>VLOOKUP(B641,#REF!,22,FALSE)</f>
        <v>#REF!</v>
      </c>
      <c r="F641" s="189" t="e">
        <f t="shared" si="58"/>
        <v>#REF!</v>
      </c>
      <c r="G641" s="183">
        <v>2080</v>
      </c>
      <c r="H641" s="189" t="e">
        <f t="shared" si="59"/>
        <v>#REF!</v>
      </c>
      <c r="I641" s="171"/>
      <c r="J641" s="178" t="s">
        <v>6210</v>
      </c>
      <c r="K641" s="178"/>
      <c r="M641" s="178"/>
    </row>
    <row r="642" spans="1:13" s="178" customFormat="1" ht="15.75" customHeight="1">
      <c r="A642" s="186" t="s">
        <v>5743</v>
      </c>
      <c r="B642" s="188" t="s">
        <v>5292</v>
      </c>
      <c r="C642" s="191" t="s">
        <v>5293</v>
      </c>
      <c r="D642" s="183">
        <v>500</v>
      </c>
      <c r="E642" s="183" t="e">
        <f>VLOOKUP(B642,#REF!,22,FALSE)</f>
        <v>#REF!</v>
      </c>
      <c r="F642" s="189" t="e">
        <f t="shared" si="58"/>
        <v>#REF!</v>
      </c>
      <c r="G642" s="183">
        <v>400</v>
      </c>
      <c r="H642" s="189" t="e">
        <f t="shared" si="59"/>
        <v>#REF!</v>
      </c>
      <c r="I642" s="171"/>
      <c r="J642" s="178" t="s">
        <v>6210</v>
      </c>
    </row>
    <row r="643" spans="1:13" s="178" customFormat="1" ht="15.75" customHeight="1">
      <c r="A643" s="186" t="s">
        <v>5744</v>
      </c>
      <c r="B643" s="188" t="s">
        <v>5294</v>
      </c>
      <c r="C643" s="191" t="s">
        <v>5295</v>
      </c>
      <c r="D643" s="183">
        <v>2600</v>
      </c>
      <c r="E643" s="183" t="e">
        <f>VLOOKUP(B643,#REF!,22,FALSE)</f>
        <v>#REF!</v>
      </c>
      <c r="F643" s="189" t="e">
        <f t="shared" si="58"/>
        <v>#REF!</v>
      </c>
      <c r="G643" s="183">
        <v>2080</v>
      </c>
      <c r="H643" s="189" t="e">
        <f t="shared" si="59"/>
        <v>#REF!</v>
      </c>
      <c r="I643" s="171"/>
      <c r="J643" s="178" t="s">
        <v>6210</v>
      </c>
    </row>
    <row r="644" spans="1:13" s="178" customFormat="1" ht="15.75" customHeight="1">
      <c r="A644" s="186" t="s">
        <v>5745</v>
      </c>
      <c r="B644" s="188" t="s">
        <v>5296</v>
      </c>
      <c r="C644" s="191" t="s">
        <v>5297</v>
      </c>
      <c r="D644" s="183">
        <v>2600</v>
      </c>
      <c r="E644" s="183" t="e">
        <f>VLOOKUP(B644,#REF!,22,FALSE)</f>
        <v>#REF!</v>
      </c>
      <c r="F644" s="189" t="e">
        <f t="shared" si="58"/>
        <v>#REF!</v>
      </c>
      <c r="G644" s="183">
        <v>2080</v>
      </c>
      <c r="H644" s="189" t="e">
        <f t="shared" si="59"/>
        <v>#REF!</v>
      </c>
      <c r="I644" s="171"/>
      <c r="J644" s="178" t="s">
        <v>6210</v>
      </c>
    </row>
    <row r="645" spans="1:13" ht="15.75" customHeight="1">
      <c r="A645" s="186" t="s">
        <v>5746</v>
      </c>
      <c r="B645" s="188" t="s">
        <v>5298</v>
      </c>
      <c r="C645" s="191" t="s">
        <v>5299</v>
      </c>
      <c r="D645" s="183">
        <v>2600</v>
      </c>
      <c r="E645" s="183" t="e">
        <f>VLOOKUP(B645,#REF!,22,FALSE)</f>
        <v>#REF!</v>
      </c>
      <c r="F645" s="189" t="e">
        <f t="shared" si="58"/>
        <v>#REF!</v>
      </c>
      <c r="G645" s="183">
        <v>2080</v>
      </c>
      <c r="H645" s="189" t="e">
        <f t="shared" si="59"/>
        <v>#REF!</v>
      </c>
      <c r="I645" s="171"/>
      <c r="J645" s="178" t="s">
        <v>6210</v>
      </c>
      <c r="K645" s="178"/>
      <c r="M645" s="178"/>
    </row>
    <row r="646" spans="1:13" s="178" customFormat="1" ht="15.75" customHeight="1">
      <c r="A646" s="186" t="s">
        <v>5747</v>
      </c>
      <c r="B646" s="188" t="s">
        <v>5300</v>
      </c>
      <c r="C646" s="191" t="s">
        <v>5301</v>
      </c>
      <c r="D646" s="183">
        <v>2600</v>
      </c>
      <c r="E646" s="183" t="e">
        <f>VLOOKUP(B646,#REF!,22,FALSE)</f>
        <v>#REF!</v>
      </c>
      <c r="F646" s="189" t="e">
        <f t="shared" si="58"/>
        <v>#REF!</v>
      </c>
      <c r="G646" s="183">
        <v>2080</v>
      </c>
      <c r="H646" s="189" t="e">
        <f t="shared" si="59"/>
        <v>#REF!</v>
      </c>
      <c r="I646" s="171"/>
      <c r="J646" s="178" t="s">
        <v>6210</v>
      </c>
    </row>
    <row r="647" spans="1:13" s="178" customFormat="1" ht="15.75" customHeight="1">
      <c r="A647" s="182" t="s">
        <v>956</v>
      </c>
      <c r="B647" s="25"/>
      <c r="C647" s="128"/>
      <c r="D647" s="183"/>
      <c r="E647" s="183"/>
      <c r="F647" s="183"/>
      <c r="G647" s="183"/>
      <c r="H647" s="183"/>
      <c r="I647" s="174"/>
      <c r="J647" s="178" t="s">
        <v>6210</v>
      </c>
      <c r="K647" s="173"/>
    </row>
    <row r="648" spans="1:13" s="178" customFormat="1" ht="15.75" customHeight="1">
      <c r="A648" s="186" t="s">
        <v>4191</v>
      </c>
      <c r="B648" s="188" t="s">
        <v>962</v>
      </c>
      <c r="C648" s="191" t="s">
        <v>963</v>
      </c>
      <c r="D648" s="185">
        <v>620</v>
      </c>
      <c r="E648" s="183" t="e">
        <f>VLOOKUP(B648,#REF!,22,FALSE)</f>
        <v>#REF!</v>
      </c>
      <c r="F648" s="189" t="e">
        <f>E648/D648-100%</f>
        <v>#REF!</v>
      </c>
      <c r="G648" s="183">
        <v>600</v>
      </c>
      <c r="H648" s="189" t="e">
        <f>100%-G648/E648</f>
        <v>#REF!</v>
      </c>
      <c r="I648" s="171"/>
      <c r="J648" s="178" t="s">
        <v>6437</v>
      </c>
    </row>
    <row r="649" spans="1:13" s="178" customFormat="1" ht="15.75" customHeight="1">
      <c r="A649" s="186" t="s">
        <v>957</v>
      </c>
      <c r="B649" s="188" t="s">
        <v>958</v>
      </c>
      <c r="C649" s="191" t="s">
        <v>959</v>
      </c>
      <c r="D649" s="183">
        <v>1500</v>
      </c>
      <c r="E649" s="183" t="e">
        <f>VLOOKUP(B649,#REF!,22,FALSE)</f>
        <v>#REF!</v>
      </c>
      <c r="F649" s="189" t="e">
        <f>E649/D649-100%</f>
        <v>#REF!</v>
      </c>
      <c r="G649" s="183">
        <v>1280</v>
      </c>
      <c r="H649" s="189" t="e">
        <f>100%-G649/E649</f>
        <v>#REF!</v>
      </c>
      <c r="I649" s="171"/>
      <c r="J649" s="178" t="s">
        <v>6210</v>
      </c>
    </row>
    <row r="650" spans="1:13" s="178" customFormat="1" ht="15.75" customHeight="1">
      <c r="A650" s="186" t="s">
        <v>957</v>
      </c>
      <c r="B650" s="188" t="s">
        <v>960</v>
      </c>
      <c r="C650" s="191" t="s">
        <v>961</v>
      </c>
      <c r="D650" s="183">
        <v>1200</v>
      </c>
      <c r="E650" s="183" t="e">
        <f>VLOOKUP(B650,#REF!,22,FALSE)</f>
        <v>#REF!</v>
      </c>
      <c r="F650" s="189" t="e">
        <f>E650/D650-100%</f>
        <v>#REF!</v>
      </c>
      <c r="G650" s="183">
        <v>960</v>
      </c>
      <c r="H650" s="189" t="e">
        <f>100%-G650/E650</f>
        <v>#REF!</v>
      </c>
      <c r="I650" s="171"/>
      <c r="J650" s="178" t="s">
        <v>6210</v>
      </c>
    </row>
    <row r="651" spans="1:13" s="178" customFormat="1" ht="15.75" customHeight="1">
      <c r="A651" s="182" t="s">
        <v>964</v>
      </c>
      <c r="B651" s="25"/>
      <c r="C651" s="128"/>
      <c r="D651" s="183"/>
      <c r="E651" s="183"/>
      <c r="F651" s="183"/>
      <c r="G651" s="183"/>
      <c r="H651" s="183"/>
      <c r="I651" s="174"/>
      <c r="J651" s="178" t="s">
        <v>6210</v>
      </c>
      <c r="K651" s="173"/>
    </row>
    <row r="652" spans="1:13" s="178" customFormat="1" ht="15.75" customHeight="1">
      <c r="A652" s="186" t="s">
        <v>977</v>
      </c>
      <c r="B652" s="188" t="s">
        <v>965</v>
      </c>
      <c r="C652" s="191" t="s">
        <v>966</v>
      </c>
      <c r="D652" s="183">
        <v>2200</v>
      </c>
      <c r="E652" s="183" t="e">
        <f>VLOOKUP(B652,#REF!,22,FALSE)</f>
        <v>#REF!</v>
      </c>
      <c r="F652" s="189" t="e">
        <f t="shared" ref="F652:F658" si="60">E652/D652-100%</f>
        <v>#REF!</v>
      </c>
      <c r="G652" s="183">
        <v>1760</v>
      </c>
      <c r="H652" s="189" t="e">
        <f t="shared" ref="H652:H658" si="61">100%-G652/E652</f>
        <v>#REF!</v>
      </c>
      <c r="I652" s="171"/>
      <c r="J652" s="178" t="s">
        <v>6210</v>
      </c>
    </row>
    <row r="653" spans="1:13" ht="15.75" customHeight="1">
      <c r="A653" s="186" t="s">
        <v>5622</v>
      </c>
      <c r="B653" s="188" t="s">
        <v>5623</v>
      </c>
      <c r="C653" s="191" t="s">
        <v>5624</v>
      </c>
      <c r="D653" s="183">
        <v>1100</v>
      </c>
      <c r="E653" s="183" t="e">
        <f>VLOOKUP(B653,#REF!,22,FALSE)</f>
        <v>#REF!</v>
      </c>
      <c r="F653" s="189" t="e">
        <f t="shared" si="60"/>
        <v>#REF!</v>
      </c>
      <c r="G653" s="183">
        <v>1040</v>
      </c>
      <c r="H653" s="189" t="e">
        <f t="shared" si="61"/>
        <v>#REF!</v>
      </c>
      <c r="I653" s="171"/>
      <c r="J653" s="178" t="s">
        <v>6210</v>
      </c>
      <c r="K653" s="178"/>
      <c r="M653" s="178"/>
    </row>
    <row r="654" spans="1:13" s="178" customFormat="1" ht="15.75" customHeight="1">
      <c r="A654" s="186" t="s">
        <v>971</v>
      </c>
      <c r="B654" s="188" t="s">
        <v>972</v>
      </c>
      <c r="C654" s="191" t="s">
        <v>973</v>
      </c>
      <c r="D654" s="183">
        <v>1700</v>
      </c>
      <c r="E654" s="183" t="e">
        <f>VLOOKUP(B654,#REF!,22,FALSE)</f>
        <v>#REF!</v>
      </c>
      <c r="F654" s="189" t="e">
        <f t="shared" si="60"/>
        <v>#REF!</v>
      </c>
      <c r="G654" s="183">
        <v>1440</v>
      </c>
      <c r="H654" s="189" t="e">
        <f t="shared" si="61"/>
        <v>#REF!</v>
      </c>
      <c r="I654" s="171"/>
      <c r="J654" s="178" t="s">
        <v>6210</v>
      </c>
    </row>
    <row r="655" spans="1:13" s="178" customFormat="1" ht="15.75" customHeight="1">
      <c r="A655" s="186" t="s">
        <v>974</v>
      </c>
      <c r="B655" s="188" t="s">
        <v>975</v>
      </c>
      <c r="C655" s="191" t="s">
        <v>976</v>
      </c>
      <c r="D655" s="183">
        <v>1700</v>
      </c>
      <c r="E655" s="183" t="e">
        <f>VLOOKUP(B655,#REF!,22,FALSE)</f>
        <v>#REF!</v>
      </c>
      <c r="F655" s="189" t="e">
        <f t="shared" si="60"/>
        <v>#REF!</v>
      </c>
      <c r="G655" s="183">
        <v>1440</v>
      </c>
      <c r="H655" s="189" t="e">
        <f t="shared" si="61"/>
        <v>#REF!</v>
      </c>
      <c r="I655" s="171"/>
      <c r="J655" s="178" t="s">
        <v>6210</v>
      </c>
    </row>
    <row r="656" spans="1:13" s="178" customFormat="1" ht="15.75" customHeight="1">
      <c r="A656" s="186" t="s">
        <v>4781</v>
      </c>
      <c r="B656" s="188" t="s">
        <v>969</v>
      </c>
      <c r="C656" s="191" t="s">
        <v>970</v>
      </c>
      <c r="D656" s="183">
        <v>2000</v>
      </c>
      <c r="E656" s="183" t="e">
        <f>VLOOKUP(B656,#REF!,22,FALSE)</f>
        <v>#REF!</v>
      </c>
      <c r="F656" s="189" t="e">
        <f t="shared" si="60"/>
        <v>#REF!</v>
      </c>
      <c r="G656" s="183">
        <v>1600</v>
      </c>
      <c r="H656" s="189" t="e">
        <f t="shared" si="61"/>
        <v>#REF!</v>
      </c>
      <c r="I656" s="171"/>
      <c r="J656" s="178" t="s">
        <v>6210</v>
      </c>
    </row>
    <row r="657" spans="1:11" s="178" customFormat="1" ht="15.75" customHeight="1">
      <c r="A657" s="186" t="s">
        <v>977</v>
      </c>
      <c r="B657" s="188" t="s">
        <v>978</v>
      </c>
      <c r="C657" s="191" t="s">
        <v>979</v>
      </c>
      <c r="D657" s="183">
        <v>2000</v>
      </c>
      <c r="E657" s="183" t="e">
        <f>VLOOKUP(B657,#REF!,22,FALSE)</f>
        <v>#REF!</v>
      </c>
      <c r="F657" s="189" t="e">
        <f t="shared" si="60"/>
        <v>#REF!</v>
      </c>
      <c r="G657" s="183">
        <v>1600</v>
      </c>
      <c r="H657" s="189" t="e">
        <f t="shared" si="61"/>
        <v>#REF!</v>
      </c>
      <c r="I657" s="171"/>
      <c r="J657" s="178" t="s">
        <v>6210</v>
      </c>
    </row>
    <row r="658" spans="1:11" s="178" customFormat="1" ht="15.75" customHeight="1">
      <c r="A658" s="186" t="s">
        <v>977</v>
      </c>
      <c r="B658" s="188" t="s">
        <v>967</v>
      </c>
      <c r="C658" s="191" t="s">
        <v>968</v>
      </c>
      <c r="D658" s="183">
        <v>2000</v>
      </c>
      <c r="E658" s="183" t="e">
        <f>VLOOKUP(B658,#REF!,22,FALSE)</f>
        <v>#REF!</v>
      </c>
      <c r="F658" s="189" t="e">
        <f t="shared" si="60"/>
        <v>#REF!</v>
      </c>
      <c r="G658" s="183">
        <v>1600</v>
      </c>
      <c r="H658" s="189" t="e">
        <f t="shared" si="61"/>
        <v>#REF!</v>
      </c>
      <c r="I658" s="171"/>
      <c r="J658" s="178" t="s">
        <v>6210</v>
      </c>
    </row>
    <row r="659" spans="1:11" s="178" customFormat="1" ht="15.75" customHeight="1">
      <c r="A659" s="182" t="s">
        <v>980</v>
      </c>
      <c r="B659" s="25"/>
      <c r="C659" s="128"/>
      <c r="D659" s="183"/>
      <c r="E659" s="183"/>
      <c r="F659" s="183"/>
      <c r="G659" s="183"/>
      <c r="H659" s="183"/>
      <c r="I659" s="174"/>
      <c r="J659" s="178" t="s">
        <v>6210</v>
      </c>
      <c r="K659" s="173"/>
    </row>
    <row r="660" spans="1:11" s="178" customFormat="1" ht="15.75" customHeight="1">
      <c r="A660" s="186" t="s">
        <v>986</v>
      </c>
      <c r="B660" s="188" t="s">
        <v>987</v>
      </c>
      <c r="C660" s="191" t="s">
        <v>988</v>
      </c>
      <c r="D660" s="183">
        <v>1400</v>
      </c>
      <c r="E660" s="183" t="e">
        <f>VLOOKUP(B660,#REF!,22,FALSE)</f>
        <v>#REF!</v>
      </c>
      <c r="F660" s="189" t="e">
        <f t="shared" ref="F660:F687" si="62">E660/D660-100%</f>
        <v>#REF!</v>
      </c>
      <c r="G660" s="183">
        <v>1120</v>
      </c>
      <c r="H660" s="189" t="e">
        <f t="shared" ref="H660:H687" si="63">100%-G660/E660</f>
        <v>#REF!</v>
      </c>
      <c r="I660" s="171"/>
      <c r="J660" s="178" t="s">
        <v>6210</v>
      </c>
    </row>
    <row r="661" spans="1:11" s="178" customFormat="1" ht="15.75" customHeight="1">
      <c r="A661" s="186" t="s">
        <v>991</v>
      </c>
      <c r="B661" s="188" t="s">
        <v>992</v>
      </c>
      <c r="C661" s="191" t="s">
        <v>993</v>
      </c>
      <c r="D661" s="183">
        <v>1800</v>
      </c>
      <c r="E661" s="183" t="e">
        <f>VLOOKUP(B661,#REF!,22,FALSE)</f>
        <v>#REF!</v>
      </c>
      <c r="F661" s="189" t="e">
        <f t="shared" si="62"/>
        <v>#REF!</v>
      </c>
      <c r="G661" s="183">
        <v>1440</v>
      </c>
      <c r="H661" s="189" t="e">
        <f t="shared" si="63"/>
        <v>#REF!</v>
      </c>
      <c r="I661" s="171"/>
      <c r="J661" s="178" t="s">
        <v>6210</v>
      </c>
    </row>
    <row r="662" spans="1:11" s="178" customFormat="1" ht="15.75" customHeight="1">
      <c r="A662" s="186" t="s">
        <v>986</v>
      </c>
      <c r="B662" s="188" t="s">
        <v>989</v>
      </c>
      <c r="C662" s="191" t="s">
        <v>990</v>
      </c>
      <c r="D662" s="183">
        <v>700</v>
      </c>
      <c r="E662" s="183" t="e">
        <f>VLOOKUP(B662,#REF!,22,FALSE)</f>
        <v>#REF!</v>
      </c>
      <c r="F662" s="189" t="e">
        <f t="shared" si="62"/>
        <v>#REF!</v>
      </c>
      <c r="G662" s="183">
        <v>560</v>
      </c>
      <c r="H662" s="189" t="e">
        <f t="shared" si="63"/>
        <v>#REF!</v>
      </c>
      <c r="I662" s="171"/>
      <c r="J662" s="178" t="s">
        <v>6210</v>
      </c>
    </row>
    <row r="663" spans="1:11" s="178" customFormat="1" ht="15.75" customHeight="1">
      <c r="A663" s="186" t="s">
        <v>991</v>
      </c>
      <c r="B663" s="188" t="s">
        <v>984</v>
      </c>
      <c r="C663" s="191" t="s">
        <v>985</v>
      </c>
      <c r="D663" s="183">
        <v>2600</v>
      </c>
      <c r="E663" s="183" t="e">
        <f>VLOOKUP(B663,#REF!,22,FALSE)</f>
        <v>#REF!</v>
      </c>
      <c r="F663" s="189" t="e">
        <f t="shared" si="62"/>
        <v>#REF!</v>
      </c>
      <c r="G663" s="183">
        <v>2080</v>
      </c>
      <c r="H663" s="189" t="e">
        <f t="shared" si="63"/>
        <v>#REF!</v>
      </c>
      <c r="I663" s="171"/>
      <c r="J663" s="178" t="s">
        <v>6210</v>
      </c>
    </row>
    <row r="664" spans="1:11" s="178" customFormat="1" ht="15.75" customHeight="1">
      <c r="A664" s="186" t="s">
        <v>981</v>
      </c>
      <c r="B664" s="188" t="s">
        <v>982</v>
      </c>
      <c r="C664" s="191" t="s">
        <v>983</v>
      </c>
      <c r="D664" s="183">
        <v>6000</v>
      </c>
      <c r="E664" s="183" t="e">
        <f>VLOOKUP(B664,#REF!,22,FALSE)</f>
        <v>#REF!</v>
      </c>
      <c r="F664" s="189" t="e">
        <f t="shared" si="62"/>
        <v>#REF!</v>
      </c>
      <c r="G664" s="183">
        <v>4800</v>
      </c>
      <c r="H664" s="189" t="e">
        <f t="shared" si="63"/>
        <v>#REF!</v>
      </c>
      <c r="I664" s="171"/>
      <c r="J664" s="178" t="s">
        <v>6170</v>
      </c>
    </row>
    <row r="665" spans="1:11" s="178" customFormat="1" ht="15.75" customHeight="1">
      <c r="A665" s="186" t="s">
        <v>1004</v>
      </c>
      <c r="B665" s="188" t="s">
        <v>1002</v>
      </c>
      <c r="C665" s="191" t="s">
        <v>1003</v>
      </c>
      <c r="D665" s="183">
        <v>1000</v>
      </c>
      <c r="E665" s="183" t="e">
        <f>VLOOKUP(B665,#REF!,22,FALSE)</f>
        <v>#REF!</v>
      </c>
      <c r="F665" s="189" t="e">
        <f t="shared" si="62"/>
        <v>#REF!</v>
      </c>
      <c r="G665" s="183">
        <v>800</v>
      </c>
      <c r="H665" s="189" t="e">
        <f t="shared" si="63"/>
        <v>#REF!</v>
      </c>
      <c r="I665" s="171"/>
      <c r="J665" s="178" t="s">
        <v>6210</v>
      </c>
    </row>
    <row r="666" spans="1:11" s="178" customFormat="1" ht="15.75" customHeight="1">
      <c r="A666" s="186" t="s">
        <v>991</v>
      </c>
      <c r="B666" s="188" t="s">
        <v>994</v>
      </c>
      <c r="C666" s="191" t="s">
        <v>995</v>
      </c>
      <c r="D666" s="183">
        <v>1500</v>
      </c>
      <c r="E666" s="183" t="e">
        <f>VLOOKUP(B666,#REF!,22,FALSE)</f>
        <v>#REF!</v>
      </c>
      <c r="F666" s="189" t="e">
        <f t="shared" si="62"/>
        <v>#REF!</v>
      </c>
      <c r="G666" s="183">
        <v>1200</v>
      </c>
      <c r="H666" s="189" t="e">
        <f t="shared" si="63"/>
        <v>#REF!</v>
      </c>
      <c r="I666" s="171"/>
      <c r="J666" s="178" t="s">
        <v>6438</v>
      </c>
    </row>
    <row r="667" spans="1:11" s="178" customFormat="1" ht="15.75" customHeight="1">
      <c r="A667" s="186" t="s">
        <v>996</v>
      </c>
      <c r="B667" s="188" t="s">
        <v>4189</v>
      </c>
      <c r="C667" s="191" t="s">
        <v>4190</v>
      </c>
      <c r="D667" s="183">
        <v>1100</v>
      </c>
      <c r="E667" s="183" t="e">
        <f>VLOOKUP(B667,#REF!,22,FALSE)</f>
        <v>#REF!</v>
      </c>
      <c r="F667" s="189" t="e">
        <f t="shared" si="62"/>
        <v>#REF!</v>
      </c>
      <c r="G667" s="183">
        <v>880</v>
      </c>
      <c r="H667" s="189" t="e">
        <f t="shared" si="63"/>
        <v>#REF!</v>
      </c>
      <c r="I667" s="171"/>
      <c r="J667" s="178" t="s">
        <v>6210</v>
      </c>
    </row>
    <row r="668" spans="1:11" s="178" customFormat="1" ht="15.75" customHeight="1">
      <c r="A668" s="186" t="s">
        <v>996</v>
      </c>
      <c r="B668" s="188" t="s">
        <v>997</v>
      </c>
      <c r="C668" s="191" t="s">
        <v>998</v>
      </c>
      <c r="D668" s="183">
        <v>800</v>
      </c>
      <c r="E668" s="183" t="e">
        <f>VLOOKUP(B668,#REF!,22,FALSE)</f>
        <v>#REF!</v>
      </c>
      <c r="F668" s="189" t="e">
        <f t="shared" si="62"/>
        <v>#REF!</v>
      </c>
      <c r="G668" s="183">
        <v>640</v>
      </c>
      <c r="H668" s="189" t="e">
        <f t="shared" si="63"/>
        <v>#REF!</v>
      </c>
      <c r="I668" s="171"/>
      <c r="J668" s="178" t="s">
        <v>6210</v>
      </c>
    </row>
    <row r="669" spans="1:11" s="178" customFormat="1" ht="15.75" customHeight="1">
      <c r="A669" s="186" t="s">
        <v>996</v>
      </c>
      <c r="B669" s="188" t="s">
        <v>999</v>
      </c>
      <c r="C669" s="191" t="s">
        <v>1000</v>
      </c>
      <c r="D669" s="183">
        <v>3000</v>
      </c>
      <c r="E669" s="183" t="e">
        <f>VLOOKUP(B669,#REF!,22,FALSE)</f>
        <v>#REF!</v>
      </c>
      <c r="F669" s="189" t="e">
        <f t="shared" si="62"/>
        <v>#REF!</v>
      </c>
      <c r="G669" s="183">
        <v>2400</v>
      </c>
      <c r="H669" s="189" t="e">
        <f t="shared" si="63"/>
        <v>#REF!</v>
      </c>
      <c r="I669" s="171"/>
      <c r="J669" s="178" t="s">
        <v>6210</v>
      </c>
    </row>
    <row r="670" spans="1:11" s="178" customFormat="1" ht="15.75" customHeight="1">
      <c r="A670" s="186" t="s">
        <v>996</v>
      </c>
      <c r="B670" s="80">
        <v>13000</v>
      </c>
      <c r="C670" s="191" t="s">
        <v>1001</v>
      </c>
      <c r="D670" s="183">
        <v>5200</v>
      </c>
      <c r="E670" s="183" t="e">
        <f>VLOOKUP(B670,#REF!,22,FALSE)</f>
        <v>#REF!</v>
      </c>
      <c r="F670" s="189" t="e">
        <f t="shared" si="62"/>
        <v>#REF!</v>
      </c>
      <c r="G670" s="183">
        <v>4160</v>
      </c>
      <c r="H670" s="189" t="e">
        <f t="shared" si="63"/>
        <v>#REF!</v>
      </c>
      <c r="I670" s="171"/>
      <c r="J670" s="178" t="s">
        <v>6210</v>
      </c>
    </row>
    <row r="671" spans="1:11" s="178" customFormat="1" ht="15.75" customHeight="1">
      <c r="A671" s="186" t="s">
        <v>1004</v>
      </c>
      <c r="B671" s="188" t="s">
        <v>1023</v>
      </c>
      <c r="C671" s="191" t="s">
        <v>1024</v>
      </c>
      <c r="D671" s="183">
        <v>1000</v>
      </c>
      <c r="E671" s="183" t="e">
        <f>VLOOKUP(B671,#REF!,22,FALSE)</f>
        <v>#REF!</v>
      </c>
      <c r="F671" s="189" t="e">
        <f t="shared" si="62"/>
        <v>#REF!</v>
      </c>
      <c r="G671" s="183">
        <v>800</v>
      </c>
      <c r="H671" s="189" t="e">
        <f t="shared" si="63"/>
        <v>#REF!</v>
      </c>
      <c r="I671" s="171"/>
      <c r="J671" s="178" t="s">
        <v>6210</v>
      </c>
    </row>
    <row r="672" spans="1:11" s="178" customFormat="1" ht="15.75" customHeight="1">
      <c r="A672" s="186" t="s">
        <v>1004</v>
      </c>
      <c r="B672" s="188" t="s">
        <v>1005</v>
      </c>
      <c r="C672" s="191" t="s">
        <v>1006</v>
      </c>
      <c r="D672" s="183">
        <v>2000</v>
      </c>
      <c r="E672" s="183" t="e">
        <f>VLOOKUP(B672,#REF!,22,FALSE)</f>
        <v>#REF!</v>
      </c>
      <c r="F672" s="189" t="e">
        <f t="shared" si="62"/>
        <v>#REF!</v>
      </c>
      <c r="G672" s="183">
        <v>1600</v>
      </c>
      <c r="H672" s="189" t="e">
        <f t="shared" si="63"/>
        <v>#REF!</v>
      </c>
      <c r="I672" s="171"/>
      <c r="J672" s="178" t="s">
        <v>6210</v>
      </c>
    </row>
    <row r="673" spans="1:13" s="178" customFormat="1" ht="15.75" customHeight="1">
      <c r="A673" s="186" t="s">
        <v>1004</v>
      </c>
      <c r="B673" s="188" t="s">
        <v>1007</v>
      </c>
      <c r="C673" s="191" t="s">
        <v>1008</v>
      </c>
      <c r="D673" s="183">
        <v>2500</v>
      </c>
      <c r="E673" s="183" t="e">
        <f>VLOOKUP(B673,#REF!,22,FALSE)</f>
        <v>#REF!</v>
      </c>
      <c r="F673" s="189" t="e">
        <f t="shared" si="62"/>
        <v>#REF!</v>
      </c>
      <c r="G673" s="183">
        <v>2000</v>
      </c>
      <c r="H673" s="189" t="e">
        <f t="shared" si="63"/>
        <v>#REF!</v>
      </c>
      <c r="I673" s="171"/>
      <c r="J673" s="178" t="s">
        <v>6210</v>
      </c>
    </row>
    <row r="674" spans="1:13" s="178" customFormat="1" ht="15.75" customHeight="1">
      <c r="A674" s="186" t="s">
        <v>1004</v>
      </c>
      <c r="B674" s="188" t="s">
        <v>1009</v>
      </c>
      <c r="C674" s="191" t="s">
        <v>4620</v>
      </c>
      <c r="D674" s="183">
        <v>3500</v>
      </c>
      <c r="E674" s="183" t="e">
        <f>VLOOKUP(B674,#REF!,22,FALSE)</f>
        <v>#REF!</v>
      </c>
      <c r="F674" s="189" t="e">
        <f t="shared" si="62"/>
        <v>#REF!</v>
      </c>
      <c r="G674" s="183">
        <v>2800</v>
      </c>
      <c r="H674" s="189" t="e">
        <f t="shared" si="63"/>
        <v>#REF!</v>
      </c>
      <c r="I674" s="171"/>
      <c r="J674" s="178" t="s">
        <v>6437</v>
      </c>
    </row>
    <row r="675" spans="1:13" s="178" customFormat="1" ht="15.75" customHeight="1">
      <c r="A675" s="186" t="s">
        <v>1004</v>
      </c>
      <c r="B675" s="188" t="s">
        <v>1010</v>
      </c>
      <c r="C675" s="191" t="s">
        <v>4621</v>
      </c>
      <c r="D675" s="183">
        <v>4000</v>
      </c>
      <c r="E675" s="183" t="e">
        <f>VLOOKUP(B675,#REF!,22,FALSE)</f>
        <v>#REF!</v>
      </c>
      <c r="F675" s="189" t="e">
        <f t="shared" si="62"/>
        <v>#REF!</v>
      </c>
      <c r="G675" s="183">
        <v>3200</v>
      </c>
      <c r="H675" s="189" t="e">
        <f t="shared" si="63"/>
        <v>#REF!</v>
      </c>
      <c r="I675" s="171"/>
      <c r="J675" s="178" t="s">
        <v>6437</v>
      </c>
    </row>
    <row r="676" spans="1:13" s="178" customFormat="1" ht="15.75" customHeight="1">
      <c r="A676" s="186" t="s">
        <v>1004</v>
      </c>
      <c r="B676" s="188" t="s">
        <v>1011</v>
      </c>
      <c r="C676" s="191" t="s">
        <v>1012</v>
      </c>
      <c r="D676" s="183">
        <v>4000</v>
      </c>
      <c r="E676" s="183" t="e">
        <f>VLOOKUP(B676,#REF!,22,FALSE)</f>
        <v>#REF!</v>
      </c>
      <c r="F676" s="189" t="e">
        <f t="shared" si="62"/>
        <v>#REF!</v>
      </c>
      <c r="G676" s="183">
        <v>3200</v>
      </c>
      <c r="H676" s="189" t="e">
        <f t="shared" si="63"/>
        <v>#REF!</v>
      </c>
      <c r="I676" s="171"/>
      <c r="J676" s="178" t="s">
        <v>6437</v>
      </c>
    </row>
    <row r="677" spans="1:13" s="178" customFormat="1" ht="15.75" customHeight="1">
      <c r="A677" s="186" t="s">
        <v>1004</v>
      </c>
      <c r="B677" s="188" t="s">
        <v>1013</v>
      </c>
      <c r="C677" s="191" t="s">
        <v>1014</v>
      </c>
      <c r="D677" s="183">
        <v>5000</v>
      </c>
      <c r="E677" s="183" t="e">
        <f>VLOOKUP(B677,#REF!,22,FALSE)</f>
        <v>#REF!</v>
      </c>
      <c r="F677" s="189" t="e">
        <f t="shared" si="62"/>
        <v>#REF!</v>
      </c>
      <c r="G677" s="183">
        <v>4000</v>
      </c>
      <c r="H677" s="189" t="e">
        <f t="shared" si="63"/>
        <v>#REF!</v>
      </c>
      <c r="I677" s="171"/>
      <c r="J677" s="178" t="s">
        <v>6437</v>
      </c>
    </row>
    <row r="678" spans="1:13" s="178" customFormat="1" ht="15.75" customHeight="1">
      <c r="A678" s="186" t="s">
        <v>1004</v>
      </c>
      <c r="B678" s="188" t="s">
        <v>1015</v>
      </c>
      <c r="C678" s="191" t="s">
        <v>1016</v>
      </c>
      <c r="D678" s="183">
        <v>4800</v>
      </c>
      <c r="E678" s="183" t="e">
        <f>VLOOKUP(B678,#REF!,22,FALSE)</f>
        <v>#REF!</v>
      </c>
      <c r="F678" s="189" t="e">
        <f t="shared" si="62"/>
        <v>#REF!</v>
      </c>
      <c r="G678" s="183">
        <v>3840</v>
      </c>
      <c r="H678" s="189" t="e">
        <f t="shared" si="63"/>
        <v>#REF!</v>
      </c>
      <c r="I678" s="171"/>
      <c r="J678" s="178" t="s">
        <v>6437</v>
      </c>
    </row>
    <row r="679" spans="1:13" s="178" customFormat="1" ht="15.75" customHeight="1">
      <c r="A679" s="186" t="s">
        <v>1004</v>
      </c>
      <c r="B679" s="188" t="s">
        <v>1017</v>
      </c>
      <c r="C679" s="191" t="s">
        <v>1018</v>
      </c>
      <c r="D679" s="183">
        <v>5800</v>
      </c>
      <c r="E679" s="183" t="e">
        <f>VLOOKUP(B679,#REF!,22,FALSE)</f>
        <v>#REF!</v>
      </c>
      <c r="F679" s="189" t="e">
        <f t="shared" si="62"/>
        <v>#REF!</v>
      </c>
      <c r="G679" s="183">
        <v>4640</v>
      </c>
      <c r="H679" s="189" t="e">
        <f t="shared" si="63"/>
        <v>#REF!</v>
      </c>
      <c r="I679" s="171"/>
      <c r="J679" s="178" t="s">
        <v>6210</v>
      </c>
    </row>
    <row r="680" spans="1:13" s="178" customFormat="1" ht="15.75" customHeight="1">
      <c r="A680" s="186" t="s">
        <v>1004</v>
      </c>
      <c r="B680" s="188" t="s">
        <v>1019</v>
      </c>
      <c r="C680" s="191" t="s">
        <v>1020</v>
      </c>
      <c r="D680" s="183">
        <v>3500</v>
      </c>
      <c r="E680" s="183" t="e">
        <f>VLOOKUP(B680,#REF!,22,FALSE)</f>
        <v>#REF!</v>
      </c>
      <c r="F680" s="189" t="e">
        <f t="shared" si="62"/>
        <v>#REF!</v>
      </c>
      <c r="G680" s="183">
        <v>2800</v>
      </c>
      <c r="H680" s="189" t="e">
        <f t="shared" si="63"/>
        <v>#REF!</v>
      </c>
      <c r="I680" s="171"/>
      <c r="J680" s="178" t="s">
        <v>6210</v>
      </c>
    </row>
    <row r="681" spans="1:13" s="178" customFormat="1" ht="15.75" customHeight="1">
      <c r="A681" s="186" t="s">
        <v>1004</v>
      </c>
      <c r="B681" s="188" t="s">
        <v>1021</v>
      </c>
      <c r="C681" s="191" t="s">
        <v>1022</v>
      </c>
      <c r="D681" s="183">
        <v>4000</v>
      </c>
      <c r="E681" s="183" t="e">
        <f>VLOOKUP(B681,#REF!,22,FALSE)</f>
        <v>#REF!</v>
      </c>
      <c r="F681" s="189" t="e">
        <f t="shared" si="62"/>
        <v>#REF!</v>
      </c>
      <c r="G681" s="183">
        <v>3200</v>
      </c>
      <c r="H681" s="189" t="e">
        <f t="shared" si="63"/>
        <v>#REF!</v>
      </c>
      <c r="I681" s="171"/>
      <c r="J681" s="178" t="s">
        <v>6210</v>
      </c>
    </row>
    <row r="682" spans="1:13" ht="15.75" customHeight="1">
      <c r="A682" s="186" t="s">
        <v>4782</v>
      </c>
      <c r="B682" s="188" t="s">
        <v>1029</v>
      </c>
      <c r="C682" s="191" t="s">
        <v>1030</v>
      </c>
      <c r="D682" s="183">
        <v>1900</v>
      </c>
      <c r="E682" s="183" t="e">
        <f>VLOOKUP(B682,#REF!,22,FALSE)</f>
        <v>#REF!</v>
      </c>
      <c r="F682" s="189" t="e">
        <f t="shared" si="62"/>
        <v>#REF!</v>
      </c>
      <c r="G682" s="183">
        <v>1520</v>
      </c>
      <c r="H682" s="189" t="e">
        <f t="shared" si="63"/>
        <v>#REF!</v>
      </c>
      <c r="I682" s="171"/>
      <c r="J682" s="178" t="s">
        <v>6437</v>
      </c>
      <c r="K682" s="178"/>
      <c r="M682" s="178"/>
    </row>
    <row r="683" spans="1:13" s="178" customFormat="1" ht="15.75" customHeight="1">
      <c r="A683" s="186" t="s">
        <v>4782</v>
      </c>
      <c r="B683" s="188" t="s">
        <v>1031</v>
      </c>
      <c r="C683" s="191" t="s">
        <v>1032</v>
      </c>
      <c r="D683" s="183">
        <v>2300</v>
      </c>
      <c r="E683" s="183" t="e">
        <f>VLOOKUP(B683,#REF!,22,FALSE)</f>
        <v>#REF!</v>
      </c>
      <c r="F683" s="189" t="e">
        <f t="shared" si="62"/>
        <v>#REF!</v>
      </c>
      <c r="G683" s="183">
        <v>1840</v>
      </c>
      <c r="H683" s="189" t="e">
        <f t="shared" si="63"/>
        <v>#REF!</v>
      </c>
      <c r="I683" s="171"/>
      <c r="J683" s="178" t="s">
        <v>6437</v>
      </c>
    </row>
    <row r="684" spans="1:13" s="178" customFormat="1" ht="15.75" customHeight="1">
      <c r="A684" s="186" t="s">
        <v>1004</v>
      </c>
      <c r="B684" s="188" t="s">
        <v>1025</v>
      </c>
      <c r="C684" s="191" t="s">
        <v>1026</v>
      </c>
      <c r="D684" s="183">
        <v>2200</v>
      </c>
      <c r="E684" s="183" t="e">
        <f>VLOOKUP(B684,#REF!,22,FALSE)</f>
        <v>#REF!</v>
      </c>
      <c r="F684" s="189" t="e">
        <f t="shared" si="62"/>
        <v>#REF!</v>
      </c>
      <c r="G684" s="183">
        <v>1760</v>
      </c>
      <c r="H684" s="189" t="e">
        <f t="shared" si="63"/>
        <v>#REF!</v>
      </c>
      <c r="I684" s="171"/>
      <c r="J684" s="178" t="s">
        <v>6437</v>
      </c>
    </row>
    <row r="685" spans="1:13" ht="15.75" customHeight="1">
      <c r="A685" s="186" t="s">
        <v>1004</v>
      </c>
      <c r="B685" s="188" t="s">
        <v>1027</v>
      </c>
      <c r="C685" s="191" t="s">
        <v>1028</v>
      </c>
      <c r="D685" s="183">
        <v>2900</v>
      </c>
      <c r="E685" s="183" t="e">
        <f>VLOOKUP(B685,#REF!,22,FALSE)</f>
        <v>#REF!</v>
      </c>
      <c r="F685" s="189" t="e">
        <f t="shared" si="62"/>
        <v>#REF!</v>
      </c>
      <c r="G685" s="183">
        <v>2320</v>
      </c>
      <c r="H685" s="189" t="e">
        <f t="shared" si="63"/>
        <v>#REF!</v>
      </c>
      <c r="I685" s="171"/>
      <c r="J685" s="178" t="s">
        <v>6437</v>
      </c>
      <c r="K685" s="178"/>
      <c r="M685" s="178"/>
    </row>
    <row r="686" spans="1:13" s="178" customFormat="1" ht="15.75" customHeight="1">
      <c r="A686" s="186" t="s">
        <v>1033</v>
      </c>
      <c r="B686" s="188" t="s">
        <v>1034</v>
      </c>
      <c r="C686" s="191" t="s">
        <v>1035</v>
      </c>
      <c r="D686" s="183">
        <v>1700</v>
      </c>
      <c r="E686" s="183" t="e">
        <f>VLOOKUP(B686,#REF!,22,FALSE)</f>
        <v>#REF!</v>
      </c>
      <c r="F686" s="189" t="e">
        <f t="shared" si="62"/>
        <v>#REF!</v>
      </c>
      <c r="G686" s="183">
        <v>1360</v>
      </c>
      <c r="H686" s="189" t="e">
        <f t="shared" si="63"/>
        <v>#REF!</v>
      </c>
      <c r="I686" s="171"/>
      <c r="J686" s="178" t="s">
        <v>6438</v>
      </c>
    </row>
    <row r="687" spans="1:13" s="178" customFormat="1" ht="15.75" customHeight="1">
      <c r="A687" s="186" t="s">
        <v>1033</v>
      </c>
      <c r="B687" s="188" t="s">
        <v>1036</v>
      </c>
      <c r="C687" s="191" t="s">
        <v>1037</v>
      </c>
      <c r="D687" s="183">
        <v>2100</v>
      </c>
      <c r="E687" s="183" t="e">
        <f>VLOOKUP(B687,#REF!,22,FALSE)</f>
        <v>#REF!</v>
      </c>
      <c r="F687" s="189" t="e">
        <f t="shared" si="62"/>
        <v>#REF!</v>
      </c>
      <c r="G687" s="183">
        <v>1680</v>
      </c>
      <c r="H687" s="189" t="e">
        <f t="shared" si="63"/>
        <v>#REF!</v>
      </c>
      <c r="I687" s="171"/>
      <c r="J687" s="178" t="s">
        <v>6437</v>
      </c>
    </row>
    <row r="688" spans="1:13" s="178" customFormat="1" ht="15.75" customHeight="1">
      <c r="A688" s="182" t="s">
        <v>593</v>
      </c>
      <c r="B688" s="25"/>
      <c r="C688" s="128"/>
      <c r="D688" s="184"/>
      <c r="E688" s="183"/>
      <c r="F688" s="184"/>
      <c r="G688" s="184"/>
      <c r="H688" s="184"/>
      <c r="I688" s="26"/>
      <c r="J688" s="178" t="s">
        <v>6210</v>
      </c>
      <c r="K688" s="178" t="s">
        <v>6192</v>
      </c>
    </row>
    <row r="689" spans="1:13" s="178" customFormat="1" ht="15.75" customHeight="1">
      <c r="A689" s="186" t="s">
        <v>612</v>
      </c>
      <c r="B689" s="188" t="s">
        <v>613</v>
      </c>
      <c r="C689" s="191" t="s">
        <v>614</v>
      </c>
      <c r="D689" s="183">
        <v>5850</v>
      </c>
      <c r="E689" s="183" t="e">
        <f>VLOOKUP(B689,#REF!,22,FALSE)</f>
        <v>#REF!</v>
      </c>
      <c r="F689" s="189" t="e">
        <f t="shared" ref="F689:F753" si="64">E689/D689-100%</f>
        <v>#REF!</v>
      </c>
      <c r="G689" s="183">
        <v>4680</v>
      </c>
      <c r="H689" s="189" t="e">
        <f t="shared" ref="H689:H698" si="65">100%-G689/E689</f>
        <v>#REF!</v>
      </c>
      <c r="I689" s="171"/>
      <c r="J689" s="178" t="s">
        <v>6210</v>
      </c>
      <c r="K689" s="178" t="s">
        <v>6192</v>
      </c>
    </row>
    <row r="690" spans="1:13" s="178" customFormat="1" ht="15.75" customHeight="1">
      <c r="A690" s="186" t="s">
        <v>4773</v>
      </c>
      <c r="B690" s="188" t="s">
        <v>606</v>
      </c>
      <c r="C690" s="191" t="s">
        <v>607</v>
      </c>
      <c r="D690" s="183">
        <v>3800</v>
      </c>
      <c r="E690" s="183" t="e">
        <f>VLOOKUP(B690,#REF!,22,FALSE)</f>
        <v>#REF!</v>
      </c>
      <c r="F690" s="189" t="e">
        <f t="shared" si="64"/>
        <v>#REF!</v>
      </c>
      <c r="G690" s="183">
        <v>3040</v>
      </c>
      <c r="H690" s="189" t="e">
        <f t="shared" si="65"/>
        <v>#REF!</v>
      </c>
      <c r="I690" s="171"/>
      <c r="J690" s="178" t="s">
        <v>6210</v>
      </c>
      <c r="K690" s="178" t="s">
        <v>6192</v>
      </c>
    </row>
    <row r="691" spans="1:13" s="178" customFormat="1" ht="15.75" customHeight="1">
      <c r="A691" s="186" t="s">
        <v>4194</v>
      </c>
      <c r="B691" s="188" t="s">
        <v>596</v>
      </c>
      <c r="C691" s="191" t="s">
        <v>597</v>
      </c>
      <c r="D691" s="183">
        <v>2500</v>
      </c>
      <c r="E691" s="183" t="e">
        <f>VLOOKUP(B691,#REF!,22,FALSE)</f>
        <v>#REF!</v>
      </c>
      <c r="F691" s="189" t="e">
        <f t="shared" si="64"/>
        <v>#REF!</v>
      </c>
      <c r="G691" s="183">
        <v>2160</v>
      </c>
      <c r="H691" s="189" t="e">
        <f t="shared" si="65"/>
        <v>#REF!</v>
      </c>
      <c r="I691" s="171"/>
      <c r="J691" s="178" t="s">
        <v>6210</v>
      </c>
      <c r="K691" s="178" t="s">
        <v>6192</v>
      </c>
    </row>
    <row r="692" spans="1:13" s="178" customFormat="1" ht="15.75" customHeight="1">
      <c r="A692" s="186" t="s">
        <v>4194</v>
      </c>
      <c r="B692" s="188" t="s">
        <v>600</v>
      </c>
      <c r="C692" s="191" t="s">
        <v>601</v>
      </c>
      <c r="D692" s="183">
        <v>4800</v>
      </c>
      <c r="E692" s="183" t="e">
        <f>VLOOKUP(B692,#REF!,22,FALSE)</f>
        <v>#REF!</v>
      </c>
      <c r="F692" s="189" t="e">
        <f t="shared" si="64"/>
        <v>#REF!</v>
      </c>
      <c r="G692" s="183">
        <v>3840</v>
      </c>
      <c r="H692" s="189" t="e">
        <f t="shared" si="65"/>
        <v>#REF!</v>
      </c>
      <c r="I692" s="171"/>
      <c r="J692" s="178" t="s">
        <v>6210</v>
      </c>
      <c r="K692" s="178" t="s">
        <v>6192</v>
      </c>
    </row>
    <row r="693" spans="1:13" ht="15.75" customHeight="1">
      <c r="A693" s="186" t="s">
        <v>4194</v>
      </c>
      <c r="B693" s="188" t="s">
        <v>598</v>
      </c>
      <c r="C693" s="191" t="s">
        <v>599</v>
      </c>
      <c r="D693" s="183">
        <v>4900</v>
      </c>
      <c r="E693" s="183" t="e">
        <f>VLOOKUP(B693,#REF!,22,FALSE)</f>
        <v>#REF!</v>
      </c>
      <c r="F693" s="189" t="e">
        <f t="shared" si="64"/>
        <v>#REF!</v>
      </c>
      <c r="G693" s="183">
        <v>3920</v>
      </c>
      <c r="H693" s="189" t="e">
        <f t="shared" si="65"/>
        <v>#REF!</v>
      </c>
      <c r="I693" s="171"/>
      <c r="J693" s="178" t="s">
        <v>6210</v>
      </c>
      <c r="K693" s="178" t="s">
        <v>6192</v>
      </c>
      <c r="M693" s="178"/>
    </row>
    <row r="694" spans="1:13" s="178" customFormat="1" ht="15.75" customHeight="1">
      <c r="A694" s="186" t="s">
        <v>4194</v>
      </c>
      <c r="B694" s="188" t="s">
        <v>594</v>
      </c>
      <c r="C694" s="191" t="s">
        <v>595</v>
      </c>
      <c r="D694" s="183">
        <v>4000</v>
      </c>
      <c r="E694" s="183" t="e">
        <f>VLOOKUP(B694,#REF!,22,FALSE)</f>
        <v>#REF!</v>
      </c>
      <c r="F694" s="189" t="e">
        <f t="shared" si="64"/>
        <v>#REF!</v>
      </c>
      <c r="G694" s="183">
        <v>3200</v>
      </c>
      <c r="H694" s="189" t="e">
        <f t="shared" si="65"/>
        <v>#REF!</v>
      </c>
      <c r="I694" s="171"/>
      <c r="J694" s="178" t="s">
        <v>6210</v>
      </c>
      <c r="K694" s="178" t="s">
        <v>6192</v>
      </c>
    </row>
    <row r="695" spans="1:13" s="178" customFormat="1" ht="15.75" customHeight="1">
      <c r="A695" s="186" t="s">
        <v>4194</v>
      </c>
      <c r="B695" s="188" t="s">
        <v>602</v>
      </c>
      <c r="C695" s="191" t="s">
        <v>603</v>
      </c>
      <c r="D695" s="183">
        <v>4750</v>
      </c>
      <c r="E695" s="183" t="e">
        <f>VLOOKUP(B695,#REF!,22,FALSE)</f>
        <v>#REF!</v>
      </c>
      <c r="F695" s="189" t="e">
        <f t="shared" si="64"/>
        <v>#REF!</v>
      </c>
      <c r="G695" s="183">
        <v>3800</v>
      </c>
      <c r="H695" s="189" t="e">
        <f t="shared" si="65"/>
        <v>#REF!</v>
      </c>
      <c r="I695" s="171"/>
      <c r="J695" s="178" t="s">
        <v>6210</v>
      </c>
      <c r="K695" s="178" t="s">
        <v>6192</v>
      </c>
    </row>
    <row r="696" spans="1:13" s="178" customFormat="1" ht="15.75" customHeight="1">
      <c r="A696" s="186" t="s">
        <v>4194</v>
      </c>
      <c r="B696" s="188" t="s">
        <v>604</v>
      </c>
      <c r="C696" s="191" t="s">
        <v>605</v>
      </c>
      <c r="D696" s="183">
        <v>3900</v>
      </c>
      <c r="E696" s="183" t="e">
        <f>VLOOKUP(B696,#REF!,22,FALSE)</f>
        <v>#REF!</v>
      </c>
      <c r="F696" s="189" t="e">
        <f t="shared" si="64"/>
        <v>#REF!</v>
      </c>
      <c r="G696" s="183">
        <v>3120</v>
      </c>
      <c r="H696" s="189" t="e">
        <f t="shared" si="65"/>
        <v>#REF!</v>
      </c>
      <c r="I696" s="171"/>
      <c r="J696" s="178" t="s">
        <v>6210</v>
      </c>
      <c r="K696" s="178" t="s">
        <v>6192</v>
      </c>
    </row>
    <row r="697" spans="1:13" s="178" customFormat="1" ht="15.75" customHeight="1">
      <c r="A697" s="186" t="s">
        <v>4194</v>
      </c>
      <c r="B697" s="188" t="s">
        <v>608</v>
      </c>
      <c r="C697" s="191" t="s">
        <v>609</v>
      </c>
      <c r="D697" s="183">
        <v>5700</v>
      </c>
      <c r="E697" s="183" t="e">
        <f>VLOOKUP(B697,#REF!,22,FALSE)</f>
        <v>#REF!</v>
      </c>
      <c r="F697" s="189" t="e">
        <f t="shared" si="64"/>
        <v>#REF!</v>
      </c>
      <c r="G697" s="183">
        <v>4560</v>
      </c>
      <c r="H697" s="189" t="e">
        <f t="shared" si="65"/>
        <v>#REF!</v>
      </c>
      <c r="I697" s="171"/>
      <c r="J697" s="178" t="s">
        <v>6210</v>
      </c>
      <c r="K697" s="178" t="s">
        <v>6192</v>
      </c>
    </row>
    <row r="698" spans="1:13" s="178" customFormat="1" ht="15.75" customHeight="1">
      <c r="A698" s="186" t="s">
        <v>4194</v>
      </c>
      <c r="B698" s="188" t="s">
        <v>610</v>
      </c>
      <c r="C698" s="191" t="s">
        <v>611</v>
      </c>
      <c r="D698" s="183">
        <v>6500</v>
      </c>
      <c r="E698" s="183" t="e">
        <f>VLOOKUP(B698,#REF!,22,FALSE)</f>
        <v>#REF!</v>
      </c>
      <c r="F698" s="189" t="e">
        <f t="shared" si="64"/>
        <v>#REF!</v>
      </c>
      <c r="G698" s="183">
        <v>5200</v>
      </c>
      <c r="H698" s="189" t="e">
        <f t="shared" si="65"/>
        <v>#REF!</v>
      </c>
      <c r="I698" s="171"/>
      <c r="J698" s="178" t="s">
        <v>6210</v>
      </c>
      <c r="K698" s="178" t="s">
        <v>6192</v>
      </c>
    </row>
    <row r="699" spans="1:13" s="178" customFormat="1" ht="15.75" customHeight="1">
      <c r="A699" s="51" t="s">
        <v>1044</v>
      </c>
      <c r="B699" s="169"/>
      <c r="C699" s="193"/>
      <c r="D699" s="52"/>
      <c r="E699" s="52"/>
      <c r="F699" s="52"/>
      <c r="G699" s="52"/>
      <c r="H699" s="213" t="e">
        <f>AVERAGE(H700:H750)</f>
        <v>#REF!</v>
      </c>
      <c r="I699" s="28"/>
      <c r="J699" s="178" t="s">
        <v>6211</v>
      </c>
      <c r="K699" s="173"/>
    </row>
    <row r="700" spans="1:13" s="178" customFormat="1" ht="15.75" customHeight="1">
      <c r="A700" s="186" t="s">
        <v>6357</v>
      </c>
      <c r="B700" s="188" t="s">
        <v>4275</v>
      </c>
      <c r="C700" s="191" t="s">
        <v>6359</v>
      </c>
      <c r="D700" s="183">
        <v>4000</v>
      </c>
      <c r="E700" s="183" t="e">
        <f>VLOOKUP(B700,#REF!,22,FALSE)</f>
        <v>#REF!</v>
      </c>
      <c r="F700" s="189" t="e">
        <f t="shared" si="64"/>
        <v>#REF!</v>
      </c>
      <c r="G700" s="183">
        <v>3200</v>
      </c>
      <c r="H700" s="189" t="e">
        <f t="shared" ref="H700:H751" si="66">100%-G700/E700</f>
        <v>#REF!</v>
      </c>
      <c r="I700" s="171"/>
      <c r="J700" s="178" t="s">
        <v>6211</v>
      </c>
    </row>
    <row r="701" spans="1:13" s="178" customFormat="1" ht="15.75" customHeight="1">
      <c r="A701" s="186" t="s">
        <v>6358</v>
      </c>
      <c r="B701" s="188" t="s">
        <v>4276</v>
      </c>
      <c r="C701" s="191" t="s">
        <v>6360</v>
      </c>
      <c r="D701" s="183">
        <v>8500</v>
      </c>
      <c r="E701" s="183" t="e">
        <f>VLOOKUP(B701,#REF!,22,FALSE)</f>
        <v>#REF!</v>
      </c>
      <c r="F701" s="189" t="e">
        <f t="shared" si="64"/>
        <v>#REF!</v>
      </c>
      <c r="G701" s="183">
        <v>6800</v>
      </c>
      <c r="H701" s="189" t="e">
        <f t="shared" si="66"/>
        <v>#REF!</v>
      </c>
      <c r="I701" s="171"/>
      <c r="J701" s="178" t="s">
        <v>6211</v>
      </c>
    </row>
    <row r="702" spans="1:13" s="178" customFormat="1" ht="15.75" customHeight="1">
      <c r="A702" s="186" t="s">
        <v>4220</v>
      </c>
      <c r="B702" s="188" t="s">
        <v>1051</v>
      </c>
      <c r="C702" s="191" t="s">
        <v>1052</v>
      </c>
      <c r="D702" s="183">
        <v>3000</v>
      </c>
      <c r="E702" s="183" t="e">
        <f>VLOOKUP(B702,#REF!,22,FALSE)</f>
        <v>#REF!</v>
      </c>
      <c r="F702" s="189" t="e">
        <f t="shared" si="64"/>
        <v>#REF!</v>
      </c>
      <c r="G702" s="183">
        <v>2400</v>
      </c>
      <c r="H702" s="189" t="e">
        <f t="shared" si="66"/>
        <v>#REF!</v>
      </c>
      <c r="I702" s="171"/>
      <c r="J702" s="178" t="s">
        <v>6211</v>
      </c>
    </row>
    <row r="703" spans="1:13" s="178" customFormat="1" ht="15.75" customHeight="1">
      <c r="A703" s="186" t="s">
        <v>4220</v>
      </c>
      <c r="B703" s="188" t="s">
        <v>1053</v>
      </c>
      <c r="C703" s="191" t="s">
        <v>1054</v>
      </c>
      <c r="D703" s="183">
        <v>5000</v>
      </c>
      <c r="E703" s="183" t="e">
        <f>VLOOKUP(B703,#REF!,22,FALSE)</f>
        <v>#REF!</v>
      </c>
      <c r="F703" s="189" t="e">
        <f t="shared" si="64"/>
        <v>#REF!</v>
      </c>
      <c r="G703" s="183">
        <v>4000</v>
      </c>
      <c r="H703" s="189" t="e">
        <f t="shared" si="66"/>
        <v>#REF!</v>
      </c>
      <c r="I703" s="171"/>
      <c r="J703" s="178" t="s">
        <v>6211</v>
      </c>
    </row>
    <row r="704" spans="1:13" s="178" customFormat="1" ht="15.75" customHeight="1">
      <c r="A704" s="186" t="s">
        <v>4220</v>
      </c>
      <c r="B704" s="188" t="s">
        <v>4269</v>
      </c>
      <c r="C704" s="191" t="s">
        <v>5749</v>
      </c>
      <c r="D704" s="183">
        <v>3000</v>
      </c>
      <c r="E704" s="183" t="e">
        <f>VLOOKUP(B704,#REF!,22,FALSE)</f>
        <v>#REF!</v>
      </c>
      <c r="F704" s="189" t="e">
        <f t="shared" si="64"/>
        <v>#REF!</v>
      </c>
      <c r="G704" s="183">
        <v>2400</v>
      </c>
      <c r="H704" s="189" t="e">
        <f t="shared" si="66"/>
        <v>#REF!</v>
      </c>
      <c r="I704" s="171"/>
      <c r="J704" s="178" t="s">
        <v>6211</v>
      </c>
    </row>
    <row r="705" spans="1:10" s="178" customFormat="1" ht="15.75" customHeight="1">
      <c r="A705" s="186" t="s">
        <v>4220</v>
      </c>
      <c r="B705" s="188" t="s">
        <v>4270</v>
      </c>
      <c r="C705" s="191" t="s">
        <v>5750</v>
      </c>
      <c r="D705" s="183">
        <v>4000</v>
      </c>
      <c r="E705" s="183" t="e">
        <f>VLOOKUP(B705,#REF!,22,FALSE)</f>
        <v>#REF!</v>
      </c>
      <c r="F705" s="189" t="e">
        <f t="shared" si="64"/>
        <v>#REF!</v>
      </c>
      <c r="G705" s="183">
        <v>3200</v>
      </c>
      <c r="H705" s="189" t="e">
        <f t="shared" si="66"/>
        <v>#REF!</v>
      </c>
      <c r="I705" s="171"/>
      <c r="J705" s="178" t="s">
        <v>6211</v>
      </c>
    </row>
    <row r="706" spans="1:10" s="178" customFormat="1" ht="15.75" customHeight="1">
      <c r="A706" s="186" t="s">
        <v>4220</v>
      </c>
      <c r="B706" s="188" t="s">
        <v>4266</v>
      </c>
      <c r="C706" s="191" t="s">
        <v>5751</v>
      </c>
      <c r="D706" s="183">
        <v>3000</v>
      </c>
      <c r="E706" s="183" t="e">
        <f>VLOOKUP(B706,#REF!,22,FALSE)</f>
        <v>#REF!</v>
      </c>
      <c r="F706" s="189" t="e">
        <f t="shared" si="64"/>
        <v>#REF!</v>
      </c>
      <c r="G706" s="183">
        <v>2400</v>
      </c>
      <c r="H706" s="189" t="e">
        <f t="shared" si="66"/>
        <v>#REF!</v>
      </c>
      <c r="I706" s="171"/>
      <c r="J706" s="178" t="s">
        <v>6211</v>
      </c>
    </row>
    <row r="707" spans="1:10" s="178" customFormat="1" ht="15.75" customHeight="1">
      <c r="A707" s="186" t="s">
        <v>4220</v>
      </c>
      <c r="B707" s="188" t="s">
        <v>4267</v>
      </c>
      <c r="C707" s="191" t="s">
        <v>5752</v>
      </c>
      <c r="D707" s="183">
        <v>4000</v>
      </c>
      <c r="E707" s="183" t="e">
        <f>VLOOKUP(B707,#REF!,22,FALSE)</f>
        <v>#REF!</v>
      </c>
      <c r="F707" s="189" t="e">
        <f t="shared" si="64"/>
        <v>#REF!</v>
      </c>
      <c r="G707" s="183">
        <v>3200</v>
      </c>
      <c r="H707" s="189" t="e">
        <f t="shared" si="66"/>
        <v>#REF!</v>
      </c>
      <c r="I707" s="171"/>
      <c r="J707" s="178" t="s">
        <v>6211</v>
      </c>
    </row>
    <row r="708" spans="1:10" s="178" customFormat="1" ht="15.75" customHeight="1">
      <c r="A708" s="186" t="s">
        <v>4220</v>
      </c>
      <c r="B708" s="188" t="s">
        <v>4268</v>
      </c>
      <c r="C708" s="191" t="s">
        <v>5753</v>
      </c>
      <c r="D708" s="183">
        <v>3000</v>
      </c>
      <c r="E708" s="183" t="e">
        <f>VLOOKUP(B708,#REF!,22,FALSE)</f>
        <v>#REF!</v>
      </c>
      <c r="F708" s="189" t="e">
        <f t="shared" si="64"/>
        <v>#REF!</v>
      </c>
      <c r="G708" s="183">
        <v>2400</v>
      </c>
      <c r="H708" s="189" t="e">
        <f t="shared" si="66"/>
        <v>#REF!</v>
      </c>
      <c r="I708" s="171"/>
      <c r="J708" s="178" t="s">
        <v>6211</v>
      </c>
    </row>
    <row r="709" spans="1:10" s="178" customFormat="1" ht="15.75" customHeight="1">
      <c r="A709" s="186" t="s">
        <v>4222</v>
      </c>
      <c r="B709" s="188" t="s">
        <v>1049</v>
      </c>
      <c r="C709" s="191" t="s">
        <v>1050</v>
      </c>
      <c r="D709" s="183">
        <v>3000</v>
      </c>
      <c r="E709" s="183" t="e">
        <f>VLOOKUP(B709,#REF!,22,FALSE)</f>
        <v>#REF!</v>
      </c>
      <c r="F709" s="189" t="e">
        <f t="shared" si="64"/>
        <v>#REF!</v>
      </c>
      <c r="G709" s="183">
        <v>2400</v>
      </c>
      <c r="H709" s="189" t="e">
        <f t="shared" si="66"/>
        <v>#REF!</v>
      </c>
      <c r="I709" s="171"/>
      <c r="J709" s="178" t="s">
        <v>6211</v>
      </c>
    </row>
    <row r="710" spans="1:10" s="178" customFormat="1" ht="15.75" customHeight="1">
      <c r="A710" s="186" t="s">
        <v>4221</v>
      </c>
      <c r="B710" s="188" t="s">
        <v>1046</v>
      </c>
      <c r="C710" s="191" t="s">
        <v>5754</v>
      </c>
      <c r="D710" s="183">
        <v>3000</v>
      </c>
      <c r="E710" s="183" t="e">
        <f>VLOOKUP(B710,#REF!,22,FALSE)</f>
        <v>#REF!</v>
      </c>
      <c r="F710" s="189" t="e">
        <f t="shared" si="64"/>
        <v>#REF!</v>
      </c>
      <c r="G710" s="183">
        <v>2400</v>
      </c>
      <c r="H710" s="189" t="e">
        <f t="shared" si="66"/>
        <v>#REF!</v>
      </c>
      <c r="I710" s="171"/>
      <c r="J710" s="178" t="s">
        <v>6211</v>
      </c>
    </row>
    <row r="711" spans="1:10" s="178" customFormat="1" ht="15.75" customHeight="1">
      <c r="A711" s="186" t="s">
        <v>5651</v>
      </c>
      <c r="B711" s="188" t="s">
        <v>5281</v>
      </c>
      <c r="C711" s="191" t="s">
        <v>5755</v>
      </c>
      <c r="D711" s="183">
        <v>7500</v>
      </c>
      <c r="E711" s="183" t="e">
        <f>VLOOKUP(B711,#REF!,22,FALSE)</f>
        <v>#REF!</v>
      </c>
      <c r="F711" s="189" t="e">
        <f t="shared" si="64"/>
        <v>#REF!</v>
      </c>
      <c r="G711" s="183">
        <v>6000</v>
      </c>
      <c r="H711" s="189" t="e">
        <f t="shared" si="66"/>
        <v>#REF!</v>
      </c>
      <c r="I711" s="171"/>
      <c r="J711" s="178" t="s">
        <v>6211</v>
      </c>
    </row>
    <row r="712" spans="1:10" s="178" customFormat="1" ht="15.75" customHeight="1">
      <c r="A712" s="186" t="s">
        <v>4221</v>
      </c>
      <c r="B712" s="188" t="s">
        <v>1047</v>
      </c>
      <c r="C712" s="191" t="s">
        <v>5756</v>
      </c>
      <c r="D712" s="183">
        <v>5000</v>
      </c>
      <c r="E712" s="183" t="e">
        <f>VLOOKUP(B712,#REF!,22,FALSE)</f>
        <v>#REF!</v>
      </c>
      <c r="F712" s="189" t="e">
        <f t="shared" si="64"/>
        <v>#REF!</v>
      </c>
      <c r="G712" s="183">
        <v>4000</v>
      </c>
      <c r="H712" s="189" t="e">
        <f t="shared" si="66"/>
        <v>#REF!</v>
      </c>
      <c r="I712" s="171"/>
      <c r="J712" s="178" t="s">
        <v>6211</v>
      </c>
    </row>
    <row r="713" spans="1:10" s="178" customFormat="1" ht="15.75" customHeight="1">
      <c r="A713" s="186" t="s">
        <v>4221</v>
      </c>
      <c r="B713" s="188" t="s">
        <v>1048</v>
      </c>
      <c r="C713" s="191" t="s">
        <v>5757</v>
      </c>
      <c r="D713" s="183">
        <v>8000</v>
      </c>
      <c r="E713" s="183" t="e">
        <f>VLOOKUP(B713,#REF!,22,FALSE)</f>
        <v>#REF!</v>
      </c>
      <c r="F713" s="189" t="e">
        <f t="shared" si="64"/>
        <v>#REF!</v>
      </c>
      <c r="G713" s="183">
        <v>6400</v>
      </c>
      <c r="H713" s="189" t="e">
        <f t="shared" si="66"/>
        <v>#REF!</v>
      </c>
      <c r="I713" s="171"/>
      <c r="J713" s="178" t="s">
        <v>6211</v>
      </c>
    </row>
    <row r="714" spans="1:10" s="178" customFormat="1" ht="15.75" customHeight="1">
      <c r="A714" s="186" t="s">
        <v>4218</v>
      </c>
      <c r="B714" s="188" t="s">
        <v>1045</v>
      </c>
      <c r="C714" s="191" t="s">
        <v>5758</v>
      </c>
      <c r="D714" s="183">
        <v>4500</v>
      </c>
      <c r="E714" s="183" t="e">
        <f>VLOOKUP(B714,#REF!,22,FALSE)</f>
        <v>#REF!</v>
      </c>
      <c r="F714" s="189" t="e">
        <f t="shared" si="64"/>
        <v>#REF!</v>
      </c>
      <c r="G714" s="183">
        <v>3600</v>
      </c>
      <c r="H714" s="189" t="e">
        <f t="shared" si="66"/>
        <v>#REF!</v>
      </c>
      <c r="I714" s="171"/>
      <c r="J714" s="178" t="s">
        <v>6211</v>
      </c>
    </row>
    <row r="715" spans="1:10" s="178" customFormat="1" ht="15.75" customHeight="1">
      <c r="A715" s="186" t="s">
        <v>1055</v>
      </c>
      <c r="B715" s="188" t="s">
        <v>1056</v>
      </c>
      <c r="C715" s="191" t="s">
        <v>5759</v>
      </c>
      <c r="D715" s="183">
        <v>3000</v>
      </c>
      <c r="E715" s="183" t="e">
        <f>VLOOKUP(B715,#REF!,22,FALSE)</f>
        <v>#REF!</v>
      </c>
      <c r="F715" s="189" t="e">
        <f t="shared" si="64"/>
        <v>#REF!</v>
      </c>
      <c r="G715" s="183">
        <v>2400</v>
      </c>
      <c r="H715" s="189" t="e">
        <f t="shared" si="66"/>
        <v>#REF!</v>
      </c>
      <c r="I715" s="171"/>
      <c r="J715" s="178" t="s">
        <v>6211</v>
      </c>
    </row>
    <row r="716" spans="1:10" s="178" customFormat="1" ht="15.75" customHeight="1">
      <c r="A716" s="186" t="s">
        <v>5648</v>
      </c>
      <c r="B716" s="188" t="s">
        <v>5282</v>
      </c>
      <c r="C716" s="191" t="s">
        <v>5283</v>
      </c>
      <c r="D716" s="183">
        <v>7500</v>
      </c>
      <c r="E716" s="183" t="e">
        <f>VLOOKUP(B716,#REF!,22,FALSE)</f>
        <v>#REF!</v>
      </c>
      <c r="F716" s="189" t="e">
        <f t="shared" si="64"/>
        <v>#REF!</v>
      </c>
      <c r="G716" s="183">
        <v>6000</v>
      </c>
      <c r="H716" s="189" t="e">
        <f t="shared" si="66"/>
        <v>#REF!</v>
      </c>
      <c r="I716" s="171"/>
      <c r="J716" s="178" t="s">
        <v>6211</v>
      </c>
    </row>
    <row r="717" spans="1:10" s="178" customFormat="1" ht="15.75" customHeight="1">
      <c r="A717" s="186" t="s">
        <v>4219</v>
      </c>
      <c r="B717" s="188" t="s">
        <v>1081</v>
      </c>
      <c r="C717" s="191" t="s">
        <v>5760</v>
      </c>
      <c r="D717" s="183">
        <v>3000</v>
      </c>
      <c r="E717" s="183" t="e">
        <f>VLOOKUP(B717,#REF!,22,FALSE)</f>
        <v>#REF!</v>
      </c>
      <c r="F717" s="189" t="e">
        <f t="shared" si="64"/>
        <v>#REF!</v>
      </c>
      <c r="G717" s="183">
        <v>2400</v>
      </c>
      <c r="H717" s="189" t="e">
        <f t="shared" si="66"/>
        <v>#REF!</v>
      </c>
      <c r="I717" s="171"/>
      <c r="J717" s="178" t="s">
        <v>6211</v>
      </c>
    </row>
    <row r="718" spans="1:10" s="178" customFormat="1" ht="15.75" customHeight="1">
      <c r="A718" s="186" t="s">
        <v>5650</v>
      </c>
      <c r="B718" s="188" t="s">
        <v>5284</v>
      </c>
      <c r="C718" s="191" t="s">
        <v>5748</v>
      </c>
      <c r="D718" s="183">
        <v>8100</v>
      </c>
      <c r="E718" s="183" t="e">
        <f>VLOOKUP(B718,#REF!,22,FALSE)</f>
        <v>#REF!</v>
      </c>
      <c r="F718" s="189" t="e">
        <f t="shared" si="64"/>
        <v>#REF!</v>
      </c>
      <c r="G718" s="183">
        <v>6480</v>
      </c>
      <c r="H718" s="189" t="e">
        <f t="shared" si="66"/>
        <v>#REF!</v>
      </c>
      <c r="I718" s="171"/>
      <c r="J718" s="178" t="s">
        <v>6211</v>
      </c>
    </row>
    <row r="719" spans="1:10" s="178" customFormat="1" ht="15.75" customHeight="1">
      <c r="A719" s="186" t="s">
        <v>1082</v>
      </c>
      <c r="B719" s="188" t="s">
        <v>1083</v>
      </c>
      <c r="C719" s="191" t="s">
        <v>5761</v>
      </c>
      <c r="D719" s="183">
        <v>3000</v>
      </c>
      <c r="E719" s="183" t="e">
        <f>VLOOKUP(B719,#REF!,22,FALSE)</f>
        <v>#REF!</v>
      </c>
      <c r="F719" s="189" t="e">
        <f t="shared" si="64"/>
        <v>#REF!</v>
      </c>
      <c r="G719" s="183">
        <v>2400</v>
      </c>
      <c r="H719" s="189" t="e">
        <f t="shared" si="66"/>
        <v>#REF!</v>
      </c>
      <c r="I719" s="171"/>
      <c r="J719" s="178" t="s">
        <v>6211</v>
      </c>
    </row>
    <row r="720" spans="1:10" s="178" customFormat="1" ht="15.75" customHeight="1">
      <c r="A720" s="186" t="s">
        <v>5649</v>
      </c>
      <c r="B720" s="188" t="s">
        <v>5285</v>
      </c>
      <c r="C720" s="191" t="s">
        <v>5286</v>
      </c>
      <c r="D720" s="183">
        <v>7500</v>
      </c>
      <c r="E720" s="183" t="e">
        <f>VLOOKUP(B720,#REF!,22,FALSE)</f>
        <v>#REF!</v>
      </c>
      <c r="F720" s="189" t="e">
        <f t="shared" si="64"/>
        <v>#REF!</v>
      </c>
      <c r="G720" s="183">
        <v>6000</v>
      </c>
      <c r="H720" s="189" t="e">
        <f t="shared" si="66"/>
        <v>#REF!</v>
      </c>
      <c r="I720" s="171"/>
      <c r="J720" s="178" t="s">
        <v>6211</v>
      </c>
    </row>
    <row r="721" spans="1:10" s="178" customFormat="1" ht="15.75" customHeight="1">
      <c r="A721" s="186" t="s">
        <v>4223</v>
      </c>
      <c r="B721" s="188" t="s">
        <v>1057</v>
      </c>
      <c r="C721" s="191" t="s">
        <v>1058</v>
      </c>
      <c r="D721" s="183">
        <v>3000</v>
      </c>
      <c r="E721" s="183" t="e">
        <f>VLOOKUP(B721,#REF!,22,FALSE)</f>
        <v>#REF!</v>
      </c>
      <c r="F721" s="189" t="e">
        <f t="shared" si="64"/>
        <v>#REF!</v>
      </c>
      <c r="G721" s="183">
        <v>2400</v>
      </c>
      <c r="H721" s="189" t="e">
        <f t="shared" si="66"/>
        <v>#REF!</v>
      </c>
      <c r="I721" s="171"/>
      <c r="J721" s="178" t="s">
        <v>6211</v>
      </c>
    </row>
    <row r="722" spans="1:10" s="178" customFormat="1" ht="15.75" customHeight="1">
      <c r="A722" s="186" t="s">
        <v>1059</v>
      </c>
      <c r="B722" s="188" t="s">
        <v>1060</v>
      </c>
      <c r="C722" s="191" t="s">
        <v>1061</v>
      </c>
      <c r="D722" s="183">
        <v>7500</v>
      </c>
      <c r="E722" s="183" t="e">
        <f>VLOOKUP(B722,#REF!,22,FALSE)</f>
        <v>#REF!</v>
      </c>
      <c r="F722" s="189" t="e">
        <f t="shared" si="64"/>
        <v>#REF!</v>
      </c>
      <c r="G722" s="183">
        <v>6000</v>
      </c>
      <c r="H722" s="189" t="e">
        <f t="shared" si="66"/>
        <v>#REF!</v>
      </c>
      <c r="I722" s="171"/>
      <c r="J722" s="178" t="s">
        <v>6211</v>
      </c>
    </row>
    <row r="723" spans="1:10" s="178" customFormat="1" ht="15.75" customHeight="1">
      <c r="A723" s="186" t="s">
        <v>1087</v>
      </c>
      <c r="B723" s="188" t="s">
        <v>1088</v>
      </c>
      <c r="C723" s="191" t="s">
        <v>1089</v>
      </c>
      <c r="D723" s="183">
        <v>3000</v>
      </c>
      <c r="E723" s="183" t="e">
        <f>VLOOKUP(B723,#REF!,22,FALSE)</f>
        <v>#REF!</v>
      </c>
      <c r="F723" s="189" t="e">
        <f t="shared" si="64"/>
        <v>#REF!</v>
      </c>
      <c r="G723" s="183">
        <v>2400</v>
      </c>
      <c r="H723" s="189" t="e">
        <f t="shared" si="66"/>
        <v>#REF!</v>
      </c>
      <c r="I723" s="171"/>
      <c r="J723" s="178" t="s">
        <v>6211</v>
      </c>
    </row>
    <row r="724" spans="1:10" s="178" customFormat="1" ht="15.75" customHeight="1">
      <c r="A724" s="186" t="s">
        <v>4271</v>
      </c>
      <c r="B724" s="188" t="s">
        <v>4272</v>
      </c>
      <c r="C724" s="191" t="s">
        <v>5762</v>
      </c>
      <c r="D724" s="183">
        <v>8100</v>
      </c>
      <c r="E724" s="183" t="e">
        <f>VLOOKUP(B724,#REF!,22,FALSE)</f>
        <v>#REF!</v>
      </c>
      <c r="F724" s="189" t="e">
        <f t="shared" si="64"/>
        <v>#REF!</v>
      </c>
      <c r="G724" s="183">
        <v>6480</v>
      </c>
      <c r="H724" s="189" t="e">
        <f t="shared" si="66"/>
        <v>#REF!</v>
      </c>
      <c r="I724" s="171"/>
      <c r="J724" s="178" t="s">
        <v>6211</v>
      </c>
    </row>
    <row r="725" spans="1:10" s="178" customFormat="1" ht="15.75" customHeight="1">
      <c r="A725" s="186" t="s">
        <v>4224</v>
      </c>
      <c r="B725" s="188" t="s">
        <v>1091</v>
      </c>
      <c r="C725" s="191" t="s">
        <v>5763</v>
      </c>
      <c r="D725" s="183">
        <v>3000</v>
      </c>
      <c r="E725" s="183" t="e">
        <f>VLOOKUP(B725,#REF!,22,FALSE)</f>
        <v>#REF!</v>
      </c>
      <c r="F725" s="189" t="e">
        <f t="shared" si="64"/>
        <v>#REF!</v>
      </c>
      <c r="G725" s="183">
        <v>2400</v>
      </c>
      <c r="H725" s="189" t="e">
        <f t="shared" si="66"/>
        <v>#REF!</v>
      </c>
      <c r="I725" s="171"/>
      <c r="J725" s="178" t="s">
        <v>6211</v>
      </c>
    </row>
    <row r="726" spans="1:10" s="178" customFormat="1" ht="15.75" customHeight="1">
      <c r="A726" s="186" t="s">
        <v>1092</v>
      </c>
      <c r="B726" s="188" t="s">
        <v>1093</v>
      </c>
      <c r="C726" s="191" t="s">
        <v>4229</v>
      </c>
      <c r="D726" s="183">
        <v>7500</v>
      </c>
      <c r="E726" s="183" t="e">
        <f>VLOOKUP(B726,#REF!,22,FALSE)</f>
        <v>#REF!</v>
      </c>
      <c r="F726" s="189" t="e">
        <f t="shared" si="64"/>
        <v>#REF!</v>
      </c>
      <c r="G726" s="183">
        <v>6000</v>
      </c>
      <c r="H726" s="189" t="e">
        <f t="shared" si="66"/>
        <v>#REF!</v>
      </c>
      <c r="I726" s="171"/>
      <c r="J726" s="178" t="s">
        <v>6211</v>
      </c>
    </row>
    <row r="727" spans="1:10" s="178" customFormat="1" ht="15.75" customHeight="1">
      <c r="A727" s="186" t="s">
        <v>4273</v>
      </c>
      <c r="B727" s="188" t="s">
        <v>4274</v>
      </c>
      <c r="C727" s="191" t="s">
        <v>6361</v>
      </c>
      <c r="D727" s="183">
        <v>4300</v>
      </c>
      <c r="E727" s="183" t="e">
        <f>VLOOKUP(B727,#REF!,22,FALSE)</f>
        <v>#REF!</v>
      </c>
      <c r="F727" s="189" t="e">
        <f t="shared" si="64"/>
        <v>#REF!</v>
      </c>
      <c r="G727" s="183">
        <v>3480</v>
      </c>
      <c r="H727" s="189" t="e">
        <f t="shared" si="66"/>
        <v>#REF!</v>
      </c>
      <c r="I727" s="171"/>
      <c r="J727" s="178" t="s">
        <v>6211</v>
      </c>
    </row>
    <row r="728" spans="1:10" s="178" customFormat="1" ht="15.75" customHeight="1">
      <c r="A728" s="186" t="s">
        <v>4225</v>
      </c>
      <c r="B728" s="188" t="s">
        <v>1090</v>
      </c>
      <c r="C728" s="191" t="s">
        <v>6362</v>
      </c>
      <c r="D728" s="183">
        <v>9000</v>
      </c>
      <c r="E728" s="183" t="e">
        <f>VLOOKUP(B728,#REF!,22,FALSE)</f>
        <v>#REF!</v>
      </c>
      <c r="F728" s="189" t="e">
        <f t="shared" si="64"/>
        <v>#REF!</v>
      </c>
      <c r="G728" s="183">
        <v>7280</v>
      </c>
      <c r="H728" s="189" t="e">
        <f t="shared" si="66"/>
        <v>#REF!</v>
      </c>
      <c r="I728" s="171"/>
      <c r="J728" s="178" t="s">
        <v>6211</v>
      </c>
    </row>
    <row r="729" spans="1:10" s="178" customFormat="1" ht="15.75" customHeight="1">
      <c r="A729" s="186" t="s">
        <v>4273</v>
      </c>
      <c r="B729" s="188" t="s">
        <v>1084</v>
      </c>
      <c r="C729" s="191" t="s">
        <v>5764</v>
      </c>
      <c r="D729" s="183">
        <v>5000</v>
      </c>
      <c r="E729" s="183" t="e">
        <f>VLOOKUP(B729,#REF!,22,FALSE)</f>
        <v>#REF!</v>
      </c>
      <c r="F729" s="189" t="e">
        <f t="shared" si="64"/>
        <v>#REF!</v>
      </c>
      <c r="G729" s="183">
        <v>4000</v>
      </c>
      <c r="H729" s="189" t="e">
        <f t="shared" si="66"/>
        <v>#REF!</v>
      </c>
      <c r="I729" s="171"/>
      <c r="J729" s="178" t="s">
        <v>6211</v>
      </c>
    </row>
    <row r="730" spans="1:10" s="178" customFormat="1" ht="15.75" customHeight="1">
      <c r="A730" s="186" t="s">
        <v>1085</v>
      </c>
      <c r="B730" s="188" t="s">
        <v>1086</v>
      </c>
      <c r="C730" s="191" t="s">
        <v>5765</v>
      </c>
      <c r="D730" s="183">
        <v>9500</v>
      </c>
      <c r="E730" s="183" t="e">
        <f>VLOOKUP(B730,#REF!,22,FALSE)</f>
        <v>#REF!</v>
      </c>
      <c r="F730" s="189" t="e">
        <f t="shared" si="64"/>
        <v>#REF!</v>
      </c>
      <c r="G730" s="183">
        <v>7600</v>
      </c>
      <c r="H730" s="189" t="e">
        <f t="shared" si="66"/>
        <v>#REF!</v>
      </c>
      <c r="I730" s="171"/>
      <c r="J730" s="178" t="s">
        <v>6211</v>
      </c>
    </row>
    <row r="731" spans="1:10" s="178" customFormat="1" ht="15.75" customHeight="1">
      <c r="A731" s="186" t="s">
        <v>4226</v>
      </c>
      <c r="B731" s="188" t="s">
        <v>5259</v>
      </c>
      <c r="C731" s="191" t="s">
        <v>5260</v>
      </c>
      <c r="D731" s="183">
        <v>3000</v>
      </c>
      <c r="E731" s="183" t="e">
        <f>VLOOKUP(B731,#REF!,22,FALSE)</f>
        <v>#REF!</v>
      </c>
      <c r="F731" s="189" t="e">
        <f t="shared" si="64"/>
        <v>#REF!</v>
      </c>
      <c r="G731" s="183">
        <v>2400</v>
      </c>
      <c r="H731" s="189" t="e">
        <f t="shared" si="66"/>
        <v>#REF!</v>
      </c>
      <c r="I731" s="171"/>
      <c r="J731" s="178" t="s">
        <v>6211</v>
      </c>
    </row>
    <row r="732" spans="1:10" s="178" customFormat="1" ht="15.75" customHeight="1">
      <c r="A732" s="186" t="s">
        <v>4227</v>
      </c>
      <c r="B732" s="188" t="s">
        <v>5263</v>
      </c>
      <c r="C732" s="191" t="s">
        <v>5264</v>
      </c>
      <c r="D732" s="183">
        <v>7500</v>
      </c>
      <c r="E732" s="183" t="e">
        <f>VLOOKUP(B732,#REF!,22,FALSE)</f>
        <v>#REF!</v>
      </c>
      <c r="F732" s="189" t="e">
        <f t="shared" si="64"/>
        <v>#REF!</v>
      </c>
      <c r="G732" s="183">
        <v>6000</v>
      </c>
      <c r="H732" s="189" t="e">
        <f t="shared" si="66"/>
        <v>#REF!</v>
      </c>
      <c r="I732" s="171"/>
      <c r="J732" s="178" t="s">
        <v>6211</v>
      </c>
    </row>
    <row r="733" spans="1:10" s="178" customFormat="1" ht="15.75" customHeight="1">
      <c r="A733" s="186" t="s">
        <v>6363</v>
      </c>
      <c r="B733" s="188" t="s">
        <v>5261</v>
      </c>
      <c r="C733" s="191" t="s">
        <v>5262</v>
      </c>
      <c r="D733" s="183">
        <v>3000</v>
      </c>
      <c r="E733" s="183" t="e">
        <f>VLOOKUP(B733,#REF!,22,FALSE)</f>
        <v>#REF!</v>
      </c>
      <c r="F733" s="189" t="e">
        <f t="shared" si="64"/>
        <v>#REF!</v>
      </c>
      <c r="G733" s="183">
        <v>2400</v>
      </c>
      <c r="H733" s="189" t="e">
        <f t="shared" si="66"/>
        <v>#REF!</v>
      </c>
      <c r="I733" s="171"/>
      <c r="J733" s="178" t="s">
        <v>6211</v>
      </c>
    </row>
    <row r="734" spans="1:10" s="178" customFormat="1" ht="15.75" customHeight="1">
      <c r="A734" s="186" t="s">
        <v>6364</v>
      </c>
      <c r="B734" s="188" t="s">
        <v>5265</v>
      </c>
      <c r="C734" s="191" t="s">
        <v>5266</v>
      </c>
      <c r="D734" s="183">
        <v>7500</v>
      </c>
      <c r="E734" s="183" t="e">
        <f>VLOOKUP(B734,#REF!,22,FALSE)</f>
        <v>#REF!</v>
      </c>
      <c r="F734" s="189" t="e">
        <f t="shared" si="64"/>
        <v>#REF!</v>
      </c>
      <c r="G734" s="183">
        <v>6000</v>
      </c>
      <c r="H734" s="189" t="e">
        <f t="shared" si="66"/>
        <v>#REF!</v>
      </c>
      <c r="I734" s="171"/>
      <c r="J734" s="178" t="s">
        <v>6211</v>
      </c>
    </row>
    <row r="735" spans="1:10" s="178" customFormat="1" ht="15.75" customHeight="1">
      <c r="A735" s="186" t="s">
        <v>1078</v>
      </c>
      <c r="B735" s="188" t="s">
        <v>1076</v>
      </c>
      <c r="C735" s="191" t="s">
        <v>1077</v>
      </c>
      <c r="D735" s="183">
        <v>3000</v>
      </c>
      <c r="E735" s="183" t="e">
        <f>VLOOKUP(B735,#REF!,22,FALSE)</f>
        <v>#REF!</v>
      </c>
      <c r="F735" s="189" t="e">
        <f t="shared" si="64"/>
        <v>#REF!</v>
      </c>
      <c r="G735" s="183">
        <v>2400</v>
      </c>
      <c r="H735" s="189" t="e">
        <f t="shared" si="66"/>
        <v>#REF!</v>
      </c>
      <c r="I735" s="171"/>
      <c r="J735" s="178" t="s">
        <v>6211</v>
      </c>
    </row>
    <row r="736" spans="1:10" s="178" customFormat="1" ht="15.75" customHeight="1">
      <c r="A736" s="186" t="s">
        <v>4304</v>
      </c>
      <c r="B736" s="188" t="s">
        <v>1079</v>
      </c>
      <c r="C736" s="191" t="s">
        <v>1080</v>
      </c>
      <c r="D736" s="183">
        <v>7500</v>
      </c>
      <c r="E736" s="183" t="e">
        <f>VLOOKUP(B736,#REF!,22,FALSE)</f>
        <v>#REF!</v>
      </c>
      <c r="F736" s="189" t="e">
        <f t="shared" si="64"/>
        <v>#REF!</v>
      </c>
      <c r="G736" s="183">
        <v>6000</v>
      </c>
      <c r="H736" s="189" t="e">
        <f t="shared" si="66"/>
        <v>#REF!</v>
      </c>
      <c r="I736" s="171"/>
      <c r="J736" s="178" t="s">
        <v>6211</v>
      </c>
    </row>
    <row r="737" spans="1:11" s="178" customFormat="1" ht="15.75" customHeight="1">
      <c r="A737" s="186" t="s">
        <v>4305</v>
      </c>
      <c r="B737" s="188" t="s">
        <v>1073</v>
      </c>
      <c r="C737" s="191" t="s">
        <v>4230</v>
      </c>
      <c r="D737" s="183">
        <v>7500</v>
      </c>
      <c r="E737" s="183" t="e">
        <f>VLOOKUP(B737,#REF!,22,FALSE)</f>
        <v>#REF!</v>
      </c>
      <c r="F737" s="189" t="e">
        <f t="shared" si="64"/>
        <v>#REF!</v>
      </c>
      <c r="G737" s="183">
        <v>6000</v>
      </c>
      <c r="H737" s="189" t="e">
        <f t="shared" si="66"/>
        <v>#REF!</v>
      </c>
      <c r="I737" s="171"/>
      <c r="J737" s="178" t="s">
        <v>6211</v>
      </c>
    </row>
    <row r="738" spans="1:11" s="178" customFormat="1" ht="15">
      <c r="A738" s="186" t="s">
        <v>4306</v>
      </c>
      <c r="B738" s="188" t="s">
        <v>1074</v>
      </c>
      <c r="C738" s="191" t="s">
        <v>4231</v>
      </c>
      <c r="D738" s="183">
        <v>7500</v>
      </c>
      <c r="E738" s="183" t="e">
        <f>VLOOKUP(B738,#REF!,22,FALSE)</f>
        <v>#REF!</v>
      </c>
      <c r="F738" s="189" t="e">
        <f t="shared" si="64"/>
        <v>#REF!</v>
      </c>
      <c r="G738" s="183">
        <v>6000</v>
      </c>
      <c r="H738" s="189" t="e">
        <f t="shared" si="66"/>
        <v>#REF!</v>
      </c>
      <c r="I738" s="171"/>
      <c r="J738" s="178" t="s">
        <v>6211</v>
      </c>
    </row>
    <row r="739" spans="1:11" s="178" customFormat="1" ht="15">
      <c r="A739" s="186" t="s">
        <v>6365</v>
      </c>
      <c r="B739" s="188" t="s">
        <v>6425</v>
      </c>
      <c r="C739" s="191" t="s">
        <v>6366</v>
      </c>
      <c r="D739" s="183">
        <v>7500</v>
      </c>
      <c r="E739" s="183" t="e">
        <f>VLOOKUP(B739,#REF!,22,FALSE)</f>
        <v>#REF!</v>
      </c>
      <c r="F739" s="189" t="e">
        <f t="shared" si="64"/>
        <v>#REF!</v>
      </c>
      <c r="G739" s="183">
        <v>6000</v>
      </c>
      <c r="H739" s="189" t="e">
        <f t="shared" si="66"/>
        <v>#REF!</v>
      </c>
      <c r="I739" s="171"/>
    </row>
    <row r="740" spans="1:11" s="178" customFormat="1" ht="15">
      <c r="A740" s="186" t="s">
        <v>6367</v>
      </c>
      <c r="B740" s="188" t="s">
        <v>6426</v>
      </c>
      <c r="C740" s="191" t="s">
        <v>6368</v>
      </c>
      <c r="D740" s="183">
        <v>7500</v>
      </c>
      <c r="E740" s="183" t="e">
        <f>VLOOKUP(B740,#REF!,22,FALSE)</f>
        <v>#REF!</v>
      </c>
      <c r="F740" s="189" t="e">
        <f t="shared" si="64"/>
        <v>#REF!</v>
      </c>
      <c r="G740" s="183">
        <v>6000</v>
      </c>
      <c r="H740" s="189" t="e">
        <f t="shared" si="66"/>
        <v>#REF!</v>
      </c>
      <c r="I740" s="171"/>
    </row>
    <row r="741" spans="1:11" s="178" customFormat="1" ht="15.75" customHeight="1">
      <c r="A741" s="186" t="s">
        <v>4307</v>
      </c>
      <c r="B741" s="188" t="s">
        <v>1075</v>
      </c>
      <c r="C741" s="191" t="s">
        <v>4232</v>
      </c>
      <c r="D741" s="183">
        <v>12200</v>
      </c>
      <c r="E741" s="183" t="e">
        <f>VLOOKUP(B741,#REF!,22,FALSE)</f>
        <v>#REF!</v>
      </c>
      <c r="F741" s="189" t="e">
        <f t="shared" si="64"/>
        <v>#REF!</v>
      </c>
      <c r="G741" s="183">
        <v>9760</v>
      </c>
      <c r="H741" s="189" t="e">
        <f t="shared" si="66"/>
        <v>#REF!</v>
      </c>
      <c r="I741" s="171"/>
      <c r="J741" s="178" t="s">
        <v>6211</v>
      </c>
    </row>
    <row r="742" spans="1:11" s="178" customFormat="1" ht="15.75" customHeight="1">
      <c r="A742" s="186" t="s">
        <v>1066</v>
      </c>
      <c r="B742" s="188" t="s">
        <v>1067</v>
      </c>
      <c r="C742" s="191" t="s">
        <v>4233</v>
      </c>
      <c r="D742" s="183">
        <v>8000</v>
      </c>
      <c r="E742" s="183" t="e">
        <f>VLOOKUP(B742,#REF!,22,FALSE)</f>
        <v>#REF!</v>
      </c>
      <c r="F742" s="189" t="e">
        <f t="shared" si="64"/>
        <v>#REF!</v>
      </c>
      <c r="G742" s="183">
        <v>6400</v>
      </c>
      <c r="H742" s="189" t="e">
        <f t="shared" si="66"/>
        <v>#REF!</v>
      </c>
      <c r="I742" s="171"/>
      <c r="J742" s="178" t="s">
        <v>6211</v>
      </c>
    </row>
    <row r="743" spans="1:11" s="178" customFormat="1" ht="15.75" customHeight="1">
      <c r="A743" s="186" t="s">
        <v>1068</v>
      </c>
      <c r="B743" s="188" t="s">
        <v>1069</v>
      </c>
      <c r="C743" s="191" t="s">
        <v>4234</v>
      </c>
      <c r="D743" s="183">
        <v>11000</v>
      </c>
      <c r="E743" s="183" t="e">
        <f>VLOOKUP(B743,#REF!,22,FALSE)</f>
        <v>#REF!</v>
      </c>
      <c r="F743" s="189" t="e">
        <f t="shared" si="64"/>
        <v>#REF!</v>
      </c>
      <c r="G743" s="183">
        <v>8920</v>
      </c>
      <c r="H743" s="189" t="e">
        <f t="shared" si="66"/>
        <v>#REF!</v>
      </c>
      <c r="I743" s="171"/>
      <c r="J743" s="178" t="s">
        <v>6211</v>
      </c>
    </row>
    <row r="744" spans="1:11" s="178" customFormat="1" ht="15">
      <c r="A744" s="191" t="s">
        <v>4307</v>
      </c>
      <c r="B744" s="172" t="s">
        <v>6474</v>
      </c>
      <c r="C744" s="191" t="s">
        <v>6475</v>
      </c>
      <c r="D744" s="183">
        <v>13300</v>
      </c>
      <c r="E744" s="183" t="e">
        <f>VLOOKUP(B744,#REF!,22,FALSE)</f>
        <v>#REF!</v>
      </c>
      <c r="F744" s="189" t="e">
        <f t="shared" si="64"/>
        <v>#REF!</v>
      </c>
      <c r="G744" s="183">
        <v>10640</v>
      </c>
      <c r="H744" s="189" t="e">
        <f t="shared" si="66"/>
        <v>#REF!</v>
      </c>
      <c r="I744" s="171"/>
      <c r="J744" s="178" t="s">
        <v>6211</v>
      </c>
      <c r="K744" s="176"/>
    </row>
    <row r="745" spans="1:11" s="178" customFormat="1" ht="15">
      <c r="A745" s="191" t="s">
        <v>4308</v>
      </c>
      <c r="B745" s="172" t="s">
        <v>6476</v>
      </c>
      <c r="C745" s="191" t="s">
        <v>6477</v>
      </c>
      <c r="D745" s="183">
        <v>17000</v>
      </c>
      <c r="E745" s="183" t="e">
        <f>VLOOKUP(B745,#REF!,22,FALSE)</f>
        <v>#REF!</v>
      </c>
      <c r="F745" s="189" t="e">
        <f t="shared" si="64"/>
        <v>#REF!</v>
      </c>
      <c r="G745" s="183">
        <v>13600</v>
      </c>
      <c r="H745" s="189" t="e">
        <f t="shared" si="66"/>
        <v>#REF!</v>
      </c>
      <c r="I745" s="171"/>
      <c r="J745" s="178" t="s">
        <v>6211</v>
      </c>
      <c r="K745" s="176"/>
    </row>
    <row r="746" spans="1:11" s="178" customFormat="1" ht="15">
      <c r="A746" s="191" t="s">
        <v>4309</v>
      </c>
      <c r="B746" s="172" t="s">
        <v>6478</v>
      </c>
      <c r="C746" s="191" t="s">
        <v>6479</v>
      </c>
      <c r="D746" s="183">
        <v>15000</v>
      </c>
      <c r="E746" s="183" t="e">
        <f>VLOOKUP(B746,#REF!,22,FALSE)</f>
        <v>#REF!</v>
      </c>
      <c r="F746" s="189" t="e">
        <f t="shared" si="64"/>
        <v>#REF!</v>
      </c>
      <c r="G746" s="183">
        <v>12000</v>
      </c>
      <c r="H746" s="189" t="e">
        <f t="shared" si="66"/>
        <v>#REF!</v>
      </c>
      <c r="I746" s="171"/>
      <c r="J746" s="178" t="s">
        <v>6211</v>
      </c>
      <c r="K746" s="176"/>
    </row>
    <row r="747" spans="1:11" s="178" customFormat="1" ht="15.75" customHeight="1">
      <c r="A747" s="186" t="s">
        <v>1062</v>
      </c>
      <c r="B747" s="188" t="s">
        <v>1063</v>
      </c>
      <c r="C747" s="191" t="s">
        <v>4265</v>
      </c>
      <c r="D747" s="183">
        <v>12500</v>
      </c>
      <c r="E747" s="183" t="e">
        <f>VLOOKUP(B747,#REF!,22,FALSE)</f>
        <v>#REF!</v>
      </c>
      <c r="F747" s="189" t="e">
        <f t="shared" si="64"/>
        <v>#REF!</v>
      </c>
      <c r="G747" s="183">
        <v>10000</v>
      </c>
      <c r="H747" s="189" t="e">
        <f t="shared" si="66"/>
        <v>#REF!</v>
      </c>
      <c r="I747" s="171"/>
      <c r="J747" s="178" t="s">
        <v>6211</v>
      </c>
    </row>
    <row r="748" spans="1:11" s="178" customFormat="1" ht="15.75" customHeight="1">
      <c r="A748" s="186" t="s">
        <v>4228</v>
      </c>
      <c r="B748" s="188" t="s">
        <v>1064</v>
      </c>
      <c r="C748" s="191" t="s">
        <v>1065</v>
      </c>
      <c r="D748" s="183">
        <v>15000</v>
      </c>
      <c r="E748" s="183" t="e">
        <f>VLOOKUP(B748,#REF!,22,FALSE)</f>
        <v>#REF!</v>
      </c>
      <c r="F748" s="189" t="e">
        <f t="shared" si="64"/>
        <v>#REF!</v>
      </c>
      <c r="G748" s="183">
        <v>12000</v>
      </c>
      <c r="H748" s="189" t="e">
        <f t="shared" si="66"/>
        <v>#REF!</v>
      </c>
      <c r="I748" s="171"/>
      <c r="J748" s="178" t="s">
        <v>6211</v>
      </c>
    </row>
    <row r="749" spans="1:11" s="178" customFormat="1" ht="15.75" customHeight="1">
      <c r="A749" s="60" t="s">
        <v>4302</v>
      </c>
      <c r="B749" s="188" t="s">
        <v>1095</v>
      </c>
      <c r="C749" s="191" t="s">
        <v>1096</v>
      </c>
      <c r="D749" s="183">
        <v>3500</v>
      </c>
      <c r="E749" s="183" t="e">
        <f>VLOOKUP(B749,#REF!,22,FALSE)</f>
        <v>#REF!</v>
      </c>
      <c r="F749" s="189" t="e">
        <f t="shared" si="64"/>
        <v>#REF!</v>
      </c>
      <c r="G749" s="183">
        <v>2800</v>
      </c>
      <c r="H749" s="189" t="e">
        <f t="shared" si="66"/>
        <v>#REF!</v>
      </c>
      <c r="I749" s="171"/>
      <c r="J749" s="178" t="s">
        <v>6211</v>
      </c>
    </row>
    <row r="750" spans="1:11" s="178" customFormat="1" ht="15.75" customHeight="1">
      <c r="A750" s="186" t="s">
        <v>4783</v>
      </c>
      <c r="B750" s="188" t="s">
        <v>1094</v>
      </c>
      <c r="C750" s="191" t="s">
        <v>4237</v>
      </c>
      <c r="D750" s="183">
        <v>5250</v>
      </c>
      <c r="E750" s="183" t="e">
        <f>VLOOKUP(B750,#REF!,22,FALSE)</f>
        <v>#REF!</v>
      </c>
      <c r="F750" s="189" t="e">
        <f t="shared" si="64"/>
        <v>#REF!</v>
      </c>
      <c r="G750" s="183">
        <v>4200</v>
      </c>
      <c r="H750" s="189" t="e">
        <f t="shared" si="66"/>
        <v>#REF!</v>
      </c>
      <c r="I750" s="171"/>
      <c r="J750" s="178" t="s">
        <v>6211</v>
      </c>
    </row>
    <row r="751" spans="1:11" s="178" customFormat="1" ht="15.75" customHeight="1">
      <c r="A751" s="186" t="s">
        <v>6369</v>
      </c>
      <c r="B751" s="188" t="s">
        <v>6427</v>
      </c>
      <c r="C751" s="191" t="s">
        <v>6370</v>
      </c>
      <c r="D751" s="183">
        <v>2000</v>
      </c>
      <c r="E751" s="183" t="e">
        <f>VLOOKUP(B751,#REF!,22,FALSE)</f>
        <v>#REF!</v>
      </c>
      <c r="F751" s="189" t="e">
        <f t="shared" si="64"/>
        <v>#REF!</v>
      </c>
      <c r="G751" s="183">
        <v>1600</v>
      </c>
      <c r="H751" s="189" t="e">
        <f t="shared" si="66"/>
        <v>#REF!</v>
      </c>
      <c r="I751" s="171"/>
    </row>
    <row r="752" spans="1:11" s="178" customFormat="1" ht="15.75" customHeight="1">
      <c r="A752" s="205" t="s">
        <v>1097</v>
      </c>
      <c r="B752" s="169"/>
      <c r="C752" s="193"/>
      <c r="D752" s="52"/>
      <c r="E752" s="183"/>
      <c r="F752" s="52"/>
      <c r="G752" s="52"/>
      <c r="H752" s="213" t="e">
        <f>AVERAGE(H753:H816)</f>
        <v>#REF!</v>
      </c>
      <c r="I752" s="28"/>
      <c r="J752" s="178" t="s">
        <v>6211</v>
      </c>
      <c r="K752" s="173"/>
    </row>
    <row r="753" spans="1:10" s="178" customFormat="1" ht="15.75" customHeight="1">
      <c r="A753" s="186" t="s">
        <v>1103</v>
      </c>
      <c r="B753" s="188" t="s">
        <v>4264</v>
      </c>
      <c r="C753" s="191" t="s">
        <v>5767</v>
      </c>
      <c r="D753" s="183">
        <v>4000</v>
      </c>
      <c r="E753" s="183" t="e">
        <f>VLOOKUP(B753,#REF!,22,FALSE)</f>
        <v>#REF!</v>
      </c>
      <c r="F753" s="189" t="e">
        <f t="shared" si="64"/>
        <v>#REF!</v>
      </c>
      <c r="G753" s="183">
        <v>3200</v>
      </c>
      <c r="H753" s="189" t="e">
        <f t="shared" ref="H753:H816" si="67">100%-G753/E753</f>
        <v>#REF!</v>
      </c>
      <c r="I753" s="171"/>
      <c r="J753" s="178" t="s">
        <v>6211</v>
      </c>
    </row>
    <row r="754" spans="1:10" s="178" customFormat="1" ht="15.75" customHeight="1">
      <c r="A754" s="186" t="s">
        <v>1144</v>
      </c>
      <c r="B754" s="188" t="s">
        <v>1111</v>
      </c>
      <c r="C754" s="191" t="s">
        <v>5768</v>
      </c>
      <c r="D754" s="183">
        <v>7000</v>
      </c>
      <c r="E754" s="183" t="e">
        <f>VLOOKUP(B754,#REF!,22,FALSE)</f>
        <v>#REF!</v>
      </c>
      <c r="F754" s="189" t="e">
        <f t="shared" ref="F754:F817" si="68">E754/D754-100%</f>
        <v>#REF!</v>
      </c>
      <c r="G754" s="183">
        <v>5600</v>
      </c>
      <c r="H754" s="189" t="e">
        <f t="shared" si="67"/>
        <v>#REF!</v>
      </c>
      <c r="I754" s="171"/>
      <c r="J754" s="178" t="s">
        <v>6211</v>
      </c>
    </row>
    <row r="755" spans="1:10" s="178" customFormat="1" ht="15.75" customHeight="1">
      <c r="A755" s="186" t="s">
        <v>4257</v>
      </c>
      <c r="B755" s="188" t="s">
        <v>4258</v>
      </c>
      <c r="C755" s="191" t="s">
        <v>4259</v>
      </c>
      <c r="D755" s="183">
        <v>15000</v>
      </c>
      <c r="E755" s="183" t="e">
        <f>VLOOKUP(B755,#REF!,22,FALSE)</f>
        <v>#REF!</v>
      </c>
      <c r="F755" s="189" t="e">
        <f t="shared" si="68"/>
        <v>#REF!</v>
      </c>
      <c r="G755" s="183">
        <v>12000</v>
      </c>
      <c r="H755" s="189" t="e">
        <f t="shared" si="67"/>
        <v>#REF!</v>
      </c>
      <c r="I755" s="171"/>
      <c r="J755" s="178" t="s">
        <v>6211</v>
      </c>
    </row>
    <row r="756" spans="1:10" s="178" customFormat="1" ht="15.75" customHeight="1">
      <c r="A756" s="186" t="s">
        <v>4784</v>
      </c>
      <c r="B756" s="188" t="s">
        <v>4244</v>
      </c>
      <c r="C756" s="191" t="s">
        <v>5773</v>
      </c>
      <c r="D756" s="183">
        <v>3500</v>
      </c>
      <c r="E756" s="183" t="e">
        <f>VLOOKUP(B756,#REF!,22,FALSE)</f>
        <v>#REF!</v>
      </c>
      <c r="F756" s="189" t="e">
        <f t="shared" si="68"/>
        <v>#REF!</v>
      </c>
      <c r="G756" s="183">
        <v>2800</v>
      </c>
      <c r="H756" s="189" t="e">
        <f t="shared" si="67"/>
        <v>#REF!</v>
      </c>
      <c r="I756" s="171"/>
      <c r="J756" s="178" t="s">
        <v>6211</v>
      </c>
    </row>
    <row r="757" spans="1:10" s="178" customFormat="1" ht="15.75" customHeight="1">
      <c r="A757" s="186" t="s">
        <v>4245</v>
      </c>
      <c r="B757" s="188" t="s">
        <v>4246</v>
      </c>
      <c r="C757" s="191" t="s">
        <v>5774</v>
      </c>
      <c r="D757" s="183">
        <v>4500</v>
      </c>
      <c r="E757" s="183" t="e">
        <f>VLOOKUP(B757,#REF!,22,FALSE)</f>
        <v>#REF!</v>
      </c>
      <c r="F757" s="189" t="e">
        <f t="shared" si="68"/>
        <v>#REF!</v>
      </c>
      <c r="G757" s="183">
        <v>3600</v>
      </c>
      <c r="H757" s="189" t="e">
        <f t="shared" si="67"/>
        <v>#REF!</v>
      </c>
      <c r="I757" s="171"/>
      <c r="J757" s="178" t="s">
        <v>6211</v>
      </c>
    </row>
    <row r="758" spans="1:10" s="178" customFormat="1" ht="15.75" customHeight="1">
      <c r="A758" s="186" t="s">
        <v>4260</v>
      </c>
      <c r="B758" s="188" t="s">
        <v>4261</v>
      </c>
      <c r="C758" s="191" t="s">
        <v>5775</v>
      </c>
      <c r="D758" s="183">
        <v>4500</v>
      </c>
      <c r="E758" s="183" t="e">
        <f>VLOOKUP(B758,#REF!,22,FALSE)</f>
        <v>#REF!</v>
      </c>
      <c r="F758" s="189" t="e">
        <f t="shared" si="68"/>
        <v>#REF!</v>
      </c>
      <c r="G758" s="183">
        <v>3600</v>
      </c>
      <c r="H758" s="189" t="e">
        <f t="shared" si="67"/>
        <v>#REF!</v>
      </c>
      <c r="I758" s="171"/>
      <c r="J758" s="178" t="s">
        <v>6211</v>
      </c>
    </row>
    <row r="759" spans="1:10" s="178" customFormat="1" ht="15.75" customHeight="1">
      <c r="A759" s="186" t="s">
        <v>1098</v>
      </c>
      <c r="B759" s="188" t="s">
        <v>1099</v>
      </c>
      <c r="C759" s="191" t="s">
        <v>6372</v>
      </c>
      <c r="D759" s="183">
        <v>5000</v>
      </c>
      <c r="E759" s="183" t="e">
        <f>VLOOKUP(B759,#REF!,22,FALSE)</f>
        <v>#REF!</v>
      </c>
      <c r="F759" s="189" t="e">
        <f t="shared" si="68"/>
        <v>#REF!</v>
      </c>
      <c r="G759" s="183">
        <v>4000</v>
      </c>
      <c r="H759" s="189" t="e">
        <f t="shared" si="67"/>
        <v>#REF!</v>
      </c>
      <c r="I759" s="171"/>
      <c r="J759" s="178" t="s">
        <v>6211</v>
      </c>
    </row>
    <row r="760" spans="1:10" s="178" customFormat="1" ht="15.75" customHeight="1">
      <c r="A760" s="186" t="s">
        <v>1100</v>
      </c>
      <c r="B760" s="188" t="s">
        <v>1101</v>
      </c>
      <c r="C760" s="191" t="s">
        <v>4209</v>
      </c>
      <c r="D760" s="183">
        <v>8000</v>
      </c>
      <c r="E760" s="183" t="e">
        <f>VLOOKUP(B760,#REF!,22,FALSE)</f>
        <v>#REF!</v>
      </c>
      <c r="F760" s="189" t="e">
        <f t="shared" si="68"/>
        <v>#REF!</v>
      </c>
      <c r="G760" s="183">
        <v>6400</v>
      </c>
      <c r="H760" s="189" t="e">
        <f t="shared" si="67"/>
        <v>#REF!</v>
      </c>
      <c r="I760" s="171"/>
      <c r="J760" s="178" t="s">
        <v>6211</v>
      </c>
    </row>
    <row r="761" spans="1:10" s="178" customFormat="1" ht="15.75" customHeight="1">
      <c r="A761" s="186" t="s">
        <v>4247</v>
      </c>
      <c r="B761" s="188" t="s">
        <v>4248</v>
      </c>
      <c r="C761" s="191" t="s">
        <v>4249</v>
      </c>
      <c r="D761" s="183">
        <v>5000</v>
      </c>
      <c r="E761" s="183" t="e">
        <f>VLOOKUP(B761,#REF!,22,FALSE)</f>
        <v>#REF!</v>
      </c>
      <c r="F761" s="189" t="e">
        <f t="shared" si="68"/>
        <v>#REF!</v>
      </c>
      <c r="G761" s="183">
        <v>4000</v>
      </c>
      <c r="H761" s="189" t="e">
        <f t="shared" si="67"/>
        <v>#REF!</v>
      </c>
      <c r="I761" s="171"/>
      <c r="J761" s="178" t="s">
        <v>6211</v>
      </c>
    </row>
    <row r="762" spans="1:10" s="178" customFormat="1" ht="15.75" customHeight="1">
      <c r="A762" s="186" t="s">
        <v>1100</v>
      </c>
      <c r="B762" s="188" t="s">
        <v>4250</v>
      </c>
      <c r="C762" s="191" t="s">
        <v>4251</v>
      </c>
      <c r="D762" s="183">
        <v>8000</v>
      </c>
      <c r="E762" s="183" t="e">
        <f>VLOOKUP(B762,#REF!,22,FALSE)</f>
        <v>#REF!</v>
      </c>
      <c r="F762" s="189" t="e">
        <f t="shared" si="68"/>
        <v>#REF!</v>
      </c>
      <c r="G762" s="183">
        <v>6400</v>
      </c>
      <c r="H762" s="189" t="e">
        <f t="shared" si="67"/>
        <v>#REF!</v>
      </c>
      <c r="I762" s="171"/>
      <c r="J762" s="178" t="s">
        <v>6211</v>
      </c>
    </row>
    <row r="763" spans="1:10" s="178" customFormat="1" ht="15.75" customHeight="1">
      <c r="A763" s="186" t="s">
        <v>1109</v>
      </c>
      <c r="B763" s="188" t="s">
        <v>1110</v>
      </c>
      <c r="C763" s="191" t="s">
        <v>5780</v>
      </c>
      <c r="D763" s="183">
        <v>4000</v>
      </c>
      <c r="E763" s="183" t="e">
        <f>VLOOKUP(B763,#REF!,22,FALSE)</f>
        <v>#REF!</v>
      </c>
      <c r="F763" s="189" t="e">
        <f t="shared" si="68"/>
        <v>#REF!</v>
      </c>
      <c r="G763" s="183">
        <v>3200</v>
      </c>
      <c r="H763" s="189" t="e">
        <f t="shared" si="67"/>
        <v>#REF!</v>
      </c>
      <c r="I763" s="171"/>
      <c r="J763" s="178" t="s">
        <v>6211</v>
      </c>
    </row>
    <row r="764" spans="1:10" s="178" customFormat="1" ht="15.75" customHeight="1">
      <c r="A764" s="186" t="s">
        <v>6373</v>
      </c>
      <c r="B764" s="188" t="s">
        <v>6428</v>
      </c>
      <c r="C764" s="192" t="s">
        <v>6374</v>
      </c>
      <c r="D764" s="183">
        <v>7000</v>
      </c>
      <c r="E764" s="183" t="e">
        <f>VLOOKUP(B764,#REF!,22,FALSE)</f>
        <v>#REF!</v>
      </c>
      <c r="F764" s="189" t="e">
        <f t="shared" si="68"/>
        <v>#REF!</v>
      </c>
      <c r="G764" s="183">
        <v>5600</v>
      </c>
      <c r="H764" s="189" t="e">
        <f t="shared" si="67"/>
        <v>#REF!</v>
      </c>
      <c r="I764" s="171"/>
    </row>
    <row r="765" spans="1:10" s="178" customFormat="1" ht="15.75" customHeight="1">
      <c r="A765" s="186" t="s">
        <v>1109</v>
      </c>
      <c r="B765" s="188" t="s">
        <v>1112</v>
      </c>
      <c r="C765" s="191" t="s">
        <v>1113</v>
      </c>
      <c r="D765" s="183">
        <v>6000</v>
      </c>
      <c r="E765" s="183" t="e">
        <f>VLOOKUP(B765,#REF!,22,FALSE)</f>
        <v>#REF!</v>
      </c>
      <c r="F765" s="189" t="e">
        <f t="shared" si="68"/>
        <v>#REF!</v>
      </c>
      <c r="G765" s="183">
        <v>4800</v>
      </c>
      <c r="H765" s="189" t="e">
        <f t="shared" si="67"/>
        <v>#REF!</v>
      </c>
      <c r="I765" s="171"/>
      <c r="J765" s="178" t="s">
        <v>6211</v>
      </c>
    </row>
    <row r="766" spans="1:10" s="178" customFormat="1" ht="15.75" customHeight="1">
      <c r="A766" s="186" t="s">
        <v>4785</v>
      </c>
      <c r="B766" s="188" t="s">
        <v>1102</v>
      </c>
      <c r="C766" s="191" t="s">
        <v>4210</v>
      </c>
      <c r="D766" s="183">
        <v>4000</v>
      </c>
      <c r="E766" s="183" t="e">
        <f>VLOOKUP(B766,#REF!,22,FALSE)</f>
        <v>#REF!</v>
      </c>
      <c r="F766" s="189" t="e">
        <f t="shared" si="68"/>
        <v>#REF!</v>
      </c>
      <c r="G766" s="183">
        <v>3200</v>
      </c>
      <c r="H766" s="189" t="e">
        <f t="shared" si="67"/>
        <v>#REF!</v>
      </c>
      <c r="I766" s="171"/>
      <c r="J766" s="178" t="s">
        <v>6211</v>
      </c>
    </row>
    <row r="767" spans="1:10" s="178" customFormat="1" ht="15.75" customHeight="1">
      <c r="A767" s="186" t="s">
        <v>4785</v>
      </c>
      <c r="B767" s="188" t="s">
        <v>6537</v>
      </c>
      <c r="C767" s="191" t="s">
        <v>6376</v>
      </c>
      <c r="D767" s="183">
        <v>7000</v>
      </c>
      <c r="E767" s="183" t="e">
        <f>VLOOKUP(B767,#REF!,22,FALSE)</f>
        <v>#REF!</v>
      </c>
      <c r="F767" s="189" t="e">
        <f t="shared" si="68"/>
        <v>#REF!</v>
      </c>
      <c r="G767" s="183">
        <v>5600</v>
      </c>
      <c r="H767" s="189" t="e">
        <f t="shared" si="67"/>
        <v>#REF!</v>
      </c>
      <c r="I767" s="171"/>
    </row>
    <row r="768" spans="1:10" s="178" customFormat="1" ht="15.75" customHeight="1">
      <c r="A768" s="186" t="s">
        <v>5652</v>
      </c>
      <c r="B768" s="188" t="s">
        <v>5289</v>
      </c>
      <c r="C768" s="191" t="s">
        <v>5475</v>
      </c>
      <c r="D768" s="183">
        <v>7000</v>
      </c>
      <c r="E768" s="183" t="e">
        <f>VLOOKUP(B768,#REF!,22,FALSE)</f>
        <v>#REF!</v>
      </c>
      <c r="F768" s="189" t="e">
        <f t="shared" si="68"/>
        <v>#REF!</v>
      </c>
      <c r="G768" s="183">
        <v>5600</v>
      </c>
      <c r="H768" s="189" t="e">
        <f t="shared" si="67"/>
        <v>#REF!</v>
      </c>
      <c r="I768" s="171"/>
      <c r="J768" s="178" t="s">
        <v>6211</v>
      </c>
    </row>
    <row r="769" spans="1:10" s="178" customFormat="1" ht="15.75" customHeight="1">
      <c r="A769" s="186" t="s">
        <v>1103</v>
      </c>
      <c r="B769" s="188" t="s">
        <v>1104</v>
      </c>
      <c r="C769" s="191" t="s">
        <v>5777</v>
      </c>
      <c r="D769" s="183">
        <v>6000</v>
      </c>
      <c r="E769" s="183" t="e">
        <f>VLOOKUP(B769,#REF!,22,FALSE)</f>
        <v>#REF!</v>
      </c>
      <c r="F769" s="189" t="e">
        <f t="shared" si="68"/>
        <v>#REF!</v>
      </c>
      <c r="G769" s="183">
        <v>4800</v>
      </c>
      <c r="H769" s="189" t="e">
        <f t="shared" si="67"/>
        <v>#REF!</v>
      </c>
      <c r="I769" s="171"/>
      <c r="J769" s="178" t="s">
        <v>6211</v>
      </c>
    </row>
    <row r="770" spans="1:10" s="178" customFormat="1" ht="15.75" customHeight="1">
      <c r="A770" s="186" t="s">
        <v>1109</v>
      </c>
      <c r="B770" s="188" t="s">
        <v>1105</v>
      </c>
      <c r="C770" s="191" t="s">
        <v>1106</v>
      </c>
      <c r="D770" s="183">
        <v>4000</v>
      </c>
      <c r="E770" s="183" t="e">
        <f>VLOOKUP(B770,#REF!,22,FALSE)</f>
        <v>#REF!</v>
      </c>
      <c r="F770" s="189" t="e">
        <f t="shared" si="68"/>
        <v>#REF!</v>
      </c>
      <c r="G770" s="183">
        <v>3200</v>
      </c>
      <c r="H770" s="189" t="e">
        <f t="shared" si="67"/>
        <v>#REF!</v>
      </c>
      <c r="I770" s="171"/>
      <c r="J770" s="178" t="s">
        <v>6211</v>
      </c>
    </row>
    <row r="771" spans="1:10" s="178" customFormat="1" ht="15.75" customHeight="1">
      <c r="A771" s="186" t="s">
        <v>1103</v>
      </c>
      <c r="B771" s="188" t="s">
        <v>6423</v>
      </c>
      <c r="C771" s="191" t="s">
        <v>6399</v>
      </c>
      <c r="D771" s="183">
        <v>4000</v>
      </c>
      <c r="E771" s="183" t="e">
        <f>VLOOKUP(B771,#REF!,22,FALSE)</f>
        <v>#REF!</v>
      </c>
      <c r="F771" s="189" t="e">
        <f t="shared" si="68"/>
        <v>#REF!</v>
      </c>
      <c r="G771" s="183">
        <v>3200</v>
      </c>
      <c r="H771" s="189" t="e">
        <f t="shared" si="67"/>
        <v>#REF!</v>
      </c>
      <c r="I771" s="171"/>
    </row>
    <row r="772" spans="1:10" s="178" customFormat="1" ht="15.75" customHeight="1">
      <c r="A772" s="186" t="s">
        <v>1103</v>
      </c>
      <c r="B772" s="188" t="s">
        <v>6424</v>
      </c>
      <c r="C772" s="191" t="s">
        <v>6400</v>
      </c>
      <c r="D772" s="183">
        <v>7000</v>
      </c>
      <c r="E772" s="183" t="e">
        <f>VLOOKUP(B772,#REF!,22,FALSE)</f>
        <v>#REF!</v>
      </c>
      <c r="F772" s="189" t="e">
        <f t="shared" si="68"/>
        <v>#REF!</v>
      </c>
      <c r="G772" s="183">
        <v>5600</v>
      </c>
      <c r="H772" s="189" t="e">
        <f t="shared" si="67"/>
        <v>#REF!</v>
      </c>
      <c r="I772" s="171"/>
    </row>
    <row r="773" spans="1:10" s="178" customFormat="1" ht="15.75" customHeight="1">
      <c r="A773" s="186" t="s">
        <v>1103</v>
      </c>
      <c r="B773" s="188" t="s">
        <v>1107</v>
      </c>
      <c r="C773" s="191" t="s">
        <v>5778</v>
      </c>
      <c r="D773" s="183">
        <v>7000</v>
      </c>
      <c r="E773" s="183" t="e">
        <f>VLOOKUP(B773,#REF!,22,FALSE)</f>
        <v>#REF!</v>
      </c>
      <c r="F773" s="189" t="e">
        <f t="shared" si="68"/>
        <v>#REF!</v>
      </c>
      <c r="G773" s="183">
        <v>5600</v>
      </c>
      <c r="H773" s="189" t="e">
        <f t="shared" si="67"/>
        <v>#REF!</v>
      </c>
      <c r="I773" s="171"/>
      <c r="J773" s="178" t="s">
        <v>6211</v>
      </c>
    </row>
    <row r="774" spans="1:10" s="178" customFormat="1" ht="15.75" customHeight="1">
      <c r="A774" s="186" t="s">
        <v>1103</v>
      </c>
      <c r="B774" s="188" t="s">
        <v>1108</v>
      </c>
      <c r="C774" s="191" t="s">
        <v>5779</v>
      </c>
      <c r="D774" s="183">
        <v>10000</v>
      </c>
      <c r="E774" s="183" t="e">
        <f>VLOOKUP(B774,#REF!,22,FALSE)</f>
        <v>#REF!</v>
      </c>
      <c r="F774" s="189" t="e">
        <f t="shared" si="68"/>
        <v>#REF!</v>
      </c>
      <c r="G774" s="183">
        <v>8000</v>
      </c>
      <c r="H774" s="189" t="e">
        <f t="shared" si="67"/>
        <v>#REF!</v>
      </c>
      <c r="I774" s="171"/>
      <c r="J774" s="178" t="s">
        <v>6211</v>
      </c>
    </row>
    <row r="775" spans="1:10" s="178" customFormat="1" ht="15.75" customHeight="1">
      <c r="A775" s="186" t="s">
        <v>4216</v>
      </c>
      <c r="B775" s="188" t="s">
        <v>1150</v>
      </c>
      <c r="C775" s="191" t="s">
        <v>1151</v>
      </c>
      <c r="D775" s="183">
        <v>7000</v>
      </c>
      <c r="E775" s="183" t="e">
        <f>VLOOKUP(B775,#REF!,22,FALSE)</f>
        <v>#REF!</v>
      </c>
      <c r="F775" s="189" t="e">
        <f t="shared" si="68"/>
        <v>#REF!</v>
      </c>
      <c r="G775" s="183">
        <v>5600</v>
      </c>
      <c r="H775" s="189" t="e">
        <f t="shared" si="67"/>
        <v>#REF!</v>
      </c>
      <c r="I775" s="171"/>
      <c r="J775" s="178" t="s">
        <v>6211</v>
      </c>
    </row>
    <row r="776" spans="1:10" s="178" customFormat="1" ht="15.75" customHeight="1">
      <c r="A776" s="186" t="s">
        <v>4301</v>
      </c>
      <c r="B776" s="188" t="s">
        <v>1152</v>
      </c>
      <c r="C776" s="191" t="s">
        <v>1153</v>
      </c>
      <c r="D776" s="183">
        <v>15000</v>
      </c>
      <c r="E776" s="183" t="e">
        <f>VLOOKUP(B776,#REF!,22,FALSE)</f>
        <v>#REF!</v>
      </c>
      <c r="F776" s="189" t="e">
        <f t="shared" si="68"/>
        <v>#REF!</v>
      </c>
      <c r="G776" s="183">
        <v>12000</v>
      </c>
      <c r="H776" s="189" t="e">
        <f t="shared" si="67"/>
        <v>#REF!</v>
      </c>
      <c r="I776" s="171"/>
      <c r="J776" s="178" t="s">
        <v>6211</v>
      </c>
    </row>
    <row r="777" spans="1:10" s="178" customFormat="1" ht="15.75" customHeight="1">
      <c r="A777" s="186" t="s">
        <v>4211</v>
      </c>
      <c r="B777" s="188" t="s">
        <v>1160</v>
      </c>
      <c r="C777" s="191" t="s">
        <v>1161</v>
      </c>
      <c r="D777" s="183">
        <v>5000</v>
      </c>
      <c r="E777" s="183" t="e">
        <f>VLOOKUP(B777,#REF!,22,FALSE)</f>
        <v>#REF!</v>
      </c>
      <c r="F777" s="189" t="e">
        <f t="shared" si="68"/>
        <v>#REF!</v>
      </c>
      <c r="G777" s="183">
        <v>4000</v>
      </c>
      <c r="H777" s="189" t="e">
        <f t="shared" si="67"/>
        <v>#REF!</v>
      </c>
      <c r="I777" s="171"/>
      <c r="J777" s="178" t="s">
        <v>6211</v>
      </c>
    </row>
    <row r="778" spans="1:10" s="178" customFormat="1" ht="15.75" customHeight="1">
      <c r="A778" s="186" t="s">
        <v>4212</v>
      </c>
      <c r="B778" s="188" t="s">
        <v>1162</v>
      </c>
      <c r="C778" s="191" t="s">
        <v>1163</v>
      </c>
      <c r="D778" s="183">
        <v>8000</v>
      </c>
      <c r="E778" s="183" t="e">
        <f>VLOOKUP(B778,#REF!,22,FALSE)</f>
        <v>#REF!</v>
      </c>
      <c r="F778" s="189" t="e">
        <f t="shared" si="68"/>
        <v>#REF!</v>
      </c>
      <c r="G778" s="183">
        <v>6400</v>
      </c>
      <c r="H778" s="189" t="e">
        <f t="shared" si="67"/>
        <v>#REF!</v>
      </c>
      <c r="I778" s="171"/>
      <c r="J778" s="178" t="s">
        <v>6211</v>
      </c>
    </row>
    <row r="779" spans="1:10" s="178" customFormat="1" ht="15.75" customHeight="1">
      <c r="A779" s="186" t="s">
        <v>1165</v>
      </c>
      <c r="B779" s="188" t="s">
        <v>1164</v>
      </c>
      <c r="C779" s="191" t="s">
        <v>4214</v>
      </c>
      <c r="D779" s="183">
        <v>8000</v>
      </c>
      <c r="E779" s="183" t="e">
        <f>VLOOKUP(B779,#REF!,22,FALSE)</f>
        <v>#REF!</v>
      </c>
      <c r="F779" s="189" t="e">
        <f t="shared" si="68"/>
        <v>#REF!</v>
      </c>
      <c r="G779" s="183">
        <v>6400</v>
      </c>
      <c r="H779" s="189" t="e">
        <f t="shared" si="67"/>
        <v>#REF!</v>
      </c>
      <c r="I779" s="171"/>
      <c r="J779" s="178" t="s">
        <v>6211</v>
      </c>
    </row>
    <row r="780" spans="1:10" s="178" customFormat="1" ht="15.75" customHeight="1">
      <c r="A780" s="186" t="s">
        <v>1165</v>
      </c>
      <c r="B780" s="188" t="s">
        <v>1166</v>
      </c>
      <c r="C780" s="191" t="s">
        <v>4213</v>
      </c>
      <c r="D780" s="183">
        <v>5000</v>
      </c>
      <c r="E780" s="183" t="e">
        <f>VLOOKUP(B780,#REF!,22,FALSE)</f>
        <v>#REF!</v>
      </c>
      <c r="F780" s="189" t="e">
        <f t="shared" si="68"/>
        <v>#REF!</v>
      </c>
      <c r="G780" s="183">
        <v>4000</v>
      </c>
      <c r="H780" s="189" t="e">
        <f t="shared" si="67"/>
        <v>#REF!</v>
      </c>
      <c r="I780" s="171"/>
      <c r="J780" s="178" t="s">
        <v>6211</v>
      </c>
    </row>
    <row r="781" spans="1:10" s="178" customFormat="1" ht="15.75" customHeight="1">
      <c r="A781" s="186" t="s">
        <v>4787</v>
      </c>
      <c r="B781" s="188" t="s">
        <v>1167</v>
      </c>
      <c r="C781" s="191" t="s">
        <v>1168</v>
      </c>
      <c r="D781" s="183">
        <v>6000</v>
      </c>
      <c r="E781" s="183" t="e">
        <f>VLOOKUP(B781,#REF!,22,FALSE)</f>
        <v>#REF!</v>
      </c>
      <c r="F781" s="189" t="e">
        <f t="shared" si="68"/>
        <v>#REF!</v>
      </c>
      <c r="G781" s="183">
        <v>4800</v>
      </c>
      <c r="H781" s="189" t="e">
        <f t="shared" si="67"/>
        <v>#REF!</v>
      </c>
      <c r="I781" s="171"/>
      <c r="J781" s="178" t="s">
        <v>6211</v>
      </c>
    </row>
    <row r="782" spans="1:10" s="178" customFormat="1" ht="15.75" customHeight="1">
      <c r="A782" s="186" t="s">
        <v>1169</v>
      </c>
      <c r="B782" s="188" t="s">
        <v>1170</v>
      </c>
      <c r="C782" s="191" t="s">
        <v>1171</v>
      </c>
      <c r="D782" s="183">
        <v>9000</v>
      </c>
      <c r="E782" s="183" t="e">
        <f>VLOOKUP(B782,#REF!,22,FALSE)</f>
        <v>#REF!</v>
      </c>
      <c r="F782" s="189" t="e">
        <f t="shared" si="68"/>
        <v>#REF!</v>
      </c>
      <c r="G782" s="183">
        <v>7200</v>
      </c>
      <c r="H782" s="189" t="e">
        <f t="shared" si="67"/>
        <v>#REF!</v>
      </c>
      <c r="I782" s="171"/>
      <c r="J782" s="178" t="s">
        <v>6211</v>
      </c>
    </row>
    <row r="783" spans="1:10" s="178" customFormat="1" ht="15.75" customHeight="1">
      <c r="A783" s="186" t="s">
        <v>1154</v>
      </c>
      <c r="B783" s="188" t="s">
        <v>1155</v>
      </c>
      <c r="C783" s="191" t="s">
        <v>1156</v>
      </c>
      <c r="D783" s="183">
        <v>5000</v>
      </c>
      <c r="E783" s="183" t="e">
        <f>VLOOKUP(B783,#REF!,22,FALSE)</f>
        <v>#REF!</v>
      </c>
      <c r="F783" s="189" t="e">
        <f t="shared" si="68"/>
        <v>#REF!</v>
      </c>
      <c r="G783" s="183">
        <v>4000</v>
      </c>
      <c r="H783" s="189" t="e">
        <f t="shared" si="67"/>
        <v>#REF!</v>
      </c>
      <c r="I783" s="171"/>
      <c r="J783" s="178" t="s">
        <v>6211</v>
      </c>
    </row>
    <row r="784" spans="1:10" s="178" customFormat="1" ht="15.75" customHeight="1">
      <c r="A784" s="186" t="s">
        <v>1157</v>
      </c>
      <c r="B784" s="188" t="s">
        <v>1158</v>
      </c>
      <c r="C784" s="191" t="s">
        <v>1159</v>
      </c>
      <c r="D784" s="183">
        <v>8000</v>
      </c>
      <c r="E784" s="183" t="e">
        <f>VLOOKUP(B784,#REF!,22,FALSE)</f>
        <v>#REF!</v>
      </c>
      <c r="F784" s="189" t="e">
        <f t="shared" si="68"/>
        <v>#REF!</v>
      </c>
      <c r="G784" s="183">
        <v>6400</v>
      </c>
      <c r="H784" s="189" t="e">
        <f t="shared" si="67"/>
        <v>#REF!</v>
      </c>
      <c r="I784" s="171"/>
      <c r="J784" s="178" t="s">
        <v>6211</v>
      </c>
    </row>
    <row r="785" spans="1:10" s="178" customFormat="1" ht="15.75" customHeight="1">
      <c r="A785" s="186" t="s">
        <v>1127</v>
      </c>
      <c r="B785" s="188" t="s">
        <v>1128</v>
      </c>
      <c r="C785" s="191" t="s">
        <v>1129</v>
      </c>
      <c r="D785" s="183">
        <v>4000</v>
      </c>
      <c r="E785" s="183" t="e">
        <f>VLOOKUP(B785,#REF!,22,FALSE)</f>
        <v>#REF!</v>
      </c>
      <c r="F785" s="189" t="e">
        <f t="shared" si="68"/>
        <v>#REF!</v>
      </c>
      <c r="G785" s="183">
        <v>3200</v>
      </c>
      <c r="H785" s="189" t="e">
        <f t="shared" si="67"/>
        <v>#REF!</v>
      </c>
      <c r="I785" s="171"/>
      <c r="J785" s="178" t="s">
        <v>6211</v>
      </c>
    </row>
    <row r="786" spans="1:10" s="178" customFormat="1" ht="15.75" customHeight="1">
      <c r="A786" s="186" t="s">
        <v>1130</v>
      </c>
      <c r="B786" s="188" t="s">
        <v>1131</v>
      </c>
      <c r="C786" s="191" t="s">
        <v>1132</v>
      </c>
      <c r="D786" s="183">
        <v>7000</v>
      </c>
      <c r="E786" s="183" t="e">
        <f>VLOOKUP(B786,#REF!,22,FALSE)</f>
        <v>#REF!</v>
      </c>
      <c r="F786" s="189" t="e">
        <f t="shared" si="68"/>
        <v>#REF!</v>
      </c>
      <c r="G786" s="183">
        <v>5600</v>
      </c>
      <c r="H786" s="189" t="e">
        <f t="shared" si="67"/>
        <v>#REF!</v>
      </c>
      <c r="I786" s="171"/>
      <c r="J786" s="178" t="s">
        <v>6211</v>
      </c>
    </row>
    <row r="787" spans="1:10" s="178" customFormat="1" ht="30" customHeight="1">
      <c r="A787" s="186" t="s">
        <v>4262</v>
      </c>
      <c r="B787" s="188" t="s">
        <v>1140</v>
      </c>
      <c r="C787" s="191" t="s">
        <v>1141</v>
      </c>
      <c r="D787" s="183">
        <v>7000</v>
      </c>
      <c r="E787" s="183" t="e">
        <f>VLOOKUP(B787,#REF!,22,FALSE)</f>
        <v>#REF!</v>
      </c>
      <c r="F787" s="189" t="e">
        <f t="shared" si="68"/>
        <v>#REF!</v>
      </c>
      <c r="G787" s="183">
        <v>5600</v>
      </c>
      <c r="H787" s="189" t="e">
        <f t="shared" si="67"/>
        <v>#REF!</v>
      </c>
      <c r="I787" s="171"/>
      <c r="J787" s="178" t="s">
        <v>6211</v>
      </c>
    </row>
    <row r="788" spans="1:10" s="178" customFormat="1" ht="15.75" customHeight="1">
      <c r="A788" s="186" t="s">
        <v>1144</v>
      </c>
      <c r="B788" s="188" t="s">
        <v>1142</v>
      </c>
      <c r="C788" s="191" t="s">
        <v>5994</v>
      </c>
      <c r="D788" s="183">
        <v>10000</v>
      </c>
      <c r="E788" s="183" t="e">
        <f>VLOOKUP(B788,#REF!,22,FALSE)</f>
        <v>#REF!</v>
      </c>
      <c r="F788" s="189" t="e">
        <f t="shared" si="68"/>
        <v>#REF!</v>
      </c>
      <c r="G788" s="183">
        <v>8000</v>
      </c>
      <c r="H788" s="189" t="e">
        <f t="shared" si="67"/>
        <v>#REF!</v>
      </c>
      <c r="I788" s="171"/>
      <c r="J788" s="178" t="s">
        <v>6211</v>
      </c>
    </row>
    <row r="789" spans="1:10" s="178" customFormat="1" ht="15.75" customHeight="1">
      <c r="A789" s="186" t="s">
        <v>4208</v>
      </c>
      <c r="B789" s="188" t="s">
        <v>1120</v>
      </c>
      <c r="C789" s="191" t="s">
        <v>1121</v>
      </c>
      <c r="D789" s="183">
        <v>3000</v>
      </c>
      <c r="E789" s="183" t="e">
        <f>VLOOKUP(B789,#REF!,22,FALSE)</f>
        <v>#REF!</v>
      </c>
      <c r="F789" s="189" t="e">
        <f t="shared" si="68"/>
        <v>#REF!</v>
      </c>
      <c r="G789" s="183">
        <v>2400</v>
      </c>
      <c r="H789" s="189" t="e">
        <f t="shared" si="67"/>
        <v>#REF!</v>
      </c>
      <c r="I789" s="171"/>
      <c r="J789" s="178" t="s">
        <v>6211</v>
      </c>
    </row>
    <row r="790" spans="1:10" s="178" customFormat="1" ht="15.75" customHeight="1">
      <c r="A790" s="186" t="s">
        <v>4208</v>
      </c>
      <c r="B790" s="188" t="s">
        <v>1135</v>
      </c>
      <c r="C790" s="191" t="s">
        <v>5769</v>
      </c>
      <c r="D790" s="183">
        <v>6000</v>
      </c>
      <c r="E790" s="183" t="e">
        <f>VLOOKUP(B790,#REF!,22,FALSE)</f>
        <v>#REF!</v>
      </c>
      <c r="F790" s="189" t="e">
        <f t="shared" si="68"/>
        <v>#REF!</v>
      </c>
      <c r="G790" s="183">
        <v>4800</v>
      </c>
      <c r="H790" s="189" t="e">
        <f t="shared" si="67"/>
        <v>#REF!</v>
      </c>
      <c r="I790" s="171"/>
      <c r="J790" s="178" t="s">
        <v>6211</v>
      </c>
    </row>
    <row r="791" spans="1:10" s="178" customFormat="1" ht="15.75" customHeight="1">
      <c r="A791" s="186" t="s">
        <v>1117</v>
      </c>
      <c r="B791" s="188" t="s">
        <v>1118</v>
      </c>
      <c r="C791" s="191" t="s">
        <v>1119</v>
      </c>
      <c r="D791" s="183">
        <v>3000</v>
      </c>
      <c r="E791" s="183" t="e">
        <f>VLOOKUP(B791,#REF!,22,FALSE)</f>
        <v>#REF!</v>
      </c>
      <c r="F791" s="189" t="e">
        <f t="shared" si="68"/>
        <v>#REF!</v>
      </c>
      <c r="G791" s="183">
        <v>2400</v>
      </c>
      <c r="H791" s="189" t="e">
        <f t="shared" si="67"/>
        <v>#REF!</v>
      </c>
      <c r="I791" s="171"/>
      <c r="J791" s="178" t="s">
        <v>6211</v>
      </c>
    </row>
    <row r="792" spans="1:10" s="178" customFormat="1" ht="15.75" customHeight="1">
      <c r="A792" s="186" t="s">
        <v>4208</v>
      </c>
      <c r="B792" s="188" t="s">
        <v>4242</v>
      </c>
      <c r="C792" s="191" t="s">
        <v>5772</v>
      </c>
      <c r="D792" s="183">
        <v>6000</v>
      </c>
      <c r="E792" s="183" t="e">
        <f>VLOOKUP(B792,#REF!,22,FALSE)</f>
        <v>#REF!</v>
      </c>
      <c r="F792" s="189" t="e">
        <f t="shared" si="68"/>
        <v>#REF!</v>
      </c>
      <c r="G792" s="183">
        <v>4800</v>
      </c>
      <c r="H792" s="189" t="e">
        <f t="shared" si="67"/>
        <v>#REF!</v>
      </c>
      <c r="I792" s="171"/>
      <c r="J792" s="178" t="s">
        <v>6211</v>
      </c>
    </row>
    <row r="793" spans="1:10" s="178" customFormat="1" ht="15.75" customHeight="1">
      <c r="A793" s="186" t="s">
        <v>4208</v>
      </c>
      <c r="B793" s="188" t="s">
        <v>1143</v>
      </c>
      <c r="C793" s="191" t="s">
        <v>6371</v>
      </c>
      <c r="D793" s="183">
        <v>8000</v>
      </c>
      <c r="E793" s="183" t="e">
        <f>VLOOKUP(B793,#REF!,22,FALSE)</f>
        <v>#REF!</v>
      </c>
      <c r="F793" s="189" t="e">
        <f t="shared" si="68"/>
        <v>#REF!</v>
      </c>
      <c r="G793" s="183">
        <v>6400</v>
      </c>
      <c r="H793" s="189" t="e">
        <f t="shared" si="67"/>
        <v>#REF!</v>
      </c>
      <c r="I793" s="171"/>
      <c r="J793" s="178" t="s">
        <v>6211</v>
      </c>
    </row>
    <row r="794" spans="1:10" s="178" customFormat="1" ht="15.75" customHeight="1">
      <c r="A794" s="186" t="s">
        <v>4243</v>
      </c>
      <c r="B794" s="188" t="s">
        <v>1123</v>
      </c>
      <c r="C794" s="191" t="s">
        <v>1124</v>
      </c>
      <c r="D794" s="183">
        <v>4000</v>
      </c>
      <c r="E794" s="183" t="e">
        <f>VLOOKUP(B794,#REF!,22,FALSE)</f>
        <v>#REF!</v>
      </c>
      <c r="F794" s="189" t="e">
        <f t="shared" si="68"/>
        <v>#REF!</v>
      </c>
      <c r="G794" s="183">
        <v>3200</v>
      </c>
      <c r="H794" s="189" t="e">
        <f t="shared" si="67"/>
        <v>#REF!</v>
      </c>
      <c r="I794" s="171"/>
      <c r="J794" s="178" t="s">
        <v>6211</v>
      </c>
    </row>
    <row r="795" spans="1:10" s="178" customFormat="1" ht="15.75" customHeight="1">
      <c r="A795" s="186" t="s">
        <v>4277</v>
      </c>
      <c r="B795" s="188" t="s">
        <v>1125</v>
      </c>
      <c r="C795" s="191" t="s">
        <v>1126</v>
      </c>
      <c r="D795" s="183">
        <v>7000</v>
      </c>
      <c r="E795" s="183" t="e">
        <f>VLOOKUP(B795,#REF!,22,FALSE)</f>
        <v>#REF!</v>
      </c>
      <c r="F795" s="189" t="e">
        <f t="shared" si="68"/>
        <v>#REF!</v>
      </c>
      <c r="G795" s="183">
        <v>5600</v>
      </c>
      <c r="H795" s="189" t="e">
        <f t="shared" si="67"/>
        <v>#REF!</v>
      </c>
      <c r="I795" s="171"/>
      <c r="J795" s="178" t="s">
        <v>6211</v>
      </c>
    </row>
    <row r="796" spans="1:10" s="178" customFormat="1" ht="15.75" customHeight="1">
      <c r="A796" s="186" t="s">
        <v>4243</v>
      </c>
      <c r="B796" s="188" t="s">
        <v>1136</v>
      </c>
      <c r="C796" s="191" t="s">
        <v>1137</v>
      </c>
      <c r="D796" s="183">
        <v>7000</v>
      </c>
      <c r="E796" s="183" t="e">
        <f>VLOOKUP(B796,#REF!,22,FALSE)</f>
        <v>#REF!</v>
      </c>
      <c r="F796" s="189" t="e">
        <f t="shared" si="68"/>
        <v>#REF!</v>
      </c>
      <c r="G796" s="183">
        <v>5600</v>
      </c>
      <c r="H796" s="189" t="e">
        <f t="shared" si="67"/>
        <v>#REF!</v>
      </c>
      <c r="I796" s="171"/>
      <c r="J796" s="178" t="s">
        <v>6211</v>
      </c>
    </row>
    <row r="797" spans="1:10" s="178" customFormat="1" ht="15.75" customHeight="1">
      <c r="A797" s="186" t="s">
        <v>4277</v>
      </c>
      <c r="B797" s="188" t="s">
        <v>1138</v>
      </c>
      <c r="C797" s="191" t="s">
        <v>1139</v>
      </c>
      <c r="D797" s="183">
        <v>10000</v>
      </c>
      <c r="E797" s="183" t="e">
        <f>VLOOKUP(B797,#REF!,22,FALSE)</f>
        <v>#REF!</v>
      </c>
      <c r="F797" s="189" t="e">
        <f t="shared" si="68"/>
        <v>#REF!</v>
      </c>
      <c r="G797" s="183">
        <v>8000</v>
      </c>
      <c r="H797" s="189" t="e">
        <f t="shared" si="67"/>
        <v>#REF!</v>
      </c>
      <c r="I797" s="171"/>
      <c r="J797" s="178" t="s">
        <v>6211</v>
      </c>
    </row>
    <row r="798" spans="1:10" s="178" customFormat="1" ht="15.75" customHeight="1">
      <c r="A798" s="186" t="s">
        <v>1145</v>
      </c>
      <c r="B798" s="188" t="s">
        <v>1146</v>
      </c>
      <c r="C798" s="191" t="s">
        <v>1147</v>
      </c>
      <c r="D798" s="183">
        <v>4000</v>
      </c>
      <c r="E798" s="183" t="e">
        <f>VLOOKUP(B798,#REF!,22,FALSE)</f>
        <v>#REF!</v>
      </c>
      <c r="F798" s="189" t="e">
        <f t="shared" si="68"/>
        <v>#REF!</v>
      </c>
      <c r="G798" s="183">
        <v>3200</v>
      </c>
      <c r="H798" s="189" t="e">
        <f t="shared" si="67"/>
        <v>#REF!</v>
      </c>
      <c r="I798" s="171"/>
      <c r="J798" s="178" t="s">
        <v>6211</v>
      </c>
    </row>
    <row r="799" spans="1:10" s="178" customFormat="1" ht="15.75" customHeight="1">
      <c r="A799" s="186" t="s">
        <v>4278</v>
      </c>
      <c r="B799" s="188" t="s">
        <v>1148</v>
      </c>
      <c r="C799" s="191" t="s">
        <v>1149</v>
      </c>
      <c r="D799" s="183">
        <v>7000</v>
      </c>
      <c r="E799" s="183" t="e">
        <f>VLOOKUP(B799,#REF!,22,FALSE)</f>
        <v>#REF!</v>
      </c>
      <c r="F799" s="189" t="e">
        <f t="shared" si="68"/>
        <v>#REF!</v>
      </c>
      <c r="G799" s="183">
        <v>5600</v>
      </c>
      <c r="H799" s="189" t="e">
        <f t="shared" si="67"/>
        <v>#REF!</v>
      </c>
      <c r="I799" s="171"/>
      <c r="J799" s="178" t="s">
        <v>6211</v>
      </c>
    </row>
    <row r="800" spans="1:10" s="178" customFormat="1" ht="15.75" customHeight="1">
      <c r="A800" s="186" t="s">
        <v>1127</v>
      </c>
      <c r="B800" s="188" t="s">
        <v>4238</v>
      </c>
      <c r="C800" s="191" t="s">
        <v>4239</v>
      </c>
      <c r="D800" s="183">
        <v>7000</v>
      </c>
      <c r="E800" s="183" t="e">
        <f>VLOOKUP(B800,#REF!,22,FALSE)</f>
        <v>#REF!</v>
      </c>
      <c r="F800" s="189" t="e">
        <f t="shared" si="68"/>
        <v>#REF!</v>
      </c>
      <c r="G800" s="183">
        <v>5600</v>
      </c>
      <c r="H800" s="189" t="e">
        <f t="shared" si="67"/>
        <v>#REF!</v>
      </c>
      <c r="I800" s="171"/>
      <c r="J800" s="178" t="s">
        <v>6211</v>
      </c>
    </row>
    <row r="801" spans="1:13" s="178" customFormat="1" ht="15.75" customHeight="1">
      <c r="A801" s="186" t="s">
        <v>1130</v>
      </c>
      <c r="B801" s="188" t="s">
        <v>4240</v>
      </c>
      <c r="C801" s="191" t="s">
        <v>4241</v>
      </c>
      <c r="D801" s="183">
        <v>10000</v>
      </c>
      <c r="E801" s="183" t="e">
        <f>VLOOKUP(B801,#REF!,22,FALSE)</f>
        <v>#REF!</v>
      </c>
      <c r="F801" s="189" t="e">
        <f t="shared" si="68"/>
        <v>#REF!</v>
      </c>
      <c r="G801" s="183">
        <v>8000</v>
      </c>
      <c r="H801" s="189" t="e">
        <f t="shared" si="67"/>
        <v>#REF!</v>
      </c>
      <c r="I801" s="171"/>
      <c r="J801" s="178" t="s">
        <v>6211</v>
      </c>
    </row>
    <row r="802" spans="1:13" s="178" customFormat="1" ht="15.75" customHeight="1">
      <c r="A802" s="186" t="s">
        <v>1127</v>
      </c>
      <c r="B802" s="188" t="s">
        <v>1133</v>
      </c>
      <c r="C802" s="191" t="s">
        <v>1134</v>
      </c>
      <c r="D802" s="183">
        <v>7000</v>
      </c>
      <c r="E802" s="183" t="e">
        <f>VLOOKUP(B802,#REF!,22,FALSE)</f>
        <v>#REF!</v>
      </c>
      <c r="F802" s="189" t="e">
        <f t="shared" si="68"/>
        <v>#REF!</v>
      </c>
      <c r="G802" s="183">
        <v>5600</v>
      </c>
      <c r="H802" s="189" t="e">
        <f t="shared" si="67"/>
        <v>#REF!</v>
      </c>
      <c r="I802" s="171"/>
      <c r="J802" s="178" t="s">
        <v>6211</v>
      </c>
    </row>
    <row r="803" spans="1:13" s="178" customFormat="1" ht="15.75" customHeight="1">
      <c r="A803" s="186" t="s">
        <v>1127</v>
      </c>
      <c r="B803" s="188" t="s">
        <v>6480</v>
      </c>
      <c r="C803" s="191" t="s">
        <v>6384</v>
      </c>
      <c r="D803" s="183">
        <v>4000</v>
      </c>
      <c r="E803" s="183" t="e">
        <f>VLOOKUP(B803,#REF!,22,FALSE)</f>
        <v>#REF!</v>
      </c>
      <c r="F803" s="189" t="e">
        <f t="shared" si="68"/>
        <v>#REF!</v>
      </c>
      <c r="G803" s="183">
        <v>3200</v>
      </c>
      <c r="H803" s="189" t="e">
        <f t="shared" si="67"/>
        <v>#REF!</v>
      </c>
      <c r="I803" s="171"/>
    </row>
    <row r="804" spans="1:13" s="178" customFormat="1" ht="15.75" customHeight="1">
      <c r="A804" s="186" t="s">
        <v>4208</v>
      </c>
      <c r="B804" s="188" t="s">
        <v>1115</v>
      </c>
      <c r="C804" s="191" t="s">
        <v>5776</v>
      </c>
      <c r="D804" s="183">
        <v>3000</v>
      </c>
      <c r="E804" s="183" t="e">
        <f>VLOOKUP(B804,#REF!,22,FALSE)</f>
        <v>#REF!</v>
      </c>
      <c r="F804" s="189" t="e">
        <f t="shared" si="68"/>
        <v>#REF!</v>
      </c>
      <c r="G804" s="183">
        <v>2400</v>
      </c>
      <c r="H804" s="189" t="e">
        <f t="shared" si="67"/>
        <v>#REF!</v>
      </c>
      <c r="I804" s="171"/>
      <c r="J804" s="178" t="s">
        <v>6211</v>
      </c>
    </row>
    <row r="805" spans="1:13" s="178" customFormat="1" ht="15.75" customHeight="1">
      <c r="A805" s="186" t="s">
        <v>4208</v>
      </c>
      <c r="B805" s="188" t="s">
        <v>1116</v>
      </c>
      <c r="C805" s="191" t="s">
        <v>5770</v>
      </c>
      <c r="D805" s="183">
        <v>5000</v>
      </c>
      <c r="E805" s="183" t="e">
        <f>VLOOKUP(B805,#REF!,22,FALSE)</f>
        <v>#REF!</v>
      </c>
      <c r="F805" s="189" t="e">
        <f t="shared" si="68"/>
        <v>#REF!</v>
      </c>
      <c r="G805" s="183">
        <v>4000</v>
      </c>
      <c r="H805" s="189" t="e">
        <f t="shared" si="67"/>
        <v>#REF!</v>
      </c>
      <c r="I805" s="171"/>
      <c r="J805" s="178" t="s">
        <v>6211</v>
      </c>
    </row>
    <row r="806" spans="1:13" s="178" customFormat="1" ht="15.75" customHeight="1">
      <c r="A806" s="186" t="s">
        <v>4303</v>
      </c>
      <c r="B806" s="188" t="s">
        <v>1122</v>
      </c>
      <c r="C806" s="191" t="s">
        <v>5771</v>
      </c>
      <c r="D806" s="183">
        <v>6500</v>
      </c>
      <c r="E806" s="183" t="e">
        <f>VLOOKUP(B806,#REF!,22,FALSE)</f>
        <v>#REF!</v>
      </c>
      <c r="F806" s="189" t="e">
        <f t="shared" si="68"/>
        <v>#REF!</v>
      </c>
      <c r="G806" s="183">
        <v>5200</v>
      </c>
      <c r="H806" s="189" t="e">
        <f t="shared" si="67"/>
        <v>#REF!</v>
      </c>
      <c r="I806" s="171"/>
      <c r="J806" s="178" t="s">
        <v>6211</v>
      </c>
    </row>
    <row r="807" spans="1:13" s="178" customFormat="1" ht="15.75" customHeight="1">
      <c r="A807" s="186" t="s">
        <v>4257</v>
      </c>
      <c r="B807" s="188" t="s">
        <v>1114</v>
      </c>
      <c r="C807" s="191" t="s">
        <v>4215</v>
      </c>
      <c r="D807" s="183">
        <v>15000</v>
      </c>
      <c r="E807" s="183" t="e">
        <f>VLOOKUP(B807,#REF!,22,FALSE)</f>
        <v>#REF!</v>
      </c>
      <c r="F807" s="189" t="e">
        <f t="shared" si="68"/>
        <v>#REF!</v>
      </c>
      <c r="G807" s="183">
        <v>12000</v>
      </c>
      <c r="H807" s="189" t="e">
        <f t="shared" si="67"/>
        <v>#REF!</v>
      </c>
      <c r="I807" s="171"/>
      <c r="J807" s="178" t="s">
        <v>6211</v>
      </c>
    </row>
    <row r="808" spans="1:13" s="178" customFormat="1" ht="15.75" customHeight="1">
      <c r="A808" s="186" t="s">
        <v>4217</v>
      </c>
      <c r="B808" s="188" t="s">
        <v>4252</v>
      </c>
      <c r="C808" s="191" t="s">
        <v>4253</v>
      </c>
      <c r="D808" s="183">
        <v>6000</v>
      </c>
      <c r="E808" s="183" t="e">
        <f>VLOOKUP(B808,#REF!,22,FALSE)</f>
        <v>#REF!</v>
      </c>
      <c r="F808" s="189" t="e">
        <f t="shared" si="68"/>
        <v>#REF!</v>
      </c>
      <c r="G808" s="183">
        <v>4800</v>
      </c>
      <c r="H808" s="189" t="e">
        <f t="shared" si="67"/>
        <v>#REF!</v>
      </c>
      <c r="I808" s="171"/>
      <c r="J808" s="178" t="s">
        <v>6211</v>
      </c>
    </row>
    <row r="809" spans="1:13" s="178" customFormat="1" ht="15.75" customHeight="1">
      <c r="A809" s="186" t="s">
        <v>4786</v>
      </c>
      <c r="B809" s="188" t="s">
        <v>4658</v>
      </c>
      <c r="C809" s="191" t="s">
        <v>5781</v>
      </c>
      <c r="D809" s="183">
        <v>15000</v>
      </c>
      <c r="E809" s="183" t="e">
        <f>VLOOKUP(B809,#REF!,22,FALSE)</f>
        <v>#REF!</v>
      </c>
      <c r="F809" s="189" t="e">
        <f t="shared" si="68"/>
        <v>#REF!</v>
      </c>
      <c r="G809" s="183">
        <v>12000</v>
      </c>
      <c r="H809" s="189" t="e">
        <f t="shared" si="67"/>
        <v>#REF!</v>
      </c>
      <c r="I809" s="171"/>
      <c r="J809" s="178" t="s">
        <v>6211</v>
      </c>
    </row>
    <row r="810" spans="1:13" s="178" customFormat="1" ht="15.75" customHeight="1">
      <c r="A810" s="186" t="s">
        <v>5670</v>
      </c>
      <c r="B810" s="188" t="s">
        <v>4659</v>
      </c>
      <c r="C810" s="191" t="s">
        <v>5782</v>
      </c>
      <c r="D810" s="183">
        <v>5000</v>
      </c>
      <c r="E810" s="183" t="e">
        <f>VLOOKUP(B810,#REF!,22,FALSE)</f>
        <v>#REF!</v>
      </c>
      <c r="F810" s="189" t="e">
        <f t="shared" si="68"/>
        <v>#REF!</v>
      </c>
      <c r="G810" s="183">
        <v>4000</v>
      </c>
      <c r="H810" s="189" t="e">
        <f t="shared" si="67"/>
        <v>#REF!</v>
      </c>
      <c r="I810" s="171"/>
      <c r="J810" s="178" t="s">
        <v>6211</v>
      </c>
    </row>
    <row r="811" spans="1:13" ht="15.75" customHeight="1">
      <c r="A811" s="186" t="s">
        <v>4262</v>
      </c>
      <c r="B811" s="188" t="s">
        <v>4263</v>
      </c>
      <c r="C811" s="191" t="s">
        <v>6385</v>
      </c>
      <c r="D811" s="183">
        <v>3000</v>
      </c>
      <c r="E811" s="183" t="e">
        <f>VLOOKUP(B811,#REF!,22,FALSE)</f>
        <v>#REF!</v>
      </c>
      <c r="F811" s="189" t="e">
        <f t="shared" si="68"/>
        <v>#REF!</v>
      </c>
      <c r="G811" s="183">
        <v>2400</v>
      </c>
      <c r="H811" s="189" t="e">
        <f t="shared" si="67"/>
        <v>#REF!</v>
      </c>
      <c r="I811" s="171"/>
      <c r="J811" s="178" t="s">
        <v>6211</v>
      </c>
      <c r="K811" s="178"/>
      <c r="M811" s="178"/>
    </row>
    <row r="812" spans="1:13" s="178" customFormat="1" ht="15.75" customHeight="1">
      <c r="A812" s="60" t="s">
        <v>4302</v>
      </c>
      <c r="B812" s="188" t="s">
        <v>1174</v>
      </c>
      <c r="C812" s="191" t="s">
        <v>5783</v>
      </c>
      <c r="D812" s="183">
        <v>5000</v>
      </c>
      <c r="E812" s="183" t="e">
        <f>VLOOKUP(B812,#REF!,22,FALSE)</f>
        <v>#REF!</v>
      </c>
      <c r="F812" s="189" t="e">
        <f t="shared" si="68"/>
        <v>#REF!</v>
      </c>
      <c r="G812" s="183">
        <v>4000</v>
      </c>
      <c r="H812" s="189" t="e">
        <f t="shared" si="67"/>
        <v>#REF!</v>
      </c>
      <c r="I812" s="171"/>
      <c r="J812" s="178" t="s">
        <v>6211</v>
      </c>
    </row>
    <row r="813" spans="1:13" s="178" customFormat="1" ht="15.75" customHeight="1">
      <c r="A813" s="186" t="s">
        <v>4302</v>
      </c>
      <c r="B813" s="188" t="s">
        <v>1175</v>
      </c>
      <c r="C813" s="191" t="s">
        <v>5784</v>
      </c>
      <c r="D813" s="183">
        <v>9000</v>
      </c>
      <c r="E813" s="183" t="e">
        <f>VLOOKUP(B813,#REF!,22,FALSE)</f>
        <v>#REF!</v>
      </c>
      <c r="F813" s="189" t="e">
        <f t="shared" si="68"/>
        <v>#REF!</v>
      </c>
      <c r="G813" s="183">
        <v>7200</v>
      </c>
      <c r="H813" s="189" t="e">
        <f t="shared" si="67"/>
        <v>#REF!</v>
      </c>
      <c r="I813" s="171"/>
      <c r="J813" s="178" t="s">
        <v>6211</v>
      </c>
    </row>
    <row r="814" spans="1:13" s="178" customFormat="1" ht="15.75" customHeight="1">
      <c r="A814" s="186" t="s">
        <v>1127</v>
      </c>
      <c r="B814" s="188" t="s">
        <v>4254</v>
      </c>
      <c r="C814" s="191" t="s">
        <v>5785</v>
      </c>
      <c r="D814" s="183">
        <v>7000</v>
      </c>
      <c r="E814" s="183" t="e">
        <f>VLOOKUP(B814,#REF!,22,FALSE)</f>
        <v>#REF!</v>
      </c>
      <c r="F814" s="189" t="e">
        <f t="shared" si="68"/>
        <v>#REF!</v>
      </c>
      <c r="G814" s="183">
        <v>5600</v>
      </c>
      <c r="H814" s="189" t="e">
        <f t="shared" si="67"/>
        <v>#REF!</v>
      </c>
      <c r="I814" s="171"/>
      <c r="J814" s="178" t="s">
        <v>6211</v>
      </c>
    </row>
    <row r="815" spans="1:13" s="178" customFormat="1" ht="15.75" customHeight="1">
      <c r="A815" s="186" t="s">
        <v>1127</v>
      </c>
      <c r="B815" s="188" t="s">
        <v>1176</v>
      </c>
      <c r="C815" s="191" t="s">
        <v>6375</v>
      </c>
      <c r="D815" s="183">
        <v>4000</v>
      </c>
      <c r="E815" s="183" t="e">
        <f>VLOOKUP(B815,#REF!,22,FALSE)</f>
        <v>#REF!</v>
      </c>
      <c r="F815" s="189" t="e">
        <f t="shared" si="68"/>
        <v>#REF!</v>
      </c>
      <c r="G815" s="183">
        <v>3200</v>
      </c>
      <c r="H815" s="189" t="e">
        <f t="shared" si="67"/>
        <v>#REF!</v>
      </c>
      <c r="I815" s="171"/>
      <c r="J815" s="178" t="s">
        <v>6211</v>
      </c>
    </row>
    <row r="816" spans="1:13" s="178" customFormat="1" ht="15.75" customHeight="1">
      <c r="A816" s="186" t="s">
        <v>4772</v>
      </c>
      <c r="B816" s="188" t="s">
        <v>4255</v>
      </c>
      <c r="C816" s="191" t="s">
        <v>4256</v>
      </c>
      <c r="D816" s="183">
        <v>1500</v>
      </c>
      <c r="E816" s="183" t="e">
        <f>VLOOKUP(B816,#REF!,22,FALSE)</f>
        <v>#REF!</v>
      </c>
      <c r="F816" s="189" t="e">
        <f t="shared" si="68"/>
        <v>#REF!</v>
      </c>
      <c r="G816" s="183">
        <v>1200</v>
      </c>
      <c r="H816" s="189" t="e">
        <f t="shared" si="67"/>
        <v>#REF!</v>
      </c>
      <c r="I816" s="171"/>
      <c r="J816" s="178" t="s">
        <v>6211</v>
      </c>
    </row>
    <row r="817" spans="1:13" s="178" customFormat="1" ht="15" customHeight="1">
      <c r="A817" s="191" t="s">
        <v>5652</v>
      </c>
      <c r="B817" s="172" t="s">
        <v>6481</v>
      </c>
      <c r="C817" s="191" t="s">
        <v>6482</v>
      </c>
      <c r="D817" s="183">
        <v>4000</v>
      </c>
      <c r="E817" s="183" t="e">
        <f>VLOOKUP(B817,#REF!,22,FALSE)</f>
        <v>#REF!</v>
      </c>
      <c r="F817" s="189" t="e">
        <f t="shared" si="68"/>
        <v>#REF!</v>
      </c>
      <c r="G817" s="183">
        <v>3200</v>
      </c>
      <c r="H817" s="189" t="e">
        <f>100%-G817/E817</f>
        <v>#REF!</v>
      </c>
      <c r="I817" s="171"/>
      <c r="J817" s="178" t="s">
        <v>6211</v>
      </c>
      <c r="K817" s="176"/>
    </row>
    <row r="818" spans="1:13" s="178" customFormat="1" ht="15" customHeight="1">
      <c r="A818" s="191" t="s">
        <v>4217</v>
      </c>
      <c r="B818" s="172" t="s">
        <v>6483</v>
      </c>
      <c r="C818" s="191" t="s">
        <v>6484</v>
      </c>
      <c r="D818" s="183">
        <v>10000</v>
      </c>
      <c r="E818" s="183" t="e">
        <f>VLOOKUP(B818,#REF!,22,FALSE)</f>
        <v>#REF!</v>
      </c>
      <c r="F818" s="189" t="e">
        <f t="shared" ref="F818:F881" si="69">E818/D818-100%</f>
        <v>#REF!</v>
      </c>
      <c r="G818" s="183">
        <v>8000</v>
      </c>
      <c r="H818" s="189" t="e">
        <f>100%-G818/E818</f>
        <v>#REF!</v>
      </c>
      <c r="I818" s="171"/>
      <c r="J818" s="178" t="s">
        <v>6211</v>
      </c>
      <c r="K818" s="176"/>
    </row>
    <row r="819" spans="1:13" s="178" customFormat="1" ht="15.75" customHeight="1">
      <c r="A819" s="51" t="s">
        <v>1177</v>
      </c>
      <c r="B819" s="169"/>
      <c r="C819" s="193"/>
      <c r="D819" s="52"/>
      <c r="E819" s="52"/>
      <c r="F819" s="52"/>
      <c r="G819" s="52"/>
      <c r="H819" s="213" t="e">
        <f>AVERAGE(H820:H864)</f>
        <v>#REF!</v>
      </c>
      <c r="I819" s="28"/>
      <c r="K819" s="173"/>
    </row>
    <row r="820" spans="1:13" s="178" customFormat="1" ht="15.75" customHeight="1">
      <c r="A820" s="186" t="s">
        <v>4725</v>
      </c>
      <c r="B820" s="188" t="s">
        <v>1179</v>
      </c>
      <c r="C820" s="191" t="s">
        <v>1180</v>
      </c>
      <c r="D820" s="183">
        <v>12350</v>
      </c>
      <c r="E820" s="183" t="e">
        <f>VLOOKUP(B820,#REF!,22,FALSE)</f>
        <v>#REF!</v>
      </c>
      <c r="F820" s="189" t="e">
        <f t="shared" si="69"/>
        <v>#REF!</v>
      </c>
      <c r="G820" s="183">
        <v>10280</v>
      </c>
      <c r="H820" s="189" t="e">
        <f t="shared" ref="H820:H866" si="70">100%-G820/E820</f>
        <v>#REF!</v>
      </c>
      <c r="I820" s="171"/>
      <c r="J820" s="178" t="s">
        <v>6724</v>
      </c>
    </row>
    <row r="821" spans="1:13" s="178" customFormat="1" ht="15.75" customHeight="1">
      <c r="A821" s="186" t="s">
        <v>4725</v>
      </c>
      <c r="B821" s="188" t="s">
        <v>1181</v>
      </c>
      <c r="C821" s="191" t="s">
        <v>1182</v>
      </c>
      <c r="D821" s="183">
        <v>23800</v>
      </c>
      <c r="E821" s="183" t="e">
        <f>VLOOKUP(B821,#REF!,22,FALSE)</f>
        <v>#REF!</v>
      </c>
      <c r="F821" s="189" t="e">
        <f t="shared" si="69"/>
        <v>#REF!</v>
      </c>
      <c r="G821" s="183">
        <v>19440</v>
      </c>
      <c r="H821" s="189" t="e">
        <f t="shared" si="70"/>
        <v>#REF!</v>
      </c>
      <c r="I821" s="171"/>
      <c r="J821" s="178" t="s">
        <v>6724</v>
      </c>
    </row>
    <row r="822" spans="1:13" s="178" customFormat="1" ht="15.75" customHeight="1">
      <c r="A822" s="186" t="s">
        <v>1184</v>
      </c>
      <c r="B822" s="188" t="s">
        <v>1185</v>
      </c>
      <c r="C822" s="191" t="s">
        <v>1186</v>
      </c>
      <c r="D822" s="183">
        <v>6950</v>
      </c>
      <c r="E822" s="183" t="e">
        <f>VLOOKUP(B822,#REF!,22,FALSE)</f>
        <v>#REF!</v>
      </c>
      <c r="F822" s="189" t="e">
        <f t="shared" si="69"/>
        <v>#REF!</v>
      </c>
      <c r="G822" s="183">
        <v>5640</v>
      </c>
      <c r="H822" s="189" t="e">
        <f t="shared" si="70"/>
        <v>#REF!</v>
      </c>
      <c r="I822" s="171"/>
      <c r="J822" s="178" t="s">
        <v>6724</v>
      </c>
    </row>
    <row r="823" spans="1:13" s="173" customFormat="1" ht="15.75" customHeight="1">
      <c r="A823" s="186" t="s">
        <v>4890</v>
      </c>
      <c r="B823" s="188" t="s">
        <v>1187</v>
      </c>
      <c r="C823" s="191" t="s">
        <v>1188</v>
      </c>
      <c r="D823" s="183">
        <v>12850</v>
      </c>
      <c r="E823" s="183" t="e">
        <f>VLOOKUP(B823,#REF!,22,FALSE)</f>
        <v>#REF!</v>
      </c>
      <c r="F823" s="189" t="e">
        <f t="shared" si="69"/>
        <v>#REF!</v>
      </c>
      <c r="G823" s="183">
        <v>10920</v>
      </c>
      <c r="H823" s="189" t="e">
        <f t="shared" si="70"/>
        <v>#REF!</v>
      </c>
      <c r="I823" s="171"/>
      <c r="J823" s="178" t="s">
        <v>6724</v>
      </c>
      <c r="K823" s="178"/>
      <c r="M823" s="178"/>
    </row>
    <row r="824" spans="1:13" s="173" customFormat="1" ht="15.75" customHeight="1">
      <c r="A824" s="186" t="s">
        <v>4890</v>
      </c>
      <c r="B824" s="188" t="s">
        <v>1189</v>
      </c>
      <c r="C824" s="191" t="s">
        <v>1190</v>
      </c>
      <c r="D824" s="183">
        <v>24250</v>
      </c>
      <c r="E824" s="183" t="e">
        <f>VLOOKUP(B824,#REF!,22,FALSE)</f>
        <v>#REF!</v>
      </c>
      <c r="F824" s="189" t="e">
        <f t="shared" si="69"/>
        <v>#REF!</v>
      </c>
      <c r="G824" s="183">
        <v>20320</v>
      </c>
      <c r="H824" s="189" t="e">
        <f t="shared" si="70"/>
        <v>#REF!</v>
      </c>
      <c r="I824" s="171"/>
      <c r="J824" s="178" t="s">
        <v>6724</v>
      </c>
      <c r="K824" s="178"/>
      <c r="M824" s="178"/>
    </row>
    <row r="825" spans="1:13" s="173" customFormat="1" ht="15.75" customHeight="1">
      <c r="A825" s="186" t="s">
        <v>4890</v>
      </c>
      <c r="B825" s="188" t="s">
        <v>1191</v>
      </c>
      <c r="C825" s="137" t="s">
        <v>1192</v>
      </c>
      <c r="D825" s="183">
        <v>24700</v>
      </c>
      <c r="E825" s="183" t="e">
        <f>VLOOKUP(B825,#REF!,22,FALSE)</f>
        <v>#REF!</v>
      </c>
      <c r="F825" s="189" t="e">
        <f t="shared" si="69"/>
        <v>#REF!</v>
      </c>
      <c r="G825" s="183">
        <v>19760</v>
      </c>
      <c r="H825" s="189" t="e">
        <f t="shared" si="70"/>
        <v>#REF!</v>
      </c>
      <c r="I825" s="171"/>
      <c r="J825" s="178" t="s">
        <v>6724</v>
      </c>
      <c r="K825" s="178"/>
      <c r="M825" s="178"/>
    </row>
    <row r="826" spans="1:13" s="173" customFormat="1" ht="15.75" customHeight="1">
      <c r="A826" s="186" t="s">
        <v>4890</v>
      </c>
      <c r="B826" s="103" t="s">
        <v>1193</v>
      </c>
      <c r="C826" s="137" t="s">
        <v>6340</v>
      </c>
      <c r="D826" s="183">
        <v>37500</v>
      </c>
      <c r="E826" s="183" t="e">
        <f>VLOOKUP(B826,#REF!,22,FALSE)</f>
        <v>#REF!</v>
      </c>
      <c r="F826" s="189" t="e">
        <f t="shared" si="69"/>
        <v>#REF!</v>
      </c>
      <c r="G826" s="183">
        <v>31320</v>
      </c>
      <c r="H826" s="189" t="e">
        <f t="shared" si="70"/>
        <v>#REF!</v>
      </c>
      <c r="I826" s="171"/>
      <c r="J826" s="178" t="s">
        <v>6724</v>
      </c>
      <c r="K826" s="178"/>
      <c r="M826" s="178"/>
    </row>
    <row r="827" spans="1:13" s="173" customFormat="1" ht="15.75" customHeight="1">
      <c r="A827" s="186" t="s">
        <v>4890</v>
      </c>
      <c r="B827" s="103" t="s">
        <v>1194</v>
      </c>
      <c r="C827" s="137" t="s">
        <v>6341</v>
      </c>
      <c r="D827" s="183">
        <v>73150</v>
      </c>
      <c r="E827" s="183" t="e">
        <f>VLOOKUP(B827,#REF!,22,FALSE)</f>
        <v>#REF!</v>
      </c>
      <c r="F827" s="189" t="e">
        <f t="shared" si="69"/>
        <v>#REF!</v>
      </c>
      <c r="G827" s="183">
        <v>59800</v>
      </c>
      <c r="H827" s="189" t="e">
        <f t="shared" si="70"/>
        <v>#REF!</v>
      </c>
      <c r="I827" s="171"/>
      <c r="J827" s="178" t="s">
        <v>6724</v>
      </c>
      <c r="K827" s="178"/>
      <c r="M827" s="178"/>
    </row>
    <row r="828" spans="1:13" s="173" customFormat="1" ht="15.75" customHeight="1">
      <c r="A828" s="186" t="s">
        <v>2179</v>
      </c>
      <c r="B828" s="188" t="s">
        <v>1195</v>
      </c>
      <c r="C828" s="191" t="s">
        <v>1196</v>
      </c>
      <c r="D828" s="183">
        <v>730</v>
      </c>
      <c r="E828" s="183" t="e">
        <f>VLOOKUP(B828,#REF!,22,FALSE)</f>
        <v>#REF!</v>
      </c>
      <c r="F828" s="189" t="e">
        <f t="shared" si="69"/>
        <v>#REF!</v>
      </c>
      <c r="G828" s="183">
        <v>600</v>
      </c>
      <c r="H828" s="189" t="e">
        <f t="shared" si="70"/>
        <v>#REF!</v>
      </c>
      <c r="I828" s="171"/>
      <c r="J828" s="178" t="s">
        <v>6724</v>
      </c>
      <c r="K828" s="178"/>
      <c r="M828" s="178"/>
    </row>
    <row r="829" spans="1:13" s="173" customFormat="1" ht="15.75" customHeight="1">
      <c r="A829" s="106" t="s">
        <v>4888</v>
      </c>
      <c r="B829" s="103" t="s">
        <v>6268</v>
      </c>
      <c r="C829" s="137" t="s">
        <v>6269</v>
      </c>
      <c r="D829" s="183">
        <v>5850</v>
      </c>
      <c r="E829" s="183" t="e">
        <f>VLOOKUP(B829,#REF!,22,FALSE)</f>
        <v>#REF!</v>
      </c>
      <c r="F829" s="189" t="e">
        <f t="shared" si="69"/>
        <v>#REF!</v>
      </c>
      <c r="G829" s="183">
        <v>5080</v>
      </c>
      <c r="H829" s="189" t="e">
        <f t="shared" si="70"/>
        <v>#REF!</v>
      </c>
      <c r="I829" s="171"/>
      <c r="J829" s="178" t="s">
        <v>6724</v>
      </c>
      <c r="M829" s="178"/>
    </row>
    <row r="830" spans="1:13" s="190" customFormat="1" ht="15.75" customHeight="1">
      <c r="A830" s="106" t="s">
        <v>4888</v>
      </c>
      <c r="B830" s="103" t="s">
        <v>6270</v>
      </c>
      <c r="C830" s="138" t="s">
        <v>6271</v>
      </c>
      <c r="D830" s="183">
        <v>6350</v>
      </c>
      <c r="E830" s="183" t="e">
        <f>VLOOKUP(B830,#REF!,22,FALSE)</f>
        <v>#REF!</v>
      </c>
      <c r="F830" s="189" t="e">
        <f t="shared" si="69"/>
        <v>#REF!</v>
      </c>
      <c r="G830" s="183">
        <v>5520</v>
      </c>
      <c r="H830" s="189" t="e">
        <f t="shared" si="70"/>
        <v>#REF!</v>
      </c>
      <c r="I830" s="171"/>
      <c r="J830" s="178" t="s">
        <v>6724</v>
      </c>
      <c r="K830" s="173"/>
      <c r="M830" s="178"/>
    </row>
    <row r="831" spans="1:13" s="190" customFormat="1" ht="15.75" customHeight="1">
      <c r="A831" s="106" t="s">
        <v>4888</v>
      </c>
      <c r="B831" s="103" t="s">
        <v>6272</v>
      </c>
      <c r="C831" s="137" t="s">
        <v>6273</v>
      </c>
      <c r="D831" s="183">
        <v>7750</v>
      </c>
      <c r="E831" s="183" t="e">
        <f>VLOOKUP(B831,#REF!,22,FALSE)</f>
        <v>#REF!</v>
      </c>
      <c r="F831" s="189" t="e">
        <f t="shared" si="69"/>
        <v>#REF!</v>
      </c>
      <c r="G831" s="183">
        <v>6640</v>
      </c>
      <c r="H831" s="189" t="e">
        <f t="shared" si="70"/>
        <v>#REF!</v>
      </c>
      <c r="I831" s="171"/>
      <c r="J831" s="178" t="s">
        <v>6724</v>
      </c>
      <c r="K831" s="173"/>
      <c r="M831" s="178"/>
    </row>
    <row r="832" spans="1:13" s="190" customFormat="1" ht="15.75" customHeight="1">
      <c r="A832" s="106" t="s">
        <v>4889</v>
      </c>
      <c r="B832" s="103" t="s">
        <v>6274</v>
      </c>
      <c r="C832" s="138" t="s">
        <v>6275</v>
      </c>
      <c r="D832" s="183">
        <v>3800</v>
      </c>
      <c r="E832" s="183" t="e">
        <f>VLOOKUP(B832,#REF!,22,FALSE)</f>
        <v>#REF!</v>
      </c>
      <c r="F832" s="189" t="e">
        <f t="shared" si="69"/>
        <v>#REF!</v>
      </c>
      <c r="G832" s="183">
        <v>3120</v>
      </c>
      <c r="H832" s="189" t="e">
        <f t="shared" si="70"/>
        <v>#REF!</v>
      </c>
      <c r="I832" s="171"/>
      <c r="J832" s="178" t="s">
        <v>6724</v>
      </c>
      <c r="K832" s="173"/>
      <c r="M832" s="178"/>
    </row>
    <row r="833" spans="1:13" s="190" customFormat="1" ht="15.75" customHeight="1">
      <c r="A833" s="106" t="s">
        <v>4889</v>
      </c>
      <c r="B833" s="103" t="s">
        <v>6276</v>
      </c>
      <c r="C833" s="137" t="s">
        <v>6277</v>
      </c>
      <c r="D833" s="183">
        <v>3300</v>
      </c>
      <c r="E833" s="183" t="e">
        <f>VLOOKUP(B833,#REF!,22,FALSE)</f>
        <v>#REF!</v>
      </c>
      <c r="F833" s="189" t="e">
        <f t="shared" si="69"/>
        <v>#REF!</v>
      </c>
      <c r="G833" s="183">
        <v>2640</v>
      </c>
      <c r="H833" s="189" t="e">
        <f t="shared" si="70"/>
        <v>#REF!</v>
      </c>
      <c r="I833" s="171"/>
      <c r="J833" s="178" t="s">
        <v>6724</v>
      </c>
      <c r="K833" s="173"/>
      <c r="M833" s="178"/>
    </row>
    <row r="834" spans="1:13" s="190" customFormat="1" ht="15.75" customHeight="1">
      <c r="A834" s="106" t="s">
        <v>4889</v>
      </c>
      <c r="B834" s="103" t="s">
        <v>6261</v>
      </c>
      <c r="C834" s="138" t="s">
        <v>6262</v>
      </c>
      <c r="D834" s="183">
        <v>3300</v>
      </c>
      <c r="E834" s="183" t="e">
        <f>VLOOKUP(B834,#REF!,22,FALSE)</f>
        <v>#REF!</v>
      </c>
      <c r="F834" s="189" t="e">
        <f t="shared" si="69"/>
        <v>#REF!</v>
      </c>
      <c r="G834" s="183">
        <v>2640</v>
      </c>
      <c r="H834" s="189" t="e">
        <f t="shared" si="70"/>
        <v>#REF!</v>
      </c>
      <c r="I834" s="171"/>
      <c r="J834" s="178" t="s">
        <v>6724</v>
      </c>
      <c r="K834" s="173"/>
      <c r="M834" s="178"/>
    </row>
    <row r="835" spans="1:13" s="190" customFormat="1" ht="15.75" customHeight="1">
      <c r="A835" s="106" t="s">
        <v>4889</v>
      </c>
      <c r="B835" s="103" t="s">
        <v>6278</v>
      </c>
      <c r="C835" s="137" t="s">
        <v>6279</v>
      </c>
      <c r="D835" s="183">
        <v>4150</v>
      </c>
      <c r="E835" s="183" t="e">
        <f>VLOOKUP(B835,#REF!,22,FALSE)</f>
        <v>#REF!</v>
      </c>
      <c r="F835" s="189" t="e">
        <f t="shared" si="69"/>
        <v>#REF!</v>
      </c>
      <c r="G835" s="183">
        <v>3320</v>
      </c>
      <c r="H835" s="189" t="e">
        <f t="shared" si="70"/>
        <v>#REF!</v>
      </c>
      <c r="I835" s="171"/>
      <c r="J835" s="178" t="s">
        <v>6724</v>
      </c>
      <c r="K835" s="173"/>
      <c r="M835" s="178"/>
    </row>
    <row r="836" spans="1:13" s="190" customFormat="1" ht="15.75" customHeight="1">
      <c r="A836" s="106" t="s">
        <v>4889</v>
      </c>
      <c r="B836" s="103" t="s">
        <v>6280</v>
      </c>
      <c r="C836" s="138" t="s">
        <v>6281</v>
      </c>
      <c r="D836" s="183">
        <v>3800</v>
      </c>
      <c r="E836" s="183" t="e">
        <f>VLOOKUP(B836,#REF!,22,FALSE)</f>
        <v>#REF!</v>
      </c>
      <c r="F836" s="189" t="e">
        <f t="shared" si="69"/>
        <v>#REF!</v>
      </c>
      <c r="G836" s="183">
        <v>3040</v>
      </c>
      <c r="H836" s="189" t="e">
        <f t="shared" si="70"/>
        <v>#REF!</v>
      </c>
      <c r="I836" s="171"/>
      <c r="J836" s="178" t="s">
        <v>6724</v>
      </c>
      <c r="M836" s="178"/>
    </row>
    <row r="837" spans="1:13" s="190" customFormat="1" ht="15.75" customHeight="1">
      <c r="A837" s="106" t="s">
        <v>4889</v>
      </c>
      <c r="B837" s="103" t="s">
        <v>6282</v>
      </c>
      <c r="C837" s="137" t="s">
        <v>6283</v>
      </c>
      <c r="D837" s="183">
        <v>3800</v>
      </c>
      <c r="E837" s="183" t="e">
        <f>VLOOKUP(B837,#REF!,22,FALSE)</f>
        <v>#REF!</v>
      </c>
      <c r="F837" s="189" t="e">
        <f t="shared" si="69"/>
        <v>#REF!</v>
      </c>
      <c r="G837" s="183">
        <v>3040</v>
      </c>
      <c r="H837" s="189" t="e">
        <f t="shared" si="70"/>
        <v>#REF!</v>
      </c>
      <c r="I837" s="171"/>
      <c r="J837" s="178" t="s">
        <v>6724</v>
      </c>
      <c r="M837" s="178"/>
    </row>
    <row r="838" spans="1:13" s="190" customFormat="1" ht="15.75" customHeight="1">
      <c r="A838" s="106" t="s">
        <v>4889</v>
      </c>
      <c r="B838" s="103" t="s">
        <v>6284</v>
      </c>
      <c r="C838" s="138" t="s">
        <v>6285</v>
      </c>
      <c r="D838" s="183">
        <v>5700</v>
      </c>
      <c r="E838" s="183" t="e">
        <f>VLOOKUP(B838,#REF!,22,FALSE)</f>
        <v>#REF!</v>
      </c>
      <c r="F838" s="189" t="e">
        <f t="shared" si="69"/>
        <v>#REF!</v>
      </c>
      <c r="G838" s="183">
        <v>4880</v>
      </c>
      <c r="H838" s="189" t="e">
        <f t="shared" si="70"/>
        <v>#REF!</v>
      </c>
      <c r="I838" s="171"/>
      <c r="J838" s="178" t="s">
        <v>6724</v>
      </c>
      <c r="M838" s="178"/>
    </row>
    <row r="839" spans="1:13" s="190" customFormat="1" ht="15.75" customHeight="1">
      <c r="A839" s="106" t="s">
        <v>4889</v>
      </c>
      <c r="B839" s="103" t="s">
        <v>6286</v>
      </c>
      <c r="C839" s="137" t="s">
        <v>6287</v>
      </c>
      <c r="D839" s="183">
        <v>7750</v>
      </c>
      <c r="E839" s="183" t="e">
        <f>VLOOKUP(B839,#REF!,22,FALSE)</f>
        <v>#REF!</v>
      </c>
      <c r="F839" s="189" t="e">
        <f t="shared" si="69"/>
        <v>#REF!</v>
      </c>
      <c r="G839" s="183">
        <v>6640</v>
      </c>
      <c r="H839" s="189" t="e">
        <f t="shared" si="70"/>
        <v>#REF!</v>
      </c>
      <c r="I839" s="171"/>
      <c r="J839" s="178" t="s">
        <v>6724</v>
      </c>
      <c r="M839" s="178"/>
    </row>
    <row r="840" spans="1:13" s="190" customFormat="1" ht="15.75" customHeight="1">
      <c r="A840" s="106" t="s">
        <v>4889</v>
      </c>
      <c r="B840" s="103" t="s">
        <v>6288</v>
      </c>
      <c r="C840" s="138" t="s">
        <v>6289</v>
      </c>
      <c r="D840" s="183">
        <v>9900</v>
      </c>
      <c r="E840" s="183" t="e">
        <f>VLOOKUP(B840,#REF!,22,FALSE)</f>
        <v>#REF!</v>
      </c>
      <c r="F840" s="189" t="e">
        <f t="shared" si="69"/>
        <v>#REF!</v>
      </c>
      <c r="G840" s="183">
        <v>8440</v>
      </c>
      <c r="H840" s="189" t="e">
        <f t="shared" si="70"/>
        <v>#REF!</v>
      </c>
      <c r="I840" s="171"/>
      <c r="J840" s="178" t="s">
        <v>6724</v>
      </c>
      <c r="M840" s="178"/>
    </row>
    <row r="841" spans="1:13" s="190" customFormat="1" ht="15.75" customHeight="1">
      <c r="A841" s="106" t="s">
        <v>4889</v>
      </c>
      <c r="B841" s="103" t="s">
        <v>6290</v>
      </c>
      <c r="C841" s="137" t="s">
        <v>6291</v>
      </c>
      <c r="D841" s="183">
        <v>4050</v>
      </c>
      <c r="E841" s="183" t="e">
        <f>VLOOKUP(B841,#REF!,22,FALSE)</f>
        <v>#REF!</v>
      </c>
      <c r="F841" s="189" t="e">
        <f t="shared" si="69"/>
        <v>#REF!</v>
      </c>
      <c r="G841" s="183">
        <v>3600</v>
      </c>
      <c r="H841" s="189" t="e">
        <f t="shared" si="70"/>
        <v>#REF!</v>
      </c>
      <c r="I841" s="171"/>
      <c r="J841" s="178" t="s">
        <v>6724</v>
      </c>
      <c r="M841" s="178"/>
    </row>
    <row r="842" spans="1:13" s="190" customFormat="1" ht="15.75" customHeight="1">
      <c r="A842" s="106" t="s">
        <v>4889</v>
      </c>
      <c r="B842" s="103" t="s">
        <v>6292</v>
      </c>
      <c r="C842" s="138" t="s">
        <v>6293</v>
      </c>
      <c r="D842" s="183">
        <v>3850</v>
      </c>
      <c r="E842" s="183" t="e">
        <f>VLOOKUP(B842,#REF!,22,FALSE)</f>
        <v>#REF!</v>
      </c>
      <c r="F842" s="189" t="e">
        <f t="shared" si="69"/>
        <v>#REF!</v>
      </c>
      <c r="G842" s="183">
        <v>3080</v>
      </c>
      <c r="H842" s="189" t="e">
        <f t="shared" si="70"/>
        <v>#REF!</v>
      </c>
      <c r="I842" s="171"/>
      <c r="J842" s="178" t="s">
        <v>6724</v>
      </c>
      <c r="M842" s="178"/>
    </row>
    <row r="843" spans="1:13" s="190" customFormat="1" ht="15.75" customHeight="1">
      <c r="A843" s="106" t="s">
        <v>4889</v>
      </c>
      <c r="B843" s="103" t="s">
        <v>6294</v>
      </c>
      <c r="C843" s="137" t="s">
        <v>6295</v>
      </c>
      <c r="D843" s="183">
        <v>3850</v>
      </c>
      <c r="E843" s="183" t="e">
        <f>VLOOKUP(B843,#REF!,22,FALSE)</f>
        <v>#REF!</v>
      </c>
      <c r="F843" s="189" t="e">
        <f t="shared" si="69"/>
        <v>#REF!</v>
      </c>
      <c r="G843" s="183">
        <v>3080</v>
      </c>
      <c r="H843" s="189" t="e">
        <f t="shared" si="70"/>
        <v>#REF!</v>
      </c>
      <c r="I843" s="171"/>
      <c r="J843" s="178" t="s">
        <v>6724</v>
      </c>
      <c r="M843" s="178"/>
    </row>
    <row r="844" spans="1:13" s="190" customFormat="1" ht="15.75" customHeight="1">
      <c r="A844" s="106" t="s">
        <v>4725</v>
      </c>
      <c r="B844" s="103" t="s">
        <v>6296</v>
      </c>
      <c r="C844" s="137" t="s">
        <v>6297</v>
      </c>
      <c r="D844" s="183">
        <v>3500</v>
      </c>
      <c r="E844" s="183" t="e">
        <f>VLOOKUP(B844,#REF!,22,FALSE)</f>
        <v>#REF!</v>
      </c>
      <c r="F844" s="189" t="e">
        <f t="shared" si="69"/>
        <v>#REF!</v>
      </c>
      <c r="G844" s="183">
        <v>2800</v>
      </c>
      <c r="H844" s="189" t="e">
        <f t="shared" si="70"/>
        <v>#REF!</v>
      </c>
      <c r="I844" s="171"/>
      <c r="J844" s="178" t="s">
        <v>6724</v>
      </c>
      <c r="M844" s="178"/>
    </row>
    <row r="845" spans="1:13" s="190" customFormat="1" ht="15.75" customHeight="1">
      <c r="A845" s="106" t="s">
        <v>4725</v>
      </c>
      <c r="B845" s="103" t="s">
        <v>6298</v>
      </c>
      <c r="C845" s="138" t="s">
        <v>6299</v>
      </c>
      <c r="D845" s="183">
        <v>3500</v>
      </c>
      <c r="E845" s="183" t="e">
        <f>VLOOKUP(B845,#REF!,22,FALSE)</f>
        <v>#REF!</v>
      </c>
      <c r="F845" s="189" t="e">
        <f t="shared" si="69"/>
        <v>#REF!</v>
      </c>
      <c r="G845" s="183">
        <v>2800</v>
      </c>
      <c r="H845" s="189" t="e">
        <f t="shared" si="70"/>
        <v>#REF!</v>
      </c>
      <c r="I845" s="171"/>
      <c r="J845" s="178" t="s">
        <v>6724</v>
      </c>
      <c r="M845" s="178"/>
    </row>
    <row r="846" spans="1:13" s="190" customFormat="1" ht="15.75" customHeight="1">
      <c r="A846" s="106" t="s">
        <v>4725</v>
      </c>
      <c r="B846" s="103" t="s">
        <v>6300</v>
      </c>
      <c r="C846" s="137" t="s">
        <v>6301</v>
      </c>
      <c r="D846" s="183">
        <v>3500</v>
      </c>
      <c r="E846" s="183" t="e">
        <f>VLOOKUP(B846,#REF!,22,FALSE)</f>
        <v>#REF!</v>
      </c>
      <c r="F846" s="189" t="e">
        <f t="shared" si="69"/>
        <v>#REF!</v>
      </c>
      <c r="G846" s="183">
        <v>2800</v>
      </c>
      <c r="H846" s="189" t="e">
        <f t="shared" si="70"/>
        <v>#REF!</v>
      </c>
      <c r="I846" s="171"/>
      <c r="J846" s="178" t="s">
        <v>6724</v>
      </c>
      <c r="M846" s="178"/>
    </row>
    <row r="847" spans="1:13" s="190" customFormat="1" ht="15.75" customHeight="1">
      <c r="A847" s="106" t="s">
        <v>4726</v>
      </c>
      <c r="B847" s="103" t="s">
        <v>6302</v>
      </c>
      <c r="C847" s="138" t="s">
        <v>6303</v>
      </c>
      <c r="D847" s="183">
        <v>5700</v>
      </c>
      <c r="E847" s="183" t="e">
        <f>VLOOKUP(B847,#REF!,22,FALSE)</f>
        <v>#REF!</v>
      </c>
      <c r="F847" s="189" t="e">
        <f t="shared" si="69"/>
        <v>#REF!</v>
      </c>
      <c r="G847" s="183">
        <v>5000</v>
      </c>
      <c r="H847" s="189" t="e">
        <f t="shared" si="70"/>
        <v>#REF!</v>
      </c>
      <c r="I847" s="171"/>
      <c r="J847" s="178" t="s">
        <v>6724</v>
      </c>
      <c r="M847" s="178"/>
    </row>
    <row r="848" spans="1:13" s="190" customFormat="1" ht="15.75" customHeight="1">
      <c r="A848" s="106" t="s">
        <v>4726</v>
      </c>
      <c r="B848" s="103" t="s">
        <v>6304</v>
      </c>
      <c r="C848" s="137" t="s">
        <v>6305</v>
      </c>
      <c r="D848" s="183">
        <v>6100</v>
      </c>
      <c r="E848" s="183" t="e">
        <f>VLOOKUP(B848,#REF!,22,FALSE)</f>
        <v>#REF!</v>
      </c>
      <c r="F848" s="189" t="e">
        <f t="shared" si="69"/>
        <v>#REF!</v>
      </c>
      <c r="G848" s="183">
        <v>5320</v>
      </c>
      <c r="H848" s="189" t="e">
        <f t="shared" si="70"/>
        <v>#REF!</v>
      </c>
      <c r="I848" s="171"/>
      <c r="J848" s="178" t="s">
        <v>6724</v>
      </c>
      <c r="M848" s="178"/>
    </row>
    <row r="849" spans="1:13" s="190" customFormat="1" ht="15.75" customHeight="1">
      <c r="A849" s="106" t="s">
        <v>4726</v>
      </c>
      <c r="B849" s="103" t="s">
        <v>6306</v>
      </c>
      <c r="C849" s="138" t="s">
        <v>6307</v>
      </c>
      <c r="D849" s="183">
        <v>6400</v>
      </c>
      <c r="E849" s="183" t="e">
        <f>VLOOKUP(B849,#REF!,22,FALSE)</f>
        <v>#REF!</v>
      </c>
      <c r="F849" s="189" t="e">
        <f t="shared" si="69"/>
        <v>#REF!</v>
      </c>
      <c r="G849" s="183">
        <v>5520</v>
      </c>
      <c r="H849" s="189" t="e">
        <f t="shared" si="70"/>
        <v>#REF!</v>
      </c>
      <c r="I849" s="171"/>
      <c r="J849" s="178" t="s">
        <v>6724</v>
      </c>
      <c r="M849" s="178"/>
    </row>
    <row r="850" spans="1:13" s="190" customFormat="1" ht="15.75" customHeight="1">
      <c r="A850" s="106" t="s">
        <v>4888</v>
      </c>
      <c r="B850" s="103" t="s">
        <v>6308</v>
      </c>
      <c r="C850" s="139" t="s">
        <v>6309</v>
      </c>
      <c r="D850" s="183">
        <v>4500</v>
      </c>
      <c r="E850" s="183" t="e">
        <f>VLOOKUP(B850,#REF!,22,FALSE)</f>
        <v>#REF!</v>
      </c>
      <c r="F850" s="189" t="e">
        <f t="shared" si="69"/>
        <v>#REF!</v>
      </c>
      <c r="G850" s="183">
        <v>3600</v>
      </c>
      <c r="H850" s="189" t="e">
        <f t="shared" si="70"/>
        <v>#REF!</v>
      </c>
      <c r="I850" s="171"/>
      <c r="J850" s="178" t="s">
        <v>6724</v>
      </c>
      <c r="M850" s="178"/>
    </row>
    <row r="851" spans="1:13" s="190" customFormat="1" ht="15.75" customHeight="1">
      <c r="A851" s="106" t="s">
        <v>4888</v>
      </c>
      <c r="B851" s="103" t="s">
        <v>6310</v>
      </c>
      <c r="C851" s="138" t="s">
        <v>6311</v>
      </c>
      <c r="D851" s="183">
        <v>4350</v>
      </c>
      <c r="E851" s="183" t="e">
        <f>VLOOKUP(B851,#REF!,22,FALSE)</f>
        <v>#REF!</v>
      </c>
      <c r="F851" s="189" t="e">
        <f t="shared" si="69"/>
        <v>#REF!</v>
      </c>
      <c r="G851" s="183">
        <v>3480</v>
      </c>
      <c r="H851" s="189" t="e">
        <f t="shared" si="70"/>
        <v>#REF!</v>
      </c>
      <c r="I851" s="171"/>
      <c r="J851" s="178" t="s">
        <v>6724</v>
      </c>
      <c r="M851" s="178"/>
    </row>
    <row r="852" spans="1:13" s="173" customFormat="1" ht="15.75" customHeight="1">
      <c r="A852" s="106" t="s">
        <v>4888</v>
      </c>
      <c r="B852" s="103" t="s">
        <v>6312</v>
      </c>
      <c r="C852" s="137" t="s">
        <v>6313</v>
      </c>
      <c r="D852" s="183">
        <v>5050</v>
      </c>
      <c r="E852" s="183" t="e">
        <f>VLOOKUP(B852,#REF!,22,FALSE)</f>
        <v>#REF!</v>
      </c>
      <c r="F852" s="189" t="e">
        <f t="shared" si="69"/>
        <v>#REF!</v>
      </c>
      <c r="G852" s="183">
        <v>4280</v>
      </c>
      <c r="H852" s="189" t="e">
        <f t="shared" si="70"/>
        <v>#REF!</v>
      </c>
      <c r="I852" s="171"/>
      <c r="J852" s="178" t="s">
        <v>6724</v>
      </c>
      <c r="K852" s="190"/>
      <c r="M852" s="178"/>
    </row>
    <row r="853" spans="1:13" s="173" customFormat="1" ht="15.75" customHeight="1">
      <c r="A853" s="106" t="s">
        <v>1178</v>
      </c>
      <c r="B853" s="103" t="s">
        <v>6314</v>
      </c>
      <c r="C853" s="140" t="s">
        <v>6315</v>
      </c>
      <c r="D853" s="183">
        <v>4650</v>
      </c>
      <c r="E853" s="183" t="e">
        <f>VLOOKUP(B853,#REF!,22,FALSE)</f>
        <v>#REF!</v>
      </c>
      <c r="F853" s="189" t="e">
        <f t="shared" si="69"/>
        <v>#REF!</v>
      </c>
      <c r="G853" s="183">
        <v>4040</v>
      </c>
      <c r="H853" s="189" t="e">
        <f t="shared" si="70"/>
        <v>#REF!</v>
      </c>
      <c r="I853" s="171"/>
      <c r="J853" s="178" t="s">
        <v>6724</v>
      </c>
      <c r="K853" s="190"/>
      <c r="M853" s="178"/>
    </row>
    <row r="854" spans="1:13" s="173" customFormat="1" ht="15.75" customHeight="1">
      <c r="A854" s="106" t="s">
        <v>1178</v>
      </c>
      <c r="B854" s="103" t="s">
        <v>6316</v>
      </c>
      <c r="C854" s="137" t="s">
        <v>6317</v>
      </c>
      <c r="D854" s="183">
        <v>4900</v>
      </c>
      <c r="E854" s="183" t="e">
        <f>VLOOKUP(B854,#REF!,22,FALSE)</f>
        <v>#REF!</v>
      </c>
      <c r="F854" s="189" t="e">
        <f t="shared" si="69"/>
        <v>#REF!</v>
      </c>
      <c r="G854" s="183">
        <v>4200</v>
      </c>
      <c r="H854" s="189" t="e">
        <f t="shared" si="70"/>
        <v>#REF!</v>
      </c>
      <c r="I854" s="171"/>
      <c r="J854" s="178" t="s">
        <v>6724</v>
      </c>
      <c r="K854" s="190"/>
      <c r="M854" s="178"/>
    </row>
    <row r="855" spans="1:13" s="173" customFormat="1" ht="15.75" customHeight="1">
      <c r="A855" s="106" t="s">
        <v>1178</v>
      </c>
      <c r="B855" s="103" t="s">
        <v>6318</v>
      </c>
      <c r="C855" s="138" t="s">
        <v>6319</v>
      </c>
      <c r="D855" s="183">
        <v>4900</v>
      </c>
      <c r="E855" s="183" t="e">
        <f>VLOOKUP(B855,#REF!,22,FALSE)</f>
        <v>#REF!</v>
      </c>
      <c r="F855" s="189" t="e">
        <f t="shared" si="69"/>
        <v>#REF!</v>
      </c>
      <c r="G855" s="183">
        <v>4200</v>
      </c>
      <c r="H855" s="189" t="e">
        <f t="shared" si="70"/>
        <v>#REF!</v>
      </c>
      <c r="I855" s="171"/>
      <c r="J855" s="178" t="s">
        <v>6724</v>
      </c>
      <c r="K855" s="190"/>
      <c r="M855" s="178"/>
    </row>
    <row r="856" spans="1:13" s="173" customFormat="1" ht="15.75" customHeight="1">
      <c r="A856" s="106" t="s">
        <v>4887</v>
      </c>
      <c r="B856" s="103" t="s">
        <v>6320</v>
      </c>
      <c r="C856" s="139" t="s">
        <v>6321</v>
      </c>
      <c r="D856" s="183">
        <v>3900</v>
      </c>
      <c r="E856" s="183" t="e">
        <f>VLOOKUP(B856,#REF!,22,FALSE)</f>
        <v>#REF!</v>
      </c>
      <c r="F856" s="189" t="e">
        <f t="shared" si="69"/>
        <v>#REF!</v>
      </c>
      <c r="G856" s="183">
        <v>3120</v>
      </c>
      <c r="H856" s="189" t="e">
        <f t="shared" si="70"/>
        <v>#REF!</v>
      </c>
      <c r="I856" s="171"/>
      <c r="J856" s="178" t="s">
        <v>6724</v>
      </c>
      <c r="K856" s="190"/>
      <c r="M856" s="178"/>
    </row>
    <row r="857" spans="1:13" s="173" customFormat="1" ht="15.75" customHeight="1">
      <c r="A857" s="106" t="s">
        <v>4887</v>
      </c>
      <c r="B857" s="103" t="s">
        <v>6322</v>
      </c>
      <c r="C857" s="138" t="s">
        <v>6323</v>
      </c>
      <c r="D857" s="183">
        <v>3800</v>
      </c>
      <c r="E857" s="183" t="e">
        <f>VLOOKUP(B857,#REF!,22,FALSE)</f>
        <v>#REF!</v>
      </c>
      <c r="F857" s="189" t="e">
        <f t="shared" si="69"/>
        <v>#REF!</v>
      </c>
      <c r="G857" s="183">
        <v>3040</v>
      </c>
      <c r="H857" s="189" t="e">
        <f t="shared" si="70"/>
        <v>#REF!</v>
      </c>
      <c r="I857" s="171"/>
      <c r="J857" s="178" t="s">
        <v>6724</v>
      </c>
      <c r="K857" s="190"/>
      <c r="M857" s="178"/>
    </row>
    <row r="858" spans="1:13" s="173" customFormat="1" ht="15.75" customHeight="1">
      <c r="A858" s="106" t="s">
        <v>4887</v>
      </c>
      <c r="B858" s="103" t="s">
        <v>6324</v>
      </c>
      <c r="C858" s="137" t="s">
        <v>6325</v>
      </c>
      <c r="D858" s="183">
        <v>3800</v>
      </c>
      <c r="E858" s="183" t="e">
        <f>VLOOKUP(B858,#REF!,22,FALSE)</f>
        <v>#REF!</v>
      </c>
      <c r="F858" s="189" t="e">
        <f t="shared" si="69"/>
        <v>#REF!</v>
      </c>
      <c r="G858" s="183">
        <v>3040</v>
      </c>
      <c r="H858" s="189" t="e">
        <f t="shared" si="70"/>
        <v>#REF!</v>
      </c>
      <c r="I858" s="171"/>
      <c r="J858" s="178" t="s">
        <v>6724</v>
      </c>
      <c r="M858" s="178"/>
    </row>
    <row r="859" spans="1:13" ht="15.75" customHeight="1">
      <c r="A859" s="106" t="s">
        <v>1183</v>
      </c>
      <c r="B859" s="103" t="s">
        <v>6326</v>
      </c>
      <c r="C859" s="138" t="s">
        <v>6327</v>
      </c>
      <c r="D859" s="183">
        <v>3500</v>
      </c>
      <c r="E859" s="183" t="e">
        <f>VLOOKUP(B859,#REF!,22,FALSE)</f>
        <v>#REF!</v>
      </c>
      <c r="F859" s="189" t="e">
        <f t="shared" si="69"/>
        <v>#REF!</v>
      </c>
      <c r="G859" s="183">
        <v>2880</v>
      </c>
      <c r="H859" s="189" t="e">
        <f t="shared" si="70"/>
        <v>#REF!</v>
      </c>
      <c r="I859" s="171"/>
      <c r="J859" s="178" t="s">
        <v>6724</v>
      </c>
      <c r="K859" s="173"/>
      <c r="M859" s="178"/>
    </row>
    <row r="860" spans="1:13" s="178" customFormat="1" ht="15.75" customHeight="1">
      <c r="A860" s="106" t="s">
        <v>1183</v>
      </c>
      <c r="B860" s="103" t="s">
        <v>6328</v>
      </c>
      <c r="C860" s="137" t="s">
        <v>6329</v>
      </c>
      <c r="D860" s="183">
        <v>3100</v>
      </c>
      <c r="E860" s="183" t="e">
        <f>VLOOKUP(B860,#REF!,22,FALSE)</f>
        <v>#REF!</v>
      </c>
      <c r="F860" s="189" t="e">
        <f t="shared" si="69"/>
        <v>#REF!</v>
      </c>
      <c r="G860" s="183">
        <v>2480</v>
      </c>
      <c r="H860" s="189" t="e">
        <f t="shared" si="70"/>
        <v>#REF!</v>
      </c>
      <c r="I860" s="171"/>
      <c r="J860" s="178" t="s">
        <v>6724</v>
      </c>
      <c r="K860" s="173"/>
    </row>
    <row r="861" spans="1:13" s="178" customFormat="1" ht="15.75" customHeight="1">
      <c r="A861" s="106" t="s">
        <v>1183</v>
      </c>
      <c r="B861" s="103" t="s">
        <v>6330</v>
      </c>
      <c r="C861" s="138" t="s">
        <v>6331</v>
      </c>
      <c r="D861" s="183">
        <v>3100</v>
      </c>
      <c r="E861" s="183" t="e">
        <f>VLOOKUP(B861,#REF!,22,FALSE)</f>
        <v>#REF!</v>
      </c>
      <c r="F861" s="189" t="e">
        <f t="shared" si="69"/>
        <v>#REF!</v>
      </c>
      <c r="G861" s="183">
        <v>2480</v>
      </c>
      <c r="H861" s="189" t="e">
        <f t="shared" si="70"/>
        <v>#REF!</v>
      </c>
      <c r="I861" s="171"/>
      <c r="J861" s="178" t="s">
        <v>6724</v>
      </c>
      <c r="K861" s="173"/>
    </row>
    <row r="862" spans="1:13" s="178" customFormat="1" ht="15.75" customHeight="1">
      <c r="A862" s="106" t="s">
        <v>4886</v>
      </c>
      <c r="B862" s="103" t="s">
        <v>6332</v>
      </c>
      <c r="C862" s="139" t="s">
        <v>6333</v>
      </c>
      <c r="D862" s="183">
        <v>4900</v>
      </c>
      <c r="E862" s="183" t="e">
        <f>VLOOKUP(B862,#REF!,22,FALSE)</f>
        <v>#REF!</v>
      </c>
      <c r="F862" s="189" t="e">
        <f t="shared" si="69"/>
        <v>#REF!</v>
      </c>
      <c r="G862" s="183">
        <v>3920</v>
      </c>
      <c r="H862" s="189" t="e">
        <f t="shared" si="70"/>
        <v>#REF!</v>
      </c>
      <c r="I862" s="171"/>
      <c r="J862" s="178" t="s">
        <v>6724</v>
      </c>
      <c r="K862" s="173"/>
    </row>
    <row r="863" spans="1:13" s="178" customFormat="1" ht="15.75" customHeight="1">
      <c r="A863" s="106" t="s">
        <v>4886</v>
      </c>
      <c r="B863" s="103" t="s">
        <v>6334</v>
      </c>
      <c r="C863" s="138" t="s">
        <v>6335</v>
      </c>
      <c r="D863" s="183">
        <v>4900</v>
      </c>
      <c r="E863" s="183" t="e">
        <f>VLOOKUP(B863,#REF!,22,FALSE)</f>
        <v>#REF!</v>
      </c>
      <c r="F863" s="189" t="e">
        <f t="shared" si="69"/>
        <v>#REF!</v>
      </c>
      <c r="G863" s="183">
        <v>3920</v>
      </c>
      <c r="H863" s="189" t="e">
        <f t="shared" si="70"/>
        <v>#REF!</v>
      </c>
      <c r="I863" s="171"/>
      <c r="J863" s="178" t="s">
        <v>6724</v>
      </c>
      <c r="K863" s="173"/>
    </row>
    <row r="864" spans="1:13" s="178" customFormat="1" ht="15.75" customHeight="1">
      <c r="A864" s="106" t="s">
        <v>4886</v>
      </c>
      <c r="B864" s="103" t="s">
        <v>6336</v>
      </c>
      <c r="C864" s="137" t="s">
        <v>6337</v>
      </c>
      <c r="D864" s="183">
        <v>5700</v>
      </c>
      <c r="E864" s="183" t="e">
        <f>VLOOKUP(B864,#REF!,22,FALSE)</f>
        <v>#REF!</v>
      </c>
      <c r="F864" s="189" t="e">
        <f t="shared" si="69"/>
        <v>#REF!</v>
      </c>
      <c r="G864" s="183">
        <v>4560</v>
      </c>
      <c r="H864" s="189" t="e">
        <f t="shared" si="70"/>
        <v>#REF!</v>
      </c>
      <c r="I864" s="171"/>
      <c r="J864" s="178" t="s">
        <v>6724</v>
      </c>
      <c r="K864" s="173"/>
    </row>
    <row r="865" spans="1:11" s="178" customFormat="1" ht="15.75" customHeight="1">
      <c r="A865" s="106" t="s">
        <v>4886</v>
      </c>
      <c r="B865" s="103" t="s">
        <v>6714</v>
      </c>
      <c r="C865" s="137" t="s">
        <v>6712</v>
      </c>
      <c r="D865" s="183">
        <v>8500</v>
      </c>
      <c r="E865" s="183" t="e">
        <f>VLOOKUP(B865,#REF!,22,FALSE)</f>
        <v>#REF!</v>
      </c>
      <c r="F865" s="189" t="e">
        <f t="shared" si="69"/>
        <v>#REF!</v>
      </c>
      <c r="G865" s="183">
        <v>6800</v>
      </c>
      <c r="H865" s="189" t="e">
        <f t="shared" si="70"/>
        <v>#REF!</v>
      </c>
      <c r="I865" s="171"/>
      <c r="J865" s="178" t="s">
        <v>6724</v>
      </c>
      <c r="K865" s="173"/>
    </row>
    <row r="866" spans="1:11" s="178" customFormat="1" ht="15.75" customHeight="1">
      <c r="A866" s="106" t="s">
        <v>4886</v>
      </c>
      <c r="B866" s="103" t="s">
        <v>6715</v>
      </c>
      <c r="C866" s="137" t="s">
        <v>6713</v>
      </c>
      <c r="D866" s="183">
        <v>7500</v>
      </c>
      <c r="E866" s="183" t="e">
        <f>VLOOKUP(B866,#REF!,22,FALSE)</f>
        <v>#REF!</v>
      </c>
      <c r="F866" s="189" t="e">
        <f t="shared" si="69"/>
        <v>#REF!</v>
      </c>
      <c r="G866" s="183">
        <v>6000</v>
      </c>
      <c r="H866" s="189" t="e">
        <f t="shared" si="70"/>
        <v>#REF!</v>
      </c>
      <c r="I866" s="171"/>
      <c r="J866" s="178" t="s">
        <v>6724</v>
      </c>
      <c r="K866" s="173"/>
    </row>
    <row r="867" spans="1:11" s="178" customFormat="1" ht="15.75" customHeight="1">
      <c r="A867" s="51" t="s">
        <v>1197</v>
      </c>
      <c r="B867" s="169"/>
      <c r="C867" s="193"/>
      <c r="D867" s="52"/>
      <c r="E867" s="52"/>
      <c r="F867" s="52"/>
      <c r="G867" s="52"/>
      <c r="H867" s="189" t="e">
        <f>AVERAGE(H868:H892)</f>
        <v>#REF!</v>
      </c>
      <c r="I867" s="28"/>
      <c r="K867" s="173"/>
    </row>
    <row r="868" spans="1:11" s="178" customFormat="1" ht="15.75" customHeight="1">
      <c r="A868" s="186" t="s">
        <v>5678</v>
      </c>
      <c r="B868" s="188" t="s">
        <v>4316</v>
      </c>
      <c r="C868" s="191" t="s">
        <v>4193</v>
      </c>
      <c r="D868" s="183">
        <v>740</v>
      </c>
      <c r="E868" s="183" t="e">
        <f>VLOOKUP(B868,#REF!,22,FALSE)</f>
        <v>#REF!</v>
      </c>
      <c r="F868" s="189" t="e">
        <f t="shared" si="69"/>
        <v>#REF!</v>
      </c>
      <c r="G868" s="183">
        <v>640</v>
      </c>
      <c r="H868" s="189" t="e">
        <f t="shared" ref="H868:H892" si="71">100%-G868/E868</f>
        <v>#REF!</v>
      </c>
      <c r="I868" s="171"/>
      <c r="J868" s="178" t="s">
        <v>6169</v>
      </c>
    </row>
    <row r="869" spans="1:11" s="178" customFormat="1" ht="15.75" customHeight="1">
      <c r="A869" s="186" t="s">
        <v>1253</v>
      </c>
      <c r="B869" s="188" t="s">
        <v>1254</v>
      </c>
      <c r="C869" s="191" t="s">
        <v>1255</v>
      </c>
      <c r="D869" s="183">
        <v>720</v>
      </c>
      <c r="E869" s="183" t="e">
        <f>VLOOKUP(B869,#REF!,22,FALSE)</f>
        <v>#REF!</v>
      </c>
      <c r="F869" s="189" t="e">
        <f t="shared" si="69"/>
        <v>#REF!</v>
      </c>
      <c r="G869" s="183">
        <v>640</v>
      </c>
      <c r="H869" s="189" t="e">
        <f t="shared" si="71"/>
        <v>#REF!</v>
      </c>
      <c r="I869" s="171"/>
    </row>
    <row r="870" spans="1:11" s="178" customFormat="1" ht="15.75" customHeight="1">
      <c r="A870" s="186" t="s">
        <v>1256</v>
      </c>
      <c r="B870" s="188" t="s">
        <v>1257</v>
      </c>
      <c r="C870" s="191" t="s">
        <v>1258</v>
      </c>
      <c r="D870" s="183">
        <v>720</v>
      </c>
      <c r="E870" s="183" t="e">
        <f>VLOOKUP(B870,#REF!,22,FALSE)</f>
        <v>#REF!</v>
      </c>
      <c r="F870" s="189" t="e">
        <f t="shared" si="69"/>
        <v>#REF!</v>
      </c>
      <c r="G870" s="183">
        <v>640</v>
      </c>
      <c r="H870" s="189" t="e">
        <f t="shared" si="71"/>
        <v>#REF!</v>
      </c>
      <c r="I870" s="171"/>
    </row>
    <row r="871" spans="1:11" s="178" customFormat="1" ht="15.75" customHeight="1">
      <c r="A871" s="186" t="s">
        <v>1259</v>
      </c>
      <c r="B871" s="188" t="s">
        <v>1260</v>
      </c>
      <c r="C871" s="191" t="s">
        <v>1261</v>
      </c>
      <c r="D871" s="183">
        <v>1150</v>
      </c>
      <c r="E871" s="183" t="e">
        <f>VLOOKUP(B871,#REF!,22,FALSE)</f>
        <v>#REF!</v>
      </c>
      <c r="F871" s="189" t="e">
        <f t="shared" si="69"/>
        <v>#REF!</v>
      </c>
      <c r="G871" s="183">
        <v>1080</v>
      </c>
      <c r="H871" s="189" t="e">
        <f t="shared" si="71"/>
        <v>#REF!</v>
      </c>
      <c r="I871" s="171"/>
      <c r="J871" s="178" t="s">
        <v>6169</v>
      </c>
    </row>
    <row r="872" spans="1:11" s="178" customFormat="1" ht="15.75" customHeight="1">
      <c r="A872" s="186" t="s">
        <v>1198</v>
      </c>
      <c r="B872" s="188" t="s">
        <v>1199</v>
      </c>
      <c r="C872" s="191" t="s">
        <v>1200</v>
      </c>
      <c r="D872" s="183">
        <v>4350</v>
      </c>
      <c r="E872" s="183" t="e">
        <f>VLOOKUP(B872,#REF!,22,FALSE)</f>
        <v>#REF!</v>
      </c>
      <c r="F872" s="189" t="e">
        <f t="shared" si="69"/>
        <v>#REF!</v>
      </c>
      <c r="G872" s="183">
        <v>3480</v>
      </c>
      <c r="H872" s="189" t="e">
        <f t="shared" si="71"/>
        <v>#REF!</v>
      </c>
      <c r="I872" s="171"/>
    </row>
    <row r="873" spans="1:11" s="178" customFormat="1" ht="15.75" customHeight="1">
      <c r="A873" s="186" t="s">
        <v>1201</v>
      </c>
      <c r="B873" s="188" t="s">
        <v>1202</v>
      </c>
      <c r="C873" s="191" t="s">
        <v>1203</v>
      </c>
      <c r="D873" s="183">
        <v>6500</v>
      </c>
      <c r="E873" s="183" t="e">
        <f>VLOOKUP(B873,#REF!,22,FALSE)</f>
        <v>#REF!</v>
      </c>
      <c r="F873" s="189" t="e">
        <f t="shared" si="69"/>
        <v>#REF!</v>
      </c>
      <c r="G873" s="183">
        <v>5200</v>
      </c>
      <c r="H873" s="189" t="e">
        <f t="shared" si="71"/>
        <v>#REF!</v>
      </c>
      <c r="I873" s="171"/>
    </row>
    <row r="874" spans="1:11" s="178" customFormat="1" ht="15.75" customHeight="1">
      <c r="A874" s="186" t="s">
        <v>1204</v>
      </c>
      <c r="B874" s="188" t="s">
        <v>1205</v>
      </c>
      <c r="C874" s="191" t="s">
        <v>1206</v>
      </c>
      <c r="D874" s="183">
        <v>4700</v>
      </c>
      <c r="E874" s="183" t="e">
        <f>VLOOKUP(B874,#REF!,22,FALSE)</f>
        <v>#REF!</v>
      </c>
      <c r="F874" s="189" t="e">
        <f t="shared" si="69"/>
        <v>#REF!</v>
      </c>
      <c r="G874" s="183">
        <v>3760</v>
      </c>
      <c r="H874" s="189" t="e">
        <f t="shared" si="71"/>
        <v>#REF!</v>
      </c>
      <c r="I874" s="171"/>
    </row>
    <row r="875" spans="1:11" s="178" customFormat="1" ht="15.75" customHeight="1">
      <c r="A875" s="186" t="s">
        <v>1207</v>
      </c>
      <c r="B875" s="188" t="s">
        <v>1208</v>
      </c>
      <c r="C875" s="191" t="s">
        <v>4625</v>
      </c>
      <c r="D875" s="183">
        <v>4250</v>
      </c>
      <c r="E875" s="183" t="e">
        <f>VLOOKUP(B875,#REF!,22,FALSE)</f>
        <v>#REF!</v>
      </c>
      <c r="F875" s="189" t="e">
        <f t="shared" si="69"/>
        <v>#REF!</v>
      </c>
      <c r="G875" s="183">
        <v>3960</v>
      </c>
      <c r="H875" s="189" t="e">
        <f t="shared" si="71"/>
        <v>#REF!</v>
      </c>
      <c r="I875" s="171"/>
      <c r="J875" s="178" t="s">
        <v>6169</v>
      </c>
    </row>
    <row r="876" spans="1:11" s="178" customFormat="1" ht="15.75" customHeight="1">
      <c r="A876" s="186" t="s">
        <v>1207</v>
      </c>
      <c r="B876" s="188" t="s">
        <v>1209</v>
      </c>
      <c r="C876" s="191" t="s">
        <v>1210</v>
      </c>
      <c r="D876" s="183">
        <v>4200</v>
      </c>
      <c r="E876" s="183" t="e">
        <f>VLOOKUP(B876,#REF!,22,FALSE)</f>
        <v>#REF!</v>
      </c>
      <c r="F876" s="189" t="e">
        <f t="shared" si="69"/>
        <v>#REF!</v>
      </c>
      <c r="G876" s="183">
        <v>3920</v>
      </c>
      <c r="H876" s="189" t="e">
        <f t="shared" si="71"/>
        <v>#REF!</v>
      </c>
      <c r="I876" s="171"/>
    </row>
    <row r="877" spans="1:11" s="178" customFormat="1" ht="15.75" customHeight="1">
      <c r="A877" s="186" t="s">
        <v>1211</v>
      </c>
      <c r="B877" s="188" t="s">
        <v>1212</v>
      </c>
      <c r="C877" s="191" t="s">
        <v>1213</v>
      </c>
      <c r="D877" s="183">
        <v>6000</v>
      </c>
      <c r="E877" s="183" t="e">
        <f>VLOOKUP(B877,#REF!,22,FALSE)</f>
        <v>#REF!</v>
      </c>
      <c r="F877" s="189" t="e">
        <f t="shared" si="69"/>
        <v>#REF!</v>
      </c>
      <c r="G877" s="183">
        <v>4840</v>
      </c>
      <c r="H877" s="189" t="e">
        <f t="shared" si="71"/>
        <v>#REF!</v>
      </c>
      <c r="I877" s="171"/>
    </row>
    <row r="878" spans="1:11" s="178" customFormat="1" ht="15.75" customHeight="1">
      <c r="A878" s="186" t="s">
        <v>1207</v>
      </c>
      <c r="B878" s="188" t="s">
        <v>1214</v>
      </c>
      <c r="C878" s="191" t="s">
        <v>1215</v>
      </c>
      <c r="D878" s="183">
        <v>4400</v>
      </c>
      <c r="E878" s="183" t="e">
        <f>VLOOKUP(B878,#REF!,22,FALSE)</f>
        <v>#REF!</v>
      </c>
      <c r="F878" s="189" t="e">
        <f t="shared" si="69"/>
        <v>#REF!</v>
      </c>
      <c r="G878" s="183">
        <v>3600</v>
      </c>
      <c r="H878" s="189" t="e">
        <f t="shared" si="71"/>
        <v>#REF!</v>
      </c>
      <c r="I878" s="171"/>
    </row>
    <row r="879" spans="1:11" s="178" customFormat="1" ht="15.75" customHeight="1">
      <c r="A879" s="186" t="s">
        <v>1207</v>
      </c>
      <c r="B879" s="188" t="s">
        <v>1216</v>
      </c>
      <c r="C879" s="191" t="s">
        <v>1217</v>
      </c>
      <c r="D879" s="183">
        <v>6600</v>
      </c>
      <c r="E879" s="183" t="e">
        <f>VLOOKUP(B879,#REF!,22,FALSE)</f>
        <v>#REF!</v>
      </c>
      <c r="F879" s="189" t="e">
        <f t="shared" si="69"/>
        <v>#REF!</v>
      </c>
      <c r="G879" s="183">
        <v>5280</v>
      </c>
      <c r="H879" s="189" t="e">
        <f t="shared" si="71"/>
        <v>#REF!</v>
      </c>
      <c r="I879" s="171"/>
    </row>
    <row r="880" spans="1:11" s="178" customFormat="1" ht="15.75" customHeight="1">
      <c r="A880" s="186" t="s">
        <v>1207</v>
      </c>
      <c r="B880" s="188" t="s">
        <v>1218</v>
      </c>
      <c r="C880" s="191" t="s">
        <v>1219</v>
      </c>
      <c r="D880" s="183">
        <v>6800</v>
      </c>
      <c r="E880" s="183" t="e">
        <f>VLOOKUP(B880,#REF!,22,FALSE)</f>
        <v>#REF!</v>
      </c>
      <c r="F880" s="189" t="e">
        <f t="shared" si="69"/>
        <v>#REF!</v>
      </c>
      <c r="G880" s="183">
        <v>6000</v>
      </c>
      <c r="H880" s="189" t="e">
        <f t="shared" si="71"/>
        <v>#REF!</v>
      </c>
      <c r="I880" s="171"/>
    </row>
    <row r="881" spans="1:13" s="178" customFormat="1" ht="15.75" customHeight="1">
      <c r="A881" s="186" t="s">
        <v>1220</v>
      </c>
      <c r="B881" s="188" t="s">
        <v>1221</v>
      </c>
      <c r="C881" s="191" t="s">
        <v>1222</v>
      </c>
      <c r="D881" s="183">
        <v>12200</v>
      </c>
      <c r="E881" s="183" t="e">
        <f>VLOOKUP(B881,#REF!,22,FALSE)</f>
        <v>#REF!</v>
      </c>
      <c r="F881" s="189" t="e">
        <f t="shared" si="69"/>
        <v>#REF!</v>
      </c>
      <c r="G881" s="183">
        <v>9760</v>
      </c>
      <c r="H881" s="189" t="e">
        <f t="shared" si="71"/>
        <v>#REF!</v>
      </c>
      <c r="I881" s="171"/>
    </row>
    <row r="882" spans="1:13" s="178" customFormat="1" ht="15.75" customHeight="1">
      <c r="A882" s="186" t="s">
        <v>1207</v>
      </c>
      <c r="B882" s="188" t="s">
        <v>1223</v>
      </c>
      <c r="C882" s="191" t="s">
        <v>1224</v>
      </c>
      <c r="D882" s="183">
        <v>17800</v>
      </c>
      <c r="E882" s="183" t="e">
        <f>VLOOKUP(B882,#REF!,22,FALSE)</f>
        <v>#REF!</v>
      </c>
      <c r="F882" s="189" t="e">
        <f t="shared" ref="F882:F892" si="72">E882/D882-100%</f>
        <v>#REF!</v>
      </c>
      <c r="G882" s="183">
        <v>14240</v>
      </c>
      <c r="H882" s="189" t="e">
        <f t="shared" si="71"/>
        <v>#REF!</v>
      </c>
      <c r="I882" s="171"/>
    </row>
    <row r="883" spans="1:13" s="178" customFormat="1" ht="15.75" customHeight="1">
      <c r="A883" s="186" t="s">
        <v>1225</v>
      </c>
      <c r="B883" s="188" t="s">
        <v>1226</v>
      </c>
      <c r="C883" s="191" t="s">
        <v>1227</v>
      </c>
      <c r="D883" s="183">
        <v>8700</v>
      </c>
      <c r="E883" s="183" t="e">
        <f>VLOOKUP(B883,#REF!,22,FALSE)</f>
        <v>#REF!</v>
      </c>
      <c r="F883" s="189" t="e">
        <f t="shared" si="72"/>
        <v>#REF!</v>
      </c>
      <c r="G883" s="183">
        <v>7320</v>
      </c>
      <c r="H883" s="189" t="e">
        <f t="shared" si="71"/>
        <v>#REF!</v>
      </c>
      <c r="I883" s="171"/>
    </row>
    <row r="884" spans="1:13" s="178" customFormat="1" ht="15.75" customHeight="1">
      <c r="A884" s="186" t="s">
        <v>1228</v>
      </c>
      <c r="B884" s="188" t="s">
        <v>1229</v>
      </c>
      <c r="C884" s="191" t="s">
        <v>1230</v>
      </c>
      <c r="D884" s="183">
        <v>8850</v>
      </c>
      <c r="E884" s="183" t="e">
        <f>VLOOKUP(B884,#REF!,22,FALSE)</f>
        <v>#REF!</v>
      </c>
      <c r="F884" s="189" t="e">
        <f t="shared" si="72"/>
        <v>#REF!</v>
      </c>
      <c r="G884" s="183">
        <v>7560</v>
      </c>
      <c r="H884" s="189" t="e">
        <f t="shared" si="71"/>
        <v>#REF!</v>
      </c>
      <c r="I884" s="171"/>
    </row>
    <row r="885" spans="1:13" s="190" customFormat="1" ht="15.75" customHeight="1">
      <c r="A885" s="186" t="s">
        <v>1231</v>
      </c>
      <c r="B885" s="80">
        <v>21439</v>
      </c>
      <c r="C885" s="191" t="s">
        <v>1234</v>
      </c>
      <c r="D885" s="183">
        <v>20400</v>
      </c>
      <c r="E885" s="183" t="e">
        <f>VLOOKUP(B885,#REF!,22,FALSE)</f>
        <v>#REF!</v>
      </c>
      <c r="F885" s="189" t="e">
        <f t="shared" si="72"/>
        <v>#REF!</v>
      </c>
      <c r="G885" s="183">
        <v>19080</v>
      </c>
      <c r="H885" s="189" t="e">
        <f t="shared" si="71"/>
        <v>#REF!</v>
      </c>
      <c r="I885" s="171"/>
      <c r="J885" s="178"/>
      <c r="K885" s="178"/>
      <c r="M885" s="178"/>
    </row>
    <row r="886" spans="1:13" s="178" customFormat="1" ht="15.75" customHeight="1">
      <c r="A886" s="186" t="s">
        <v>1238</v>
      </c>
      <c r="B886" s="188" t="s">
        <v>1239</v>
      </c>
      <c r="C886" s="191" t="s">
        <v>1240</v>
      </c>
      <c r="D886" s="183">
        <v>8800</v>
      </c>
      <c r="E886" s="183" t="e">
        <f>VLOOKUP(B886,#REF!,22,FALSE)</f>
        <v>#REF!</v>
      </c>
      <c r="F886" s="189" t="e">
        <f t="shared" si="72"/>
        <v>#REF!</v>
      </c>
      <c r="G886" s="183">
        <v>7040</v>
      </c>
      <c r="H886" s="189" t="e">
        <f t="shared" si="71"/>
        <v>#REF!</v>
      </c>
      <c r="I886" s="171"/>
    </row>
    <row r="887" spans="1:13" s="176" customFormat="1" ht="15.75" customHeight="1">
      <c r="A887" s="186" t="s">
        <v>4727</v>
      </c>
      <c r="B887" s="188" t="s">
        <v>1241</v>
      </c>
      <c r="C887" s="191" t="s">
        <v>1242</v>
      </c>
      <c r="D887" s="183">
        <v>9200</v>
      </c>
      <c r="E887" s="183" t="e">
        <f>VLOOKUP(B887,#REF!,22,FALSE)</f>
        <v>#REF!</v>
      </c>
      <c r="F887" s="189" t="e">
        <f t="shared" si="72"/>
        <v>#REF!</v>
      </c>
      <c r="G887" s="183">
        <v>7360</v>
      </c>
      <c r="H887" s="189" t="e">
        <f t="shared" si="71"/>
        <v>#REF!</v>
      </c>
      <c r="I887" s="171"/>
      <c r="J887" s="178"/>
      <c r="K887" s="178"/>
      <c r="M887" s="178"/>
    </row>
    <row r="888" spans="1:13" s="176" customFormat="1" ht="15.75" customHeight="1">
      <c r="A888" s="186" t="s">
        <v>1243</v>
      </c>
      <c r="B888" s="188" t="s">
        <v>1244</v>
      </c>
      <c r="C888" s="191" t="s">
        <v>1245</v>
      </c>
      <c r="D888" s="183">
        <v>15350</v>
      </c>
      <c r="E888" s="183" t="e">
        <f>VLOOKUP(B888,#REF!,22,FALSE)</f>
        <v>#REF!</v>
      </c>
      <c r="F888" s="189" t="e">
        <f t="shared" si="72"/>
        <v>#REF!</v>
      </c>
      <c r="G888" s="183">
        <v>14360</v>
      </c>
      <c r="H888" s="189" t="e">
        <f t="shared" si="71"/>
        <v>#REF!</v>
      </c>
      <c r="I888" s="171"/>
      <c r="J888" s="178"/>
      <c r="K888" s="178"/>
      <c r="M888" s="178"/>
    </row>
    <row r="889" spans="1:13" s="178" customFormat="1" ht="15.75" customHeight="1">
      <c r="A889" s="186" t="s">
        <v>1246</v>
      </c>
      <c r="B889" s="188" t="s">
        <v>1247</v>
      </c>
      <c r="C889" s="191" t="s">
        <v>1248</v>
      </c>
      <c r="D889" s="183">
        <v>17600</v>
      </c>
      <c r="E889" s="183" t="e">
        <f>VLOOKUP(B889,#REF!,22,FALSE)</f>
        <v>#REF!</v>
      </c>
      <c r="F889" s="189" t="e">
        <f t="shared" si="72"/>
        <v>#REF!</v>
      </c>
      <c r="G889" s="183">
        <v>14080</v>
      </c>
      <c r="H889" s="189" t="e">
        <f t="shared" si="71"/>
        <v>#REF!</v>
      </c>
      <c r="I889" s="171"/>
    </row>
    <row r="890" spans="1:13" s="178" customFormat="1" ht="15.75" customHeight="1">
      <c r="A890" s="186" t="s">
        <v>4788</v>
      </c>
      <c r="B890" s="188" t="s">
        <v>1249</v>
      </c>
      <c r="C890" s="191" t="s">
        <v>1250</v>
      </c>
      <c r="D890" s="183">
        <v>1100</v>
      </c>
      <c r="E890" s="183" t="e">
        <f>VLOOKUP(B890,#REF!,22,FALSE)</f>
        <v>#REF!</v>
      </c>
      <c r="F890" s="189" t="e">
        <f t="shared" si="72"/>
        <v>#REF!</v>
      </c>
      <c r="G890" s="183">
        <v>1000</v>
      </c>
      <c r="H890" s="189" t="e">
        <f t="shared" si="71"/>
        <v>#REF!</v>
      </c>
      <c r="I890" s="171"/>
      <c r="J890" s="178" t="s">
        <v>6169</v>
      </c>
    </row>
    <row r="891" spans="1:13" s="178" customFormat="1" ht="15.75" customHeight="1">
      <c r="A891" s="106" t="s">
        <v>4788</v>
      </c>
      <c r="B891" s="157">
        <v>10042</v>
      </c>
      <c r="C891" s="137" t="s">
        <v>1251</v>
      </c>
      <c r="D891" s="183">
        <v>1950</v>
      </c>
      <c r="E891" s="183" t="e">
        <f>VLOOKUP(B891,#REF!,22,FALSE)</f>
        <v>#REF!</v>
      </c>
      <c r="F891" s="189" t="e">
        <f t="shared" si="72"/>
        <v>#REF!</v>
      </c>
      <c r="G891" s="183">
        <v>1560</v>
      </c>
      <c r="H891" s="189" t="e">
        <f t="shared" si="71"/>
        <v>#REF!</v>
      </c>
      <c r="I891" s="173"/>
      <c r="J891" s="173"/>
      <c r="K891" s="190"/>
    </row>
    <row r="892" spans="1:13" s="178" customFormat="1" ht="15.75" customHeight="1">
      <c r="A892" s="186" t="s">
        <v>4788</v>
      </c>
      <c r="B892" s="80">
        <v>10041</v>
      </c>
      <c r="C892" s="191" t="s">
        <v>1252</v>
      </c>
      <c r="D892" s="183">
        <v>1130</v>
      </c>
      <c r="E892" s="183" t="e">
        <f>VLOOKUP(B892,#REF!,22,FALSE)</f>
        <v>#REF!</v>
      </c>
      <c r="F892" s="189" t="e">
        <f t="shared" si="72"/>
        <v>#REF!</v>
      </c>
      <c r="G892" s="183">
        <v>1040</v>
      </c>
      <c r="H892" s="189" t="e">
        <f t="shared" si="71"/>
        <v>#REF!</v>
      </c>
      <c r="I892" s="171"/>
    </row>
    <row r="893" spans="1:13" s="178" customFormat="1" ht="15.75" customHeight="1">
      <c r="A893" s="51" t="s">
        <v>1262</v>
      </c>
      <c r="B893" s="169"/>
      <c r="C893" s="193"/>
      <c r="D893" s="52"/>
      <c r="E893" s="183"/>
      <c r="F893" s="189"/>
      <c r="G893" s="52"/>
      <c r="H893" s="52"/>
      <c r="I893" s="28"/>
      <c r="J893" s="176"/>
      <c r="K893" s="173"/>
    </row>
    <row r="894" spans="1:13" s="178" customFormat="1" ht="15.75" customHeight="1">
      <c r="A894" s="182" t="s">
        <v>5518</v>
      </c>
      <c r="B894" s="25"/>
      <c r="C894" s="128"/>
      <c r="D894" s="52"/>
      <c r="E894" s="183"/>
      <c r="F894" s="189"/>
      <c r="G894" s="52"/>
      <c r="H894" s="189" t="e">
        <f>AVERAGE(H895:H910)</f>
        <v>#REF!</v>
      </c>
      <c r="I894" s="28"/>
      <c r="J894" s="176"/>
      <c r="K894" s="173"/>
    </row>
    <row r="895" spans="1:13" s="178" customFormat="1" ht="15.75" customHeight="1">
      <c r="A895" s="186" t="s">
        <v>1383</v>
      </c>
      <c r="B895" s="188" t="s">
        <v>1386</v>
      </c>
      <c r="C895" s="191" t="s">
        <v>1387</v>
      </c>
      <c r="D895" s="183">
        <v>350</v>
      </c>
      <c r="E895" s="183" t="e">
        <f>VLOOKUP(B895,#REF!,22,FALSE)</f>
        <v>#REF!</v>
      </c>
      <c r="F895" s="189" t="e">
        <f t="shared" ref="F895:F958" si="73">E895/D895-100%</f>
        <v>#REF!</v>
      </c>
      <c r="G895" s="183">
        <v>280</v>
      </c>
      <c r="H895" s="189" t="e">
        <f t="shared" ref="H895:H911" si="74">100%-G895/E895</f>
        <v>#REF!</v>
      </c>
      <c r="I895" s="171"/>
    </row>
    <row r="896" spans="1:13" s="178" customFormat="1" ht="15.75" customHeight="1">
      <c r="A896" s="186" t="s">
        <v>1398</v>
      </c>
      <c r="B896" s="188" t="s">
        <v>1399</v>
      </c>
      <c r="C896" s="191" t="s">
        <v>1400</v>
      </c>
      <c r="D896" s="183">
        <v>480</v>
      </c>
      <c r="E896" s="183" t="e">
        <f>VLOOKUP(B896,#REF!,22,FALSE)</f>
        <v>#REF!</v>
      </c>
      <c r="F896" s="189" t="e">
        <f t="shared" si="73"/>
        <v>#REF!</v>
      </c>
      <c r="G896" s="183">
        <v>390</v>
      </c>
      <c r="H896" s="189" t="e">
        <f t="shared" si="74"/>
        <v>#REF!</v>
      </c>
      <c r="I896" s="171"/>
    </row>
    <row r="897" spans="1:13" s="178" customFormat="1" ht="15.75" customHeight="1">
      <c r="A897" s="186" t="s">
        <v>1377</v>
      </c>
      <c r="B897" s="188" t="s">
        <v>1378</v>
      </c>
      <c r="C897" s="191" t="s">
        <v>1379</v>
      </c>
      <c r="D897" s="183">
        <v>200</v>
      </c>
      <c r="E897" s="183" t="e">
        <f>VLOOKUP(B897,#REF!,22,FALSE)</f>
        <v>#REF!</v>
      </c>
      <c r="F897" s="189" t="e">
        <f t="shared" si="73"/>
        <v>#REF!</v>
      </c>
      <c r="G897" s="183">
        <v>160</v>
      </c>
      <c r="H897" s="189" t="e">
        <f t="shared" si="74"/>
        <v>#REF!</v>
      </c>
      <c r="I897" s="171"/>
    </row>
    <row r="898" spans="1:13" s="178" customFormat="1" ht="15.75" customHeight="1">
      <c r="A898" s="186" t="s">
        <v>1380</v>
      </c>
      <c r="B898" s="188" t="s">
        <v>1381</v>
      </c>
      <c r="C898" s="191" t="s">
        <v>1382</v>
      </c>
      <c r="D898" s="183">
        <v>470</v>
      </c>
      <c r="E898" s="183" t="e">
        <f>VLOOKUP(B898,#REF!,22,FALSE)</f>
        <v>#REF!</v>
      </c>
      <c r="F898" s="189" t="e">
        <f t="shared" si="73"/>
        <v>#REF!</v>
      </c>
      <c r="G898" s="183">
        <v>400</v>
      </c>
      <c r="H898" s="189" t="e">
        <f t="shared" si="74"/>
        <v>#REF!</v>
      </c>
      <c r="I898" s="171"/>
    </row>
    <row r="899" spans="1:13" s="178" customFormat="1" ht="15.75" customHeight="1">
      <c r="A899" s="186" t="s">
        <v>1395</v>
      </c>
      <c r="B899" s="188" t="s">
        <v>1396</v>
      </c>
      <c r="C899" s="191" t="s">
        <v>1397</v>
      </c>
      <c r="D899" s="183">
        <v>250</v>
      </c>
      <c r="E899" s="183" t="e">
        <f>VLOOKUP(B899,#REF!,22,FALSE)</f>
        <v>#REF!</v>
      </c>
      <c r="F899" s="189" t="e">
        <f t="shared" si="73"/>
        <v>#REF!</v>
      </c>
      <c r="G899" s="183">
        <v>200</v>
      </c>
      <c r="H899" s="189" t="e">
        <f t="shared" si="74"/>
        <v>#REF!</v>
      </c>
      <c r="I899" s="171"/>
    </row>
    <row r="900" spans="1:13" s="178" customFormat="1" ht="15.75" customHeight="1">
      <c r="A900" s="186" t="s">
        <v>1383</v>
      </c>
      <c r="B900" s="188" t="s">
        <v>1384</v>
      </c>
      <c r="C900" s="191" t="s">
        <v>1385</v>
      </c>
      <c r="D900" s="183">
        <v>600</v>
      </c>
      <c r="E900" s="183" t="e">
        <f>VLOOKUP(B900,#REF!,22,FALSE)</f>
        <v>#REF!</v>
      </c>
      <c r="F900" s="189" t="e">
        <f t="shared" si="73"/>
        <v>#REF!</v>
      </c>
      <c r="G900" s="183">
        <v>480</v>
      </c>
      <c r="H900" s="189" t="e">
        <f t="shared" si="74"/>
        <v>#REF!</v>
      </c>
      <c r="I900" s="171"/>
    </row>
    <row r="901" spans="1:13" s="178" customFormat="1" ht="15.75" customHeight="1">
      <c r="A901" s="186" t="s">
        <v>4854</v>
      </c>
      <c r="B901" s="188" t="s">
        <v>1390</v>
      </c>
      <c r="C901" s="191" t="s">
        <v>1391</v>
      </c>
      <c r="D901" s="183">
        <v>2800</v>
      </c>
      <c r="E901" s="183" t="e">
        <f>VLOOKUP(B901,#REF!,22,FALSE)</f>
        <v>#REF!</v>
      </c>
      <c r="F901" s="189" t="e">
        <f t="shared" si="73"/>
        <v>#REF!</v>
      </c>
      <c r="G901" s="183">
        <v>2240</v>
      </c>
      <c r="H901" s="189" t="e">
        <f t="shared" si="74"/>
        <v>#REF!</v>
      </c>
      <c r="I901" s="171"/>
    </row>
    <row r="902" spans="1:13" s="178" customFormat="1" ht="15.75" customHeight="1">
      <c r="A902" s="186" t="s">
        <v>5653</v>
      </c>
      <c r="B902" s="188" t="s">
        <v>5390</v>
      </c>
      <c r="C902" s="191" t="s">
        <v>5391</v>
      </c>
      <c r="D902" s="183">
        <v>2700</v>
      </c>
      <c r="E902" s="183" t="e">
        <f>VLOOKUP(B902,#REF!,22,FALSE)</f>
        <v>#REF!</v>
      </c>
      <c r="F902" s="189" t="e">
        <f t="shared" si="73"/>
        <v>#REF!</v>
      </c>
      <c r="G902" s="183">
        <v>2160</v>
      </c>
      <c r="H902" s="189" t="e">
        <f t="shared" si="74"/>
        <v>#REF!</v>
      </c>
      <c r="I902" s="171"/>
    </row>
    <row r="903" spans="1:13" s="178" customFormat="1" ht="15.75" customHeight="1">
      <c r="A903" s="60" t="s">
        <v>1927</v>
      </c>
      <c r="B903" s="188" t="s">
        <v>1928</v>
      </c>
      <c r="C903" s="191" t="s">
        <v>1929</v>
      </c>
      <c r="D903" s="183">
        <v>250</v>
      </c>
      <c r="E903" s="183" t="e">
        <f>VLOOKUP(B903,#REF!,22,FALSE)</f>
        <v>#REF!</v>
      </c>
      <c r="F903" s="189" t="e">
        <f t="shared" si="73"/>
        <v>#REF!</v>
      </c>
      <c r="G903" s="183">
        <v>200</v>
      </c>
      <c r="H903" s="189" t="e">
        <f t="shared" si="74"/>
        <v>#REF!</v>
      </c>
      <c r="I903" s="171"/>
    </row>
    <row r="904" spans="1:13" s="178" customFormat="1" ht="15.75" customHeight="1">
      <c r="A904" s="60" t="s">
        <v>4864</v>
      </c>
      <c r="B904" s="188" t="s">
        <v>4865</v>
      </c>
      <c r="C904" s="191" t="s">
        <v>4866</v>
      </c>
      <c r="D904" s="183">
        <v>310</v>
      </c>
      <c r="E904" s="183" t="e">
        <f>VLOOKUP(B904,#REF!,22,FALSE)</f>
        <v>#REF!</v>
      </c>
      <c r="F904" s="189" t="e">
        <f t="shared" si="73"/>
        <v>#REF!</v>
      </c>
      <c r="G904" s="183">
        <v>260</v>
      </c>
      <c r="H904" s="189" t="e">
        <f t="shared" si="74"/>
        <v>#REF!</v>
      </c>
      <c r="I904" s="171"/>
    </row>
    <row r="905" spans="1:13" s="178" customFormat="1" ht="15">
      <c r="A905" s="60" t="s">
        <v>1936</v>
      </c>
      <c r="B905" s="188" t="s">
        <v>1937</v>
      </c>
      <c r="C905" s="191" t="s">
        <v>1938</v>
      </c>
      <c r="D905" s="183">
        <v>370</v>
      </c>
      <c r="E905" s="183" t="e">
        <f>VLOOKUP(B905,#REF!,22,FALSE)</f>
        <v>#REF!</v>
      </c>
      <c r="F905" s="189" t="e">
        <f t="shared" si="73"/>
        <v>#REF!</v>
      </c>
      <c r="G905" s="183">
        <v>350</v>
      </c>
      <c r="H905" s="189" t="e">
        <f t="shared" si="74"/>
        <v>#REF!</v>
      </c>
      <c r="I905" s="171"/>
    </row>
    <row r="906" spans="1:13" s="29" customFormat="1" ht="15.75" customHeight="1">
      <c r="A906" s="186" t="s">
        <v>5679</v>
      </c>
      <c r="B906" s="188" t="s">
        <v>1962</v>
      </c>
      <c r="C906" s="191" t="s">
        <v>1963</v>
      </c>
      <c r="D906" s="183">
        <v>890</v>
      </c>
      <c r="E906" s="183" t="e">
        <f>VLOOKUP(B906,#REF!,22,FALSE)</f>
        <v>#REF!</v>
      </c>
      <c r="F906" s="189" t="e">
        <f t="shared" si="73"/>
        <v>#REF!</v>
      </c>
      <c r="G906" s="183">
        <v>760</v>
      </c>
      <c r="H906" s="189" t="e">
        <f t="shared" si="74"/>
        <v>#REF!</v>
      </c>
      <c r="I906" s="171"/>
      <c r="J906" s="178"/>
      <c r="K906" s="178"/>
      <c r="M906" s="178"/>
    </row>
    <row r="907" spans="1:13" s="178" customFormat="1" ht="15.75" customHeight="1">
      <c r="A907" s="60" t="s">
        <v>5671</v>
      </c>
      <c r="B907" s="188" t="s">
        <v>1960</v>
      </c>
      <c r="C907" s="191" t="s">
        <v>1961</v>
      </c>
      <c r="D907" s="183">
        <v>1000</v>
      </c>
      <c r="E907" s="183" t="e">
        <f>VLOOKUP(B907,#REF!,22,FALSE)</f>
        <v>#REF!</v>
      </c>
      <c r="F907" s="189" t="e">
        <f t="shared" si="73"/>
        <v>#REF!</v>
      </c>
      <c r="G907" s="183">
        <v>840</v>
      </c>
      <c r="H907" s="189" t="e">
        <f t="shared" si="74"/>
        <v>#REF!</v>
      </c>
      <c r="I907" s="171"/>
      <c r="J907" s="178" t="s">
        <v>5943</v>
      </c>
    </row>
    <row r="908" spans="1:13" s="178" customFormat="1" ht="15.75" customHeight="1">
      <c r="A908" s="186" t="s">
        <v>5654</v>
      </c>
      <c r="B908" s="188" t="s">
        <v>1952</v>
      </c>
      <c r="C908" s="191" t="s">
        <v>1953</v>
      </c>
      <c r="D908" s="183">
        <v>840</v>
      </c>
      <c r="E908" s="183" t="e">
        <f>VLOOKUP(B908,#REF!,22,FALSE)</f>
        <v>#REF!</v>
      </c>
      <c r="F908" s="189" t="e">
        <f t="shared" si="73"/>
        <v>#REF!</v>
      </c>
      <c r="G908" s="183">
        <v>720</v>
      </c>
      <c r="H908" s="189" t="e">
        <f t="shared" si="74"/>
        <v>#REF!</v>
      </c>
      <c r="I908" s="171"/>
    </row>
    <row r="909" spans="1:13" s="178" customFormat="1" ht="15.75" customHeight="1">
      <c r="A909" s="60" t="s">
        <v>4468</v>
      </c>
      <c r="B909" s="188" t="s">
        <v>1968</v>
      </c>
      <c r="C909" s="191" t="s">
        <v>4374</v>
      </c>
      <c r="D909" s="183">
        <v>410</v>
      </c>
      <c r="E909" s="183" t="e">
        <f>VLOOKUP(B909,#REF!,22,FALSE)</f>
        <v>#REF!</v>
      </c>
      <c r="F909" s="189" t="e">
        <f t="shared" si="73"/>
        <v>#REF!</v>
      </c>
      <c r="G909" s="183">
        <v>360</v>
      </c>
      <c r="H909" s="189" t="e">
        <f t="shared" si="74"/>
        <v>#REF!</v>
      </c>
      <c r="I909" s="171"/>
    </row>
    <row r="910" spans="1:13" s="178" customFormat="1" ht="15.75" customHeight="1">
      <c r="A910" s="60" t="s">
        <v>4468</v>
      </c>
      <c r="B910" s="188" t="s">
        <v>1966</v>
      </c>
      <c r="C910" s="191" t="s">
        <v>1967</v>
      </c>
      <c r="D910" s="183">
        <v>350</v>
      </c>
      <c r="E910" s="183" t="e">
        <f>VLOOKUP(B910,#REF!,22,FALSE)</f>
        <v>#REF!</v>
      </c>
      <c r="F910" s="189" t="e">
        <f t="shared" si="73"/>
        <v>#REF!</v>
      </c>
      <c r="G910" s="183">
        <v>310</v>
      </c>
      <c r="H910" s="189" t="e">
        <f t="shared" si="74"/>
        <v>#REF!</v>
      </c>
      <c r="I910" s="171"/>
    </row>
    <row r="911" spans="1:13" s="178" customFormat="1" ht="15.75" customHeight="1">
      <c r="A911" s="168" t="s">
        <v>6351</v>
      </c>
      <c r="B911" s="34">
        <v>91001</v>
      </c>
      <c r="C911" s="168" t="s">
        <v>6352</v>
      </c>
      <c r="D911" s="183">
        <v>2200</v>
      </c>
      <c r="E911" s="183" t="e">
        <f>VLOOKUP(B911,#REF!,22,FALSE)</f>
        <v>#REF!</v>
      </c>
      <c r="F911" s="189" t="e">
        <f t="shared" si="73"/>
        <v>#REF!</v>
      </c>
      <c r="G911" s="183">
        <v>1760</v>
      </c>
      <c r="H911" s="189" t="e">
        <f t="shared" si="74"/>
        <v>#REF!</v>
      </c>
      <c r="J911" s="171" t="s">
        <v>6353</v>
      </c>
    </row>
    <row r="912" spans="1:13" s="178" customFormat="1" ht="15.75" customHeight="1">
      <c r="A912" s="76" t="s">
        <v>1263</v>
      </c>
      <c r="B912" s="77"/>
      <c r="C912" s="128"/>
      <c r="D912" s="52"/>
      <c r="E912" s="183"/>
      <c r="F912" s="189"/>
      <c r="G912" s="52"/>
      <c r="H912" s="189" t="e">
        <f>AVERAGE(H913:H927)</f>
        <v>#REF!</v>
      </c>
      <c r="I912" s="28"/>
      <c r="J912" s="29"/>
    </row>
    <row r="913" spans="1:13" s="178" customFormat="1" ht="15.75" customHeight="1">
      <c r="A913" s="186" t="s">
        <v>1264</v>
      </c>
      <c r="B913" s="188" t="s">
        <v>1265</v>
      </c>
      <c r="C913" s="191" t="s">
        <v>4514</v>
      </c>
      <c r="D913" s="183">
        <v>520</v>
      </c>
      <c r="E913" s="183" t="e">
        <f>VLOOKUP(B913,#REF!,22,FALSE)</f>
        <v>#REF!</v>
      </c>
      <c r="F913" s="189" t="e">
        <f t="shared" si="73"/>
        <v>#REF!</v>
      </c>
      <c r="G913" s="183">
        <v>440</v>
      </c>
      <c r="H913" s="189" t="e">
        <f t="shared" ref="H913:H927" si="75">100%-G913/E913</f>
        <v>#REF!</v>
      </c>
      <c r="I913" s="171"/>
      <c r="J913" s="178" t="s">
        <v>6013</v>
      </c>
    </row>
    <row r="914" spans="1:13" s="178" customFormat="1" ht="15.75" customHeight="1">
      <c r="A914" s="186" t="s">
        <v>1266</v>
      </c>
      <c r="B914" s="188" t="s">
        <v>1267</v>
      </c>
      <c r="C914" s="191" t="s">
        <v>1268</v>
      </c>
      <c r="D914" s="183">
        <v>870</v>
      </c>
      <c r="E914" s="183" t="e">
        <f>VLOOKUP(B914,#REF!,22,FALSE)</f>
        <v>#REF!</v>
      </c>
      <c r="F914" s="189" t="e">
        <f t="shared" si="73"/>
        <v>#REF!</v>
      </c>
      <c r="G914" s="183">
        <v>750</v>
      </c>
      <c r="H914" s="189" t="e">
        <f t="shared" si="75"/>
        <v>#REF!</v>
      </c>
      <c r="I914" s="171"/>
    </row>
    <row r="915" spans="1:13" s="178" customFormat="1" ht="15.75" customHeight="1">
      <c r="A915" s="186" t="s">
        <v>5672</v>
      </c>
      <c r="B915" s="188" t="s">
        <v>1269</v>
      </c>
      <c r="C915" s="191" t="s">
        <v>1270</v>
      </c>
      <c r="D915" s="183">
        <v>290</v>
      </c>
      <c r="E915" s="183" t="e">
        <f>VLOOKUP(B915,#REF!,22,FALSE)</f>
        <v>#REF!</v>
      </c>
      <c r="F915" s="189" t="e">
        <f t="shared" si="73"/>
        <v>#REF!</v>
      </c>
      <c r="G915" s="183">
        <v>260</v>
      </c>
      <c r="H915" s="189" t="e">
        <f t="shared" si="75"/>
        <v>#REF!</v>
      </c>
      <c r="I915" s="171"/>
    </row>
    <row r="916" spans="1:13" s="178" customFormat="1" ht="15.75" customHeight="1">
      <c r="A916" s="186" t="s">
        <v>5673</v>
      </c>
      <c r="B916" s="188" t="s">
        <v>1272</v>
      </c>
      <c r="C916" s="191" t="s">
        <v>1273</v>
      </c>
      <c r="D916" s="183">
        <v>310</v>
      </c>
      <c r="E916" s="183" t="e">
        <f>VLOOKUP(B916,#REF!,22,FALSE)</f>
        <v>#REF!</v>
      </c>
      <c r="F916" s="189" t="e">
        <f t="shared" si="73"/>
        <v>#REF!</v>
      </c>
      <c r="G916" s="183">
        <v>270</v>
      </c>
      <c r="H916" s="189" t="e">
        <f t="shared" si="75"/>
        <v>#REF!</v>
      </c>
      <c r="I916" s="171"/>
    </row>
    <row r="917" spans="1:13" s="178" customFormat="1" ht="15.75" customHeight="1">
      <c r="A917" s="186" t="s">
        <v>1274</v>
      </c>
      <c r="B917" s="188" t="s">
        <v>1275</v>
      </c>
      <c r="C917" s="191" t="s">
        <v>1276</v>
      </c>
      <c r="D917" s="183">
        <v>220</v>
      </c>
      <c r="E917" s="183" t="e">
        <f>VLOOKUP(B917,#REF!,22,FALSE)</f>
        <v>#REF!</v>
      </c>
      <c r="F917" s="189" t="e">
        <f t="shared" si="73"/>
        <v>#REF!</v>
      </c>
      <c r="G917" s="183">
        <v>220</v>
      </c>
      <c r="H917" s="189" t="e">
        <f t="shared" si="75"/>
        <v>#REF!</v>
      </c>
      <c r="I917" s="171"/>
    </row>
    <row r="918" spans="1:13" s="62" customFormat="1" ht="15.75" customHeight="1">
      <c r="A918" s="186" t="s">
        <v>1271</v>
      </c>
      <c r="B918" s="188" t="s">
        <v>1277</v>
      </c>
      <c r="C918" s="191" t="s">
        <v>1278</v>
      </c>
      <c r="D918" s="183">
        <v>350</v>
      </c>
      <c r="E918" s="183" t="e">
        <f>VLOOKUP(B918,#REF!,22,FALSE)</f>
        <v>#REF!</v>
      </c>
      <c r="F918" s="189" t="e">
        <f t="shared" si="73"/>
        <v>#REF!</v>
      </c>
      <c r="G918" s="183">
        <v>290</v>
      </c>
      <c r="H918" s="189" t="e">
        <f t="shared" si="75"/>
        <v>#REF!</v>
      </c>
      <c r="I918" s="171"/>
      <c r="J918" s="178"/>
      <c r="K918" s="178"/>
      <c r="M918" s="178"/>
    </row>
    <row r="919" spans="1:13" s="62" customFormat="1" ht="15.75" customHeight="1">
      <c r="A919" s="186" t="s">
        <v>5655</v>
      </c>
      <c r="B919" s="188" t="s">
        <v>1279</v>
      </c>
      <c r="C919" s="191" t="s">
        <v>1280</v>
      </c>
      <c r="D919" s="183">
        <v>250</v>
      </c>
      <c r="E919" s="183" t="e">
        <f>VLOOKUP(B919,#REF!,22,FALSE)</f>
        <v>#REF!</v>
      </c>
      <c r="F919" s="189" t="e">
        <f t="shared" si="73"/>
        <v>#REF!</v>
      </c>
      <c r="G919" s="183">
        <v>200</v>
      </c>
      <c r="H919" s="189" t="e">
        <f t="shared" si="75"/>
        <v>#REF!</v>
      </c>
      <c r="I919" s="171"/>
      <c r="J919" s="178"/>
      <c r="K919" s="178"/>
      <c r="M919" s="178"/>
    </row>
    <row r="920" spans="1:13" s="62" customFormat="1" ht="15.75" customHeight="1">
      <c r="A920" s="186" t="s">
        <v>4310</v>
      </c>
      <c r="B920" s="188" t="s">
        <v>1281</v>
      </c>
      <c r="C920" s="191" t="s">
        <v>1282</v>
      </c>
      <c r="D920" s="183">
        <v>100</v>
      </c>
      <c r="E920" s="183" t="e">
        <f>VLOOKUP(B920,#REF!,22,FALSE)</f>
        <v>#REF!</v>
      </c>
      <c r="F920" s="189" t="e">
        <f t="shared" si="73"/>
        <v>#REF!</v>
      </c>
      <c r="G920" s="183">
        <v>80</v>
      </c>
      <c r="H920" s="189" t="e">
        <f t="shared" si="75"/>
        <v>#REF!</v>
      </c>
      <c r="I920" s="171"/>
      <c r="J920" s="178"/>
      <c r="K920" s="178"/>
      <c r="M920" s="178"/>
    </row>
    <row r="921" spans="1:13" s="62" customFormat="1" ht="15.75" customHeight="1">
      <c r="A921" s="186" t="s">
        <v>1283</v>
      </c>
      <c r="B921" s="188" t="s">
        <v>1284</v>
      </c>
      <c r="C921" s="191" t="s">
        <v>1285</v>
      </c>
      <c r="D921" s="183">
        <v>150</v>
      </c>
      <c r="E921" s="183" t="e">
        <f>VLOOKUP(B921,#REF!,22,FALSE)</f>
        <v>#REF!</v>
      </c>
      <c r="F921" s="189" t="e">
        <f t="shared" si="73"/>
        <v>#REF!</v>
      </c>
      <c r="G921" s="183">
        <v>120</v>
      </c>
      <c r="H921" s="189" t="e">
        <f t="shared" si="75"/>
        <v>#REF!</v>
      </c>
      <c r="I921" s="171"/>
      <c r="J921" s="178"/>
      <c r="K921" s="178"/>
      <c r="M921" s="178"/>
    </row>
    <row r="922" spans="1:13" s="29" customFormat="1" ht="15.75" customHeight="1">
      <c r="A922" s="186" t="s">
        <v>1283</v>
      </c>
      <c r="B922" s="188" t="s">
        <v>1286</v>
      </c>
      <c r="C922" s="191" t="s">
        <v>1287</v>
      </c>
      <c r="D922" s="183">
        <v>150</v>
      </c>
      <c r="E922" s="183" t="e">
        <f>VLOOKUP(B922,#REF!,22,FALSE)</f>
        <v>#REF!</v>
      </c>
      <c r="F922" s="189" t="e">
        <f t="shared" si="73"/>
        <v>#REF!</v>
      </c>
      <c r="G922" s="183">
        <v>120</v>
      </c>
      <c r="H922" s="189" t="e">
        <f t="shared" si="75"/>
        <v>#REF!</v>
      </c>
      <c r="I922" s="171"/>
      <c r="J922" s="178"/>
      <c r="K922" s="178"/>
      <c r="M922" s="178"/>
    </row>
    <row r="923" spans="1:13" s="178" customFormat="1" ht="15.75" customHeight="1">
      <c r="A923" s="186" t="s">
        <v>1288</v>
      </c>
      <c r="B923" s="188" t="s">
        <v>1289</v>
      </c>
      <c r="C923" s="191" t="s">
        <v>1290</v>
      </c>
      <c r="D923" s="183">
        <v>250</v>
      </c>
      <c r="E923" s="183" t="e">
        <f>VLOOKUP(B923,#REF!,22,FALSE)</f>
        <v>#REF!</v>
      </c>
      <c r="F923" s="189" t="e">
        <f t="shared" si="73"/>
        <v>#REF!</v>
      </c>
      <c r="G923" s="183">
        <v>200</v>
      </c>
      <c r="H923" s="189" t="e">
        <f t="shared" si="75"/>
        <v>#REF!</v>
      </c>
      <c r="I923" s="171"/>
    </row>
    <row r="924" spans="1:13" s="178" customFormat="1" ht="15.75" customHeight="1">
      <c r="A924" s="186" t="s">
        <v>5826</v>
      </c>
      <c r="B924" s="188" t="s">
        <v>5827</v>
      </c>
      <c r="C924" s="191" t="s">
        <v>5828</v>
      </c>
      <c r="D924" s="185">
        <v>300</v>
      </c>
      <c r="E924" s="183" t="e">
        <f>VLOOKUP(B924,#REF!,22,FALSE)</f>
        <v>#REF!</v>
      </c>
      <c r="F924" s="189" t="e">
        <f t="shared" si="73"/>
        <v>#REF!</v>
      </c>
      <c r="G924" s="183">
        <v>240</v>
      </c>
      <c r="H924" s="189" t="e">
        <f t="shared" si="75"/>
        <v>#REF!</v>
      </c>
      <c r="I924" s="171"/>
      <c r="J924" s="178" t="s">
        <v>5971</v>
      </c>
    </row>
    <row r="925" spans="1:13" s="178" customFormat="1" ht="15.75" customHeight="1">
      <c r="A925" s="186" t="s">
        <v>6406</v>
      </c>
      <c r="B925" s="188" t="s">
        <v>5829</v>
      </c>
      <c r="C925" s="191" t="s">
        <v>6410</v>
      </c>
      <c r="D925" s="185">
        <v>5500</v>
      </c>
      <c r="E925" s="183" t="e">
        <f>VLOOKUP(B925,#REF!,22,FALSE)</f>
        <v>#REF!</v>
      </c>
      <c r="F925" s="189" t="e">
        <f t="shared" si="73"/>
        <v>#REF!</v>
      </c>
      <c r="G925" s="183">
        <v>4400</v>
      </c>
      <c r="H925" s="189" t="e">
        <f t="shared" si="75"/>
        <v>#REF!</v>
      </c>
      <c r="I925" s="171"/>
      <c r="J925" s="178" t="s">
        <v>5971</v>
      </c>
    </row>
    <row r="926" spans="1:13" s="178" customFormat="1" ht="15.75" customHeight="1">
      <c r="A926" s="186" t="s">
        <v>6407</v>
      </c>
      <c r="B926" s="188" t="s">
        <v>5830</v>
      </c>
      <c r="C926" s="191" t="s">
        <v>5831</v>
      </c>
      <c r="D926" s="185">
        <v>7000</v>
      </c>
      <c r="E926" s="183" t="e">
        <f>VLOOKUP(B926,#REF!,22,FALSE)</f>
        <v>#REF!</v>
      </c>
      <c r="F926" s="189" t="e">
        <f t="shared" si="73"/>
        <v>#REF!</v>
      </c>
      <c r="G926" s="183">
        <v>5600</v>
      </c>
      <c r="H926" s="189" t="e">
        <f t="shared" si="75"/>
        <v>#REF!</v>
      </c>
      <c r="I926" s="171"/>
      <c r="J926" s="178" t="s">
        <v>5971</v>
      </c>
    </row>
    <row r="927" spans="1:13" s="178" customFormat="1" ht="15.75" customHeight="1">
      <c r="A927" s="186" t="s">
        <v>6386</v>
      </c>
      <c r="B927" s="188" t="s">
        <v>6017</v>
      </c>
      <c r="C927" s="191" t="s">
        <v>6018</v>
      </c>
      <c r="D927" s="183">
        <v>680</v>
      </c>
      <c r="E927" s="183" t="e">
        <f>VLOOKUP(B927,#REF!,22,FALSE)</f>
        <v>#REF!</v>
      </c>
      <c r="F927" s="189" t="e">
        <f t="shared" si="73"/>
        <v>#REF!</v>
      </c>
      <c r="G927" s="183">
        <v>590</v>
      </c>
      <c r="H927" s="189" t="e">
        <f t="shared" si="75"/>
        <v>#REF!</v>
      </c>
      <c r="I927" s="171"/>
      <c r="J927" s="178" t="s">
        <v>6159</v>
      </c>
    </row>
    <row r="928" spans="1:13" s="178" customFormat="1" ht="15.75" customHeight="1">
      <c r="A928" s="76" t="s">
        <v>1291</v>
      </c>
      <c r="B928" s="77"/>
      <c r="C928" s="128"/>
      <c r="D928" s="181"/>
      <c r="E928" s="183"/>
      <c r="F928" s="189"/>
      <c r="G928" s="181"/>
      <c r="H928" s="189" t="e">
        <f>AVERAGE(H929:H953)</f>
        <v>#REF!</v>
      </c>
      <c r="I928" s="174"/>
      <c r="J928" s="178" t="s">
        <v>6184</v>
      </c>
    </row>
    <row r="929" spans="1:10" s="178" customFormat="1" ht="15.75" customHeight="1">
      <c r="A929" s="186" t="s">
        <v>1292</v>
      </c>
      <c r="B929" s="188" t="s">
        <v>1293</v>
      </c>
      <c r="C929" s="191" t="s">
        <v>1294</v>
      </c>
      <c r="D929" s="183">
        <v>560</v>
      </c>
      <c r="E929" s="183" t="e">
        <f>VLOOKUP(B929,#REF!,22,FALSE)</f>
        <v>#REF!</v>
      </c>
      <c r="F929" s="189" t="e">
        <f t="shared" si="73"/>
        <v>#REF!</v>
      </c>
      <c r="G929" s="183">
        <v>470</v>
      </c>
      <c r="H929" s="189" t="e">
        <f t="shared" ref="H929:H953" si="76">100%-G929/E929</f>
        <v>#REF!</v>
      </c>
      <c r="I929" s="171"/>
    </row>
    <row r="930" spans="1:10" s="178" customFormat="1" ht="15.75" customHeight="1">
      <c r="A930" s="186" t="s">
        <v>1295</v>
      </c>
      <c r="B930" s="188" t="s">
        <v>1296</v>
      </c>
      <c r="C930" s="191" t="s">
        <v>1297</v>
      </c>
      <c r="D930" s="183">
        <v>350</v>
      </c>
      <c r="E930" s="183" t="e">
        <f>VLOOKUP(B930,#REF!,22,FALSE)</f>
        <v>#REF!</v>
      </c>
      <c r="F930" s="189" t="e">
        <f t="shared" si="73"/>
        <v>#REF!</v>
      </c>
      <c r="G930" s="183">
        <v>280</v>
      </c>
      <c r="H930" s="189" t="e">
        <f t="shared" si="76"/>
        <v>#REF!</v>
      </c>
      <c r="I930" s="171"/>
    </row>
    <row r="931" spans="1:10" s="178" customFormat="1" ht="15.75" customHeight="1">
      <c r="A931" s="186" t="s">
        <v>5680</v>
      </c>
      <c r="B931" s="188" t="s">
        <v>1298</v>
      </c>
      <c r="C931" s="191" t="s">
        <v>1299</v>
      </c>
      <c r="D931" s="183">
        <v>3250</v>
      </c>
      <c r="E931" s="183" t="e">
        <f>VLOOKUP(B931,#REF!,22,FALSE)</f>
        <v>#REF!</v>
      </c>
      <c r="F931" s="189" t="e">
        <f t="shared" si="73"/>
        <v>#REF!</v>
      </c>
      <c r="G931" s="183">
        <v>2650</v>
      </c>
      <c r="H931" s="189" t="e">
        <f t="shared" si="76"/>
        <v>#REF!</v>
      </c>
      <c r="I931" s="171"/>
      <c r="J931" s="178" t="s">
        <v>6188</v>
      </c>
    </row>
    <row r="932" spans="1:10" s="178" customFormat="1" ht="15.75" customHeight="1">
      <c r="A932" s="186" t="s">
        <v>5681</v>
      </c>
      <c r="B932" s="188" t="s">
        <v>1300</v>
      </c>
      <c r="C932" s="191" t="s">
        <v>1301</v>
      </c>
      <c r="D932" s="183">
        <v>440</v>
      </c>
      <c r="E932" s="183" t="e">
        <f>VLOOKUP(B932,#REF!,22,FALSE)</f>
        <v>#REF!</v>
      </c>
      <c r="F932" s="189" t="e">
        <f t="shared" si="73"/>
        <v>#REF!</v>
      </c>
      <c r="G932" s="183">
        <v>390</v>
      </c>
      <c r="H932" s="189" t="e">
        <f t="shared" si="76"/>
        <v>#REF!</v>
      </c>
      <c r="I932" s="171"/>
    </row>
    <row r="933" spans="1:10" s="178" customFormat="1" ht="15.75" customHeight="1">
      <c r="A933" s="186" t="s">
        <v>5682</v>
      </c>
      <c r="B933" s="188" t="s">
        <v>1302</v>
      </c>
      <c r="C933" s="191" t="s">
        <v>1303</v>
      </c>
      <c r="D933" s="183">
        <v>290</v>
      </c>
      <c r="E933" s="183" t="e">
        <f>VLOOKUP(B933,#REF!,22,FALSE)</f>
        <v>#REF!</v>
      </c>
      <c r="F933" s="189" t="e">
        <f t="shared" si="73"/>
        <v>#REF!</v>
      </c>
      <c r="G933" s="183">
        <v>270</v>
      </c>
      <c r="H933" s="189" t="e">
        <f t="shared" si="76"/>
        <v>#REF!</v>
      </c>
      <c r="I933" s="171"/>
    </row>
    <row r="934" spans="1:10" s="178" customFormat="1" ht="15.75" customHeight="1">
      <c r="A934" s="186" t="s">
        <v>1304</v>
      </c>
      <c r="B934" s="188" t="s">
        <v>1305</v>
      </c>
      <c r="C934" s="191" t="s">
        <v>1306</v>
      </c>
      <c r="D934" s="183">
        <v>200</v>
      </c>
      <c r="E934" s="183" t="e">
        <f>VLOOKUP(B934,#REF!,22,FALSE)</f>
        <v>#REF!</v>
      </c>
      <c r="F934" s="189" t="e">
        <f t="shared" si="73"/>
        <v>#REF!</v>
      </c>
      <c r="G934" s="183">
        <v>160</v>
      </c>
      <c r="H934" s="189" t="e">
        <f t="shared" si="76"/>
        <v>#REF!</v>
      </c>
      <c r="I934" s="171"/>
    </row>
    <row r="935" spans="1:10" s="178" customFormat="1" ht="15.75" customHeight="1">
      <c r="A935" s="186" t="s">
        <v>1310</v>
      </c>
      <c r="B935" s="188" t="s">
        <v>1311</v>
      </c>
      <c r="C935" s="191" t="s">
        <v>1312</v>
      </c>
      <c r="D935" s="183">
        <v>200</v>
      </c>
      <c r="E935" s="183" t="e">
        <f>VLOOKUP(B935,#REF!,22,FALSE)</f>
        <v>#REF!</v>
      </c>
      <c r="F935" s="189" t="e">
        <f t="shared" si="73"/>
        <v>#REF!</v>
      </c>
      <c r="G935" s="183">
        <v>160</v>
      </c>
      <c r="H935" s="189" t="e">
        <f t="shared" si="76"/>
        <v>#REF!</v>
      </c>
      <c r="I935" s="171"/>
    </row>
    <row r="936" spans="1:10" s="178" customFormat="1" ht="15.75" customHeight="1">
      <c r="A936" s="186" t="s">
        <v>5656</v>
      </c>
      <c r="B936" s="188" t="s">
        <v>1313</v>
      </c>
      <c r="C936" s="191" t="s">
        <v>6356</v>
      </c>
      <c r="D936" s="183">
        <v>1300</v>
      </c>
      <c r="E936" s="183" t="e">
        <f>VLOOKUP(B936,#REF!,22,FALSE)</f>
        <v>#REF!</v>
      </c>
      <c r="F936" s="189" t="e">
        <f t="shared" si="73"/>
        <v>#REF!</v>
      </c>
      <c r="G936" s="183">
        <v>1040</v>
      </c>
      <c r="H936" s="189" t="e">
        <f t="shared" si="76"/>
        <v>#REF!</v>
      </c>
      <c r="I936" s="171"/>
    </row>
    <row r="937" spans="1:10" s="178" customFormat="1" ht="15.75" customHeight="1">
      <c r="A937" s="186" t="s">
        <v>1314</v>
      </c>
      <c r="B937" s="188" t="s">
        <v>1315</v>
      </c>
      <c r="C937" s="191" t="s">
        <v>1316</v>
      </c>
      <c r="D937" s="183">
        <v>250</v>
      </c>
      <c r="E937" s="183" t="e">
        <f>VLOOKUP(B937,#REF!,22,FALSE)</f>
        <v>#REF!</v>
      </c>
      <c r="F937" s="189" t="e">
        <f t="shared" si="73"/>
        <v>#REF!</v>
      </c>
      <c r="G937" s="183">
        <v>200</v>
      </c>
      <c r="H937" s="189" t="e">
        <f t="shared" si="76"/>
        <v>#REF!</v>
      </c>
      <c r="I937" s="171"/>
    </row>
    <row r="938" spans="1:10" s="178" customFormat="1" ht="15.75" customHeight="1">
      <c r="A938" s="186" t="s">
        <v>1317</v>
      </c>
      <c r="B938" s="188" t="s">
        <v>1318</v>
      </c>
      <c r="C938" s="191" t="s">
        <v>1319</v>
      </c>
      <c r="D938" s="183">
        <v>1190</v>
      </c>
      <c r="E938" s="183" t="e">
        <f>VLOOKUP(B938,#REF!,22,FALSE)</f>
        <v>#REF!</v>
      </c>
      <c r="F938" s="189" t="e">
        <f t="shared" si="73"/>
        <v>#REF!</v>
      </c>
      <c r="G938" s="183">
        <v>990</v>
      </c>
      <c r="H938" s="189" t="e">
        <f t="shared" si="76"/>
        <v>#REF!</v>
      </c>
      <c r="I938" s="171"/>
      <c r="J938" s="178" t="s">
        <v>6188</v>
      </c>
    </row>
    <row r="939" spans="1:10" s="178" customFormat="1" ht="15.75" customHeight="1">
      <c r="A939" s="186" t="s">
        <v>1320</v>
      </c>
      <c r="B939" s="188" t="s">
        <v>1321</v>
      </c>
      <c r="C939" s="191" t="s">
        <v>1322</v>
      </c>
      <c r="D939" s="183">
        <v>950</v>
      </c>
      <c r="E939" s="183" t="e">
        <f>VLOOKUP(B939,#REF!,22,FALSE)</f>
        <v>#REF!</v>
      </c>
      <c r="F939" s="189" t="e">
        <f t="shared" si="73"/>
        <v>#REF!</v>
      </c>
      <c r="G939" s="183">
        <v>760</v>
      </c>
      <c r="H939" s="189" t="e">
        <f t="shared" si="76"/>
        <v>#REF!</v>
      </c>
      <c r="I939" s="171"/>
    </row>
    <row r="940" spans="1:10" s="178" customFormat="1" ht="15.75" customHeight="1">
      <c r="A940" s="186" t="s">
        <v>1323</v>
      </c>
      <c r="B940" s="188" t="s">
        <v>1324</v>
      </c>
      <c r="C940" s="191" t="s">
        <v>1325</v>
      </c>
      <c r="D940" s="183">
        <v>810</v>
      </c>
      <c r="E940" s="183" t="e">
        <f>VLOOKUP(B940,#REF!,22,FALSE)</f>
        <v>#REF!</v>
      </c>
      <c r="F940" s="189" t="e">
        <f t="shared" si="73"/>
        <v>#REF!</v>
      </c>
      <c r="G940" s="183">
        <v>650</v>
      </c>
      <c r="H940" s="189" t="e">
        <f t="shared" si="76"/>
        <v>#REF!</v>
      </c>
      <c r="I940" s="171"/>
      <c r="J940" s="178" t="s">
        <v>6015</v>
      </c>
    </row>
    <row r="941" spans="1:10" s="178" customFormat="1" ht="15.75" customHeight="1">
      <c r="A941" s="186" t="s">
        <v>1326</v>
      </c>
      <c r="B941" s="188" t="s">
        <v>1327</v>
      </c>
      <c r="C941" s="191" t="s">
        <v>1328</v>
      </c>
      <c r="D941" s="183">
        <v>1300</v>
      </c>
      <c r="E941" s="183" t="e">
        <f>VLOOKUP(B941,#REF!,22,FALSE)</f>
        <v>#REF!</v>
      </c>
      <c r="F941" s="189" t="e">
        <f t="shared" si="73"/>
        <v>#REF!</v>
      </c>
      <c r="G941" s="183">
        <v>1040</v>
      </c>
      <c r="H941" s="189" t="e">
        <f t="shared" si="76"/>
        <v>#REF!</v>
      </c>
      <c r="I941" s="171"/>
      <c r="J941" s="178" t="s">
        <v>6015</v>
      </c>
    </row>
    <row r="942" spans="1:10" s="178" customFormat="1" ht="15.75" customHeight="1">
      <c r="A942" s="186" t="s">
        <v>5076</v>
      </c>
      <c r="B942" s="188" t="s">
        <v>1329</v>
      </c>
      <c r="C942" s="191" t="s">
        <v>1330</v>
      </c>
      <c r="D942" s="183">
        <v>1400</v>
      </c>
      <c r="E942" s="183" t="e">
        <f>VLOOKUP(B942,#REF!,22,FALSE)</f>
        <v>#REF!</v>
      </c>
      <c r="F942" s="189" t="e">
        <f t="shared" si="73"/>
        <v>#REF!</v>
      </c>
      <c r="G942" s="183">
        <v>1120</v>
      </c>
      <c r="H942" s="189" t="e">
        <f t="shared" si="76"/>
        <v>#REF!</v>
      </c>
      <c r="I942" s="171"/>
      <c r="J942" s="178" t="s">
        <v>6015</v>
      </c>
    </row>
    <row r="943" spans="1:10" s="178" customFormat="1" ht="15.75" customHeight="1">
      <c r="A943" s="186" t="s">
        <v>5077</v>
      </c>
      <c r="B943" s="188" t="s">
        <v>1332</v>
      </c>
      <c r="C943" s="191" t="s">
        <v>1333</v>
      </c>
      <c r="D943" s="183">
        <v>770</v>
      </c>
      <c r="E943" s="183" t="e">
        <f>VLOOKUP(B943,#REF!,22,FALSE)</f>
        <v>#REF!</v>
      </c>
      <c r="F943" s="189" t="e">
        <f t="shared" si="73"/>
        <v>#REF!</v>
      </c>
      <c r="G943" s="183">
        <v>620</v>
      </c>
      <c r="H943" s="189" t="e">
        <f t="shared" si="76"/>
        <v>#REF!</v>
      </c>
      <c r="I943" s="171"/>
      <c r="J943" s="178" t="s">
        <v>6015</v>
      </c>
    </row>
    <row r="944" spans="1:10" s="178" customFormat="1" ht="15.75" customHeight="1">
      <c r="A944" s="186" t="s">
        <v>5077</v>
      </c>
      <c r="B944" s="188" t="s">
        <v>1334</v>
      </c>
      <c r="C944" s="191" t="s">
        <v>1335</v>
      </c>
      <c r="D944" s="183">
        <v>840</v>
      </c>
      <c r="E944" s="183" t="e">
        <f>VLOOKUP(B944,#REF!,22,FALSE)</f>
        <v>#REF!</v>
      </c>
      <c r="F944" s="189" t="e">
        <f t="shared" si="73"/>
        <v>#REF!</v>
      </c>
      <c r="G944" s="183">
        <v>680</v>
      </c>
      <c r="H944" s="189" t="e">
        <f t="shared" si="76"/>
        <v>#REF!</v>
      </c>
      <c r="I944" s="171"/>
      <c r="J944" s="178" t="s">
        <v>6015</v>
      </c>
    </row>
    <row r="945" spans="1:13" s="178" customFormat="1" ht="15.75" customHeight="1">
      <c r="A945" s="186" t="s">
        <v>5078</v>
      </c>
      <c r="B945" s="188" t="s">
        <v>1336</v>
      </c>
      <c r="C945" s="191" t="s">
        <v>1337</v>
      </c>
      <c r="D945" s="183">
        <v>1260</v>
      </c>
      <c r="E945" s="183" t="e">
        <f>VLOOKUP(B945,#REF!,22,FALSE)</f>
        <v>#REF!</v>
      </c>
      <c r="F945" s="189" t="e">
        <f t="shared" si="73"/>
        <v>#REF!</v>
      </c>
      <c r="G945" s="183">
        <v>1010</v>
      </c>
      <c r="H945" s="189" t="e">
        <f t="shared" si="76"/>
        <v>#REF!</v>
      </c>
      <c r="I945" s="171"/>
      <c r="J945" s="178" t="s">
        <v>6015</v>
      </c>
    </row>
    <row r="946" spans="1:13" s="178" customFormat="1" ht="15.75" customHeight="1">
      <c r="A946" s="186" t="s">
        <v>1340</v>
      </c>
      <c r="B946" s="188" t="s">
        <v>1338</v>
      </c>
      <c r="C946" s="191" t="s">
        <v>1339</v>
      </c>
      <c r="D946" s="183">
        <v>770</v>
      </c>
      <c r="E946" s="183" t="e">
        <f>VLOOKUP(B946,#REF!,22,FALSE)</f>
        <v>#REF!</v>
      </c>
      <c r="F946" s="189" t="e">
        <f t="shared" si="73"/>
        <v>#REF!</v>
      </c>
      <c r="G946" s="183">
        <v>620</v>
      </c>
      <c r="H946" s="189" t="e">
        <f t="shared" si="76"/>
        <v>#REF!</v>
      </c>
      <c r="I946" s="171"/>
      <c r="J946" s="178" t="s">
        <v>6015</v>
      </c>
    </row>
    <row r="947" spans="1:13" s="178" customFormat="1" ht="15.75" customHeight="1">
      <c r="A947" s="186" t="s">
        <v>1340</v>
      </c>
      <c r="B947" s="188" t="s">
        <v>1341</v>
      </c>
      <c r="C947" s="191" t="s">
        <v>1342</v>
      </c>
      <c r="D947" s="183">
        <v>1200</v>
      </c>
      <c r="E947" s="183" t="e">
        <f>VLOOKUP(B947,#REF!,22,FALSE)</f>
        <v>#REF!</v>
      </c>
      <c r="F947" s="189" t="e">
        <f t="shared" si="73"/>
        <v>#REF!</v>
      </c>
      <c r="G947" s="183">
        <v>960</v>
      </c>
      <c r="H947" s="189" t="e">
        <f t="shared" si="76"/>
        <v>#REF!</v>
      </c>
      <c r="I947" s="171"/>
      <c r="J947" s="178" t="s">
        <v>6015</v>
      </c>
    </row>
    <row r="948" spans="1:13" s="176" customFormat="1" ht="15.75" customHeight="1">
      <c r="A948" s="186" t="s">
        <v>1343</v>
      </c>
      <c r="B948" s="188" t="s">
        <v>1344</v>
      </c>
      <c r="C948" s="191" t="s">
        <v>1345</v>
      </c>
      <c r="D948" s="183">
        <v>770</v>
      </c>
      <c r="E948" s="183" t="e">
        <f>VLOOKUP(B948,#REF!,22,FALSE)</f>
        <v>#REF!</v>
      </c>
      <c r="F948" s="189" t="e">
        <f t="shared" si="73"/>
        <v>#REF!</v>
      </c>
      <c r="G948" s="183">
        <v>620</v>
      </c>
      <c r="H948" s="189" t="e">
        <f t="shared" si="76"/>
        <v>#REF!</v>
      </c>
      <c r="I948" s="171"/>
      <c r="J948" s="178" t="s">
        <v>6015</v>
      </c>
      <c r="K948" s="178"/>
      <c r="M948" s="178"/>
    </row>
    <row r="949" spans="1:13" s="178" customFormat="1" ht="15.75" customHeight="1">
      <c r="A949" s="186" t="s">
        <v>1331</v>
      </c>
      <c r="B949" s="188" t="s">
        <v>1346</v>
      </c>
      <c r="C949" s="191" t="s">
        <v>1347</v>
      </c>
      <c r="D949" s="183">
        <v>1200</v>
      </c>
      <c r="E949" s="183" t="e">
        <f>VLOOKUP(B949,#REF!,22,FALSE)</f>
        <v>#REF!</v>
      </c>
      <c r="F949" s="189" t="e">
        <f t="shared" si="73"/>
        <v>#REF!</v>
      </c>
      <c r="G949" s="183">
        <v>960</v>
      </c>
      <c r="H949" s="189" t="e">
        <f t="shared" si="76"/>
        <v>#REF!</v>
      </c>
      <c r="I949" s="171"/>
      <c r="J949" s="178" t="s">
        <v>6015</v>
      </c>
    </row>
    <row r="950" spans="1:13" s="178" customFormat="1" ht="15.75" customHeight="1">
      <c r="A950" s="186" t="s">
        <v>1331</v>
      </c>
      <c r="B950" s="188" t="s">
        <v>1349</v>
      </c>
      <c r="C950" s="191" t="s">
        <v>1350</v>
      </c>
      <c r="D950" s="183">
        <v>1370</v>
      </c>
      <c r="E950" s="183" t="e">
        <f>VLOOKUP(B950,#REF!,22,FALSE)</f>
        <v>#REF!</v>
      </c>
      <c r="F950" s="189" t="e">
        <f t="shared" si="73"/>
        <v>#REF!</v>
      </c>
      <c r="G950" s="183">
        <v>1100</v>
      </c>
      <c r="H950" s="189" t="e">
        <f t="shared" si="76"/>
        <v>#REF!</v>
      </c>
      <c r="I950" s="171"/>
      <c r="J950" s="178" t="s">
        <v>6015</v>
      </c>
    </row>
    <row r="951" spans="1:13" s="178" customFormat="1" ht="15.75" customHeight="1">
      <c r="A951" s="186" t="s">
        <v>5077</v>
      </c>
      <c r="B951" s="188" t="s">
        <v>1351</v>
      </c>
      <c r="C951" s="191" t="s">
        <v>1352</v>
      </c>
      <c r="D951" s="183">
        <v>840</v>
      </c>
      <c r="E951" s="183" t="e">
        <f>VLOOKUP(B951,#REF!,22,FALSE)</f>
        <v>#REF!</v>
      </c>
      <c r="F951" s="189" t="e">
        <f t="shared" si="73"/>
        <v>#REF!</v>
      </c>
      <c r="G951" s="183">
        <v>680</v>
      </c>
      <c r="H951" s="189" t="e">
        <f t="shared" si="76"/>
        <v>#REF!</v>
      </c>
      <c r="I951" s="171"/>
      <c r="J951" s="178" t="s">
        <v>6015</v>
      </c>
    </row>
    <row r="952" spans="1:13" s="178" customFormat="1" ht="15.75" customHeight="1">
      <c r="A952" s="186" t="s">
        <v>1355</v>
      </c>
      <c r="B952" s="188" t="s">
        <v>1356</v>
      </c>
      <c r="C952" s="191" t="s">
        <v>1357</v>
      </c>
      <c r="D952" s="183">
        <v>920</v>
      </c>
      <c r="E952" s="183" t="e">
        <f>VLOOKUP(B952,#REF!,22,FALSE)</f>
        <v>#REF!</v>
      </c>
      <c r="F952" s="189" t="e">
        <f t="shared" si="73"/>
        <v>#REF!</v>
      </c>
      <c r="G952" s="183">
        <v>760</v>
      </c>
      <c r="H952" s="189" t="e">
        <f t="shared" si="76"/>
        <v>#REF!</v>
      </c>
      <c r="I952" s="171"/>
      <c r="J952" s="178" t="s">
        <v>6188</v>
      </c>
    </row>
    <row r="953" spans="1:13" s="178" customFormat="1" ht="15.75" customHeight="1">
      <c r="A953" s="186" t="s">
        <v>1358</v>
      </c>
      <c r="B953" s="188" t="s">
        <v>1359</v>
      </c>
      <c r="C953" s="191" t="s">
        <v>1360</v>
      </c>
      <c r="D953" s="183">
        <v>660</v>
      </c>
      <c r="E953" s="183" t="e">
        <f>VLOOKUP(B953,#REF!,22,FALSE)</f>
        <v>#REF!</v>
      </c>
      <c r="F953" s="189" t="e">
        <f t="shared" si="73"/>
        <v>#REF!</v>
      </c>
      <c r="G953" s="183">
        <v>550</v>
      </c>
      <c r="H953" s="189" t="e">
        <f t="shared" si="76"/>
        <v>#REF!</v>
      </c>
      <c r="I953" s="171"/>
      <c r="J953" s="178" t="s">
        <v>6188</v>
      </c>
    </row>
    <row r="954" spans="1:13" s="178" customFormat="1" ht="15.75" customHeight="1">
      <c r="A954" s="182" t="s">
        <v>1361</v>
      </c>
      <c r="B954" s="25"/>
      <c r="C954" s="128"/>
      <c r="D954" s="181"/>
      <c r="E954" s="183"/>
      <c r="F954" s="189"/>
      <c r="G954" s="181"/>
      <c r="H954" s="189" t="e">
        <f>AVERAGE(H955:H962)</f>
        <v>#REF!</v>
      </c>
      <c r="I954" s="174"/>
      <c r="J954" s="176"/>
      <c r="K954" s="173"/>
    </row>
    <row r="955" spans="1:13" s="178" customFormat="1" ht="15.75" customHeight="1">
      <c r="A955" s="186" t="s">
        <v>1369</v>
      </c>
      <c r="B955" s="188" t="s">
        <v>1370</v>
      </c>
      <c r="C955" s="191" t="s">
        <v>1371</v>
      </c>
      <c r="D955" s="183">
        <v>320</v>
      </c>
      <c r="E955" s="183" t="e">
        <f>VLOOKUP(B955,#REF!,22,FALSE)</f>
        <v>#REF!</v>
      </c>
      <c r="F955" s="189" t="e">
        <f t="shared" si="73"/>
        <v>#REF!</v>
      </c>
      <c r="G955" s="183">
        <v>280</v>
      </c>
      <c r="H955" s="189" t="e">
        <f t="shared" ref="H955:H962" si="77">100%-G955/E955</f>
        <v>#REF!</v>
      </c>
      <c r="I955" s="171"/>
    </row>
    <row r="956" spans="1:13" s="178" customFormat="1" ht="15.75" customHeight="1">
      <c r="A956" s="186" t="s">
        <v>1274</v>
      </c>
      <c r="B956" s="188" t="s">
        <v>4553</v>
      </c>
      <c r="C956" s="191" t="s">
        <v>5073</v>
      </c>
      <c r="D956" s="183">
        <v>220</v>
      </c>
      <c r="E956" s="183" t="e">
        <f>VLOOKUP(B956,#REF!,22,FALSE)</f>
        <v>#REF!</v>
      </c>
      <c r="F956" s="189" t="e">
        <f t="shared" si="73"/>
        <v>#REF!</v>
      </c>
      <c r="G956" s="183">
        <v>200</v>
      </c>
      <c r="H956" s="189" t="e">
        <f t="shared" si="77"/>
        <v>#REF!</v>
      </c>
      <c r="I956" s="171"/>
    </row>
    <row r="957" spans="1:13" s="176" customFormat="1" ht="15.75" customHeight="1">
      <c r="A957" s="186" t="s">
        <v>1362</v>
      </c>
      <c r="B957" s="188" t="s">
        <v>1363</v>
      </c>
      <c r="C957" s="191" t="s">
        <v>5519</v>
      </c>
      <c r="D957" s="183">
        <v>250</v>
      </c>
      <c r="E957" s="183" t="e">
        <f>VLOOKUP(B957,#REF!,22,FALSE)</f>
        <v>#REF!</v>
      </c>
      <c r="F957" s="189" t="e">
        <f t="shared" si="73"/>
        <v>#REF!</v>
      </c>
      <c r="G957" s="183">
        <v>200</v>
      </c>
      <c r="H957" s="189" t="e">
        <f t="shared" si="77"/>
        <v>#REF!</v>
      </c>
      <c r="I957" s="171"/>
      <c r="J957" s="178"/>
      <c r="K957" s="178"/>
      <c r="M957" s="178"/>
    </row>
    <row r="958" spans="1:13" s="178" customFormat="1" ht="15.75" customHeight="1">
      <c r="A958" s="186" t="s">
        <v>5657</v>
      </c>
      <c r="B958" s="188" t="s">
        <v>4554</v>
      </c>
      <c r="C958" s="191" t="s">
        <v>5520</v>
      </c>
      <c r="D958" s="183">
        <v>800</v>
      </c>
      <c r="E958" s="183" t="e">
        <f>VLOOKUP(B958,#REF!,22,FALSE)</f>
        <v>#REF!</v>
      </c>
      <c r="F958" s="189" t="e">
        <f t="shared" si="73"/>
        <v>#REF!</v>
      </c>
      <c r="G958" s="183">
        <v>640</v>
      </c>
      <c r="H958" s="189" t="e">
        <f t="shared" si="77"/>
        <v>#REF!</v>
      </c>
      <c r="I958" s="171"/>
    </row>
    <row r="959" spans="1:13" s="178" customFormat="1" ht="15.75" customHeight="1">
      <c r="A959" s="186" t="s">
        <v>1372</v>
      </c>
      <c r="B959" s="188" t="s">
        <v>1375</v>
      </c>
      <c r="C959" s="191" t="s">
        <v>1376</v>
      </c>
      <c r="D959" s="183">
        <v>1650</v>
      </c>
      <c r="E959" s="183" t="e">
        <f>VLOOKUP(B959,#REF!,22,FALSE)</f>
        <v>#REF!</v>
      </c>
      <c r="F959" s="189" t="e">
        <f t="shared" ref="F959:F1022" si="78">E959/D959-100%</f>
        <v>#REF!</v>
      </c>
      <c r="G959" s="183">
        <v>1360</v>
      </c>
      <c r="H959" s="189" t="e">
        <f t="shared" si="77"/>
        <v>#REF!</v>
      </c>
      <c r="I959" s="171"/>
    </row>
    <row r="960" spans="1:13" s="178" customFormat="1" ht="15.75" customHeight="1">
      <c r="A960" s="186" t="s">
        <v>4846</v>
      </c>
      <c r="B960" s="188" t="s">
        <v>1373</v>
      </c>
      <c r="C960" s="191" t="s">
        <v>1374</v>
      </c>
      <c r="D960" s="183">
        <v>330</v>
      </c>
      <c r="E960" s="183" t="e">
        <f>VLOOKUP(B960,#REF!,22,FALSE)</f>
        <v>#REF!</v>
      </c>
      <c r="F960" s="189" t="e">
        <f t="shared" si="78"/>
        <v>#REF!</v>
      </c>
      <c r="G960" s="183">
        <v>280</v>
      </c>
      <c r="H960" s="189" t="e">
        <f t="shared" si="77"/>
        <v>#REF!</v>
      </c>
      <c r="I960" s="171"/>
    </row>
    <row r="961" spans="1:11" s="178" customFormat="1" ht="15.75" customHeight="1">
      <c r="A961" s="186" t="s">
        <v>1367</v>
      </c>
      <c r="B961" s="188" t="s">
        <v>1368</v>
      </c>
      <c r="C961" s="191" t="s">
        <v>5074</v>
      </c>
      <c r="D961" s="183">
        <v>250</v>
      </c>
      <c r="E961" s="183" t="e">
        <f>VLOOKUP(B961,#REF!,22,FALSE)</f>
        <v>#REF!</v>
      </c>
      <c r="F961" s="189" t="e">
        <f t="shared" si="78"/>
        <v>#REF!</v>
      </c>
      <c r="G961" s="183">
        <v>200</v>
      </c>
      <c r="H961" s="189" t="e">
        <f t="shared" si="77"/>
        <v>#REF!</v>
      </c>
      <c r="I961" s="171"/>
    </row>
    <row r="962" spans="1:11" s="178" customFormat="1" ht="15.75" customHeight="1">
      <c r="A962" s="186" t="s">
        <v>1364</v>
      </c>
      <c r="B962" s="188" t="s">
        <v>1365</v>
      </c>
      <c r="C962" s="191" t="s">
        <v>1366</v>
      </c>
      <c r="D962" s="183">
        <v>2050</v>
      </c>
      <c r="E962" s="183" t="e">
        <f>VLOOKUP(B962,#REF!,22,FALSE)</f>
        <v>#REF!</v>
      </c>
      <c r="F962" s="189" t="e">
        <f t="shared" si="78"/>
        <v>#REF!</v>
      </c>
      <c r="G962" s="183">
        <v>1640</v>
      </c>
      <c r="H962" s="189" t="e">
        <f t="shared" si="77"/>
        <v>#REF!</v>
      </c>
      <c r="I962" s="171"/>
    </row>
    <row r="963" spans="1:11" s="178" customFormat="1" ht="15.75" customHeight="1">
      <c r="A963" s="182" t="s">
        <v>1401</v>
      </c>
      <c r="B963" s="25"/>
      <c r="C963" s="128"/>
      <c r="D963" s="181"/>
      <c r="E963" s="183"/>
      <c r="F963" s="189"/>
      <c r="G963" s="181"/>
      <c r="H963" s="189" t="e">
        <f>AVERAGE(H964:H1006)</f>
        <v>#REF!</v>
      </c>
      <c r="I963" s="174"/>
      <c r="J963" s="176"/>
      <c r="K963" s="173"/>
    </row>
    <row r="964" spans="1:11" s="178" customFormat="1" ht="15.75" customHeight="1">
      <c r="A964" s="186" t="s">
        <v>1434</v>
      </c>
      <c r="B964" s="188" t="s">
        <v>4531</v>
      </c>
      <c r="C964" s="191" t="s">
        <v>4532</v>
      </c>
      <c r="D964" s="183">
        <v>300</v>
      </c>
      <c r="E964" s="183" t="e">
        <f>VLOOKUP(B964,#REF!,22,FALSE)</f>
        <v>#REF!</v>
      </c>
      <c r="F964" s="189" t="e">
        <f t="shared" si="78"/>
        <v>#REF!</v>
      </c>
      <c r="G964" s="183">
        <v>240</v>
      </c>
      <c r="H964" s="189" t="e">
        <f t="shared" ref="H964:H1009" si="79">100%-G964/E964</f>
        <v>#REF!</v>
      </c>
      <c r="I964" s="171"/>
    </row>
    <row r="965" spans="1:11" s="178" customFormat="1" ht="15.75" customHeight="1">
      <c r="A965" s="186" t="s">
        <v>1487</v>
      </c>
      <c r="B965" s="188" t="s">
        <v>4533</v>
      </c>
      <c r="C965" s="191" t="s">
        <v>4534</v>
      </c>
      <c r="D965" s="183">
        <v>990</v>
      </c>
      <c r="E965" s="183" t="e">
        <f>VLOOKUP(B965,#REF!,22,FALSE)</f>
        <v>#REF!</v>
      </c>
      <c r="F965" s="189" t="e">
        <f t="shared" si="78"/>
        <v>#REF!</v>
      </c>
      <c r="G965" s="183">
        <v>800</v>
      </c>
      <c r="H965" s="189" t="e">
        <f t="shared" si="79"/>
        <v>#REF!</v>
      </c>
      <c r="I965" s="171"/>
    </row>
    <row r="966" spans="1:11" s="178" customFormat="1" ht="15.75" customHeight="1">
      <c r="A966" s="186" t="s">
        <v>1488</v>
      </c>
      <c r="B966" s="188" t="s">
        <v>4535</v>
      </c>
      <c r="C966" s="191" t="s">
        <v>5521</v>
      </c>
      <c r="D966" s="183">
        <v>800</v>
      </c>
      <c r="E966" s="183" t="e">
        <f>VLOOKUP(B966,#REF!,22,FALSE)</f>
        <v>#REF!</v>
      </c>
      <c r="F966" s="189" t="e">
        <f t="shared" si="78"/>
        <v>#REF!</v>
      </c>
      <c r="G966" s="183">
        <v>650</v>
      </c>
      <c r="H966" s="189" t="e">
        <f t="shared" si="79"/>
        <v>#REF!</v>
      </c>
      <c r="I966" s="171"/>
    </row>
    <row r="967" spans="1:11" s="178" customFormat="1" ht="15.75" customHeight="1">
      <c r="A967" s="186" t="s">
        <v>1406</v>
      </c>
      <c r="B967" s="188" t="s">
        <v>1407</v>
      </c>
      <c r="C967" s="191" t="s">
        <v>1408</v>
      </c>
      <c r="D967" s="183">
        <v>250</v>
      </c>
      <c r="E967" s="183" t="e">
        <f>VLOOKUP(B967,#REF!,22,FALSE)</f>
        <v>#REF!</v>
      </c>
      <c r="F967" s="189" t="e">
        <f t="shared" si="78"/>
        <v>#REF!</v>
      </c>
      <c r="G967" s="183">
        <v>220</v>
      </c>
      <c r="H967" s="189" t="e">
        <f t="shared" si="79"/>
        <v>#REF!</v>
      </c>
      <c r="I967" s="171"/>
    </row>
    <row r="968" spans="1:11" s="178" customFormat="1" ht="15.75" customHeight="1">
      <c r="A968" s="186" t="s">
        <v>4311</v>
      </c>
      <c r="B968" s="188" t="s">
        <v>1402</v>
      </c>
      <c r="C968" s="191" t="s">
        <v>4536</v>
      </c>
      <c r="D968" s="183">
        <v>200</v>
      </c>
      <c r="E968" s="183" t="e">
        <f>VLOOKUP(B968,#REF!,22,FALSE)</f>
        <v>#REF!</v>
      </c>
      <c r="F968" s="189" t="e">
        <f t="shared" si="78"/>
        <v>#REF!</v>
      </c>
      <c r="G968" s="183">
        <v>160</v>
      </c>
      <c r="H968" s="189" t="e">
        <f t="shared" si="79"/>
        <v>#REF!</v>
      </c>
      <c r="I968" s="171"/>
    </row>
    <row r="969" spans="1:11" s="178" customFormat="1" ht="15.75" customHeight="1">
      <c r="A969" s="60" t="s">
        <v>1409</v>
      </c>
      <c r="B969" s="188" t="s">
        <v>1410</v>
      </c>
      <c r="C969" s="191" t="s">
        <v>1411</v>
      </c>
      <c r="D969" s="183">
        <v>250</v>
      </c>
      <c r="E969" s="183" t="e">
        <f>VLOOKUP(B969,#REF!,22,FALSE)</f>
        <v>#REF!</v>
      </c>
      <c r="F969" s="189" t="e">
        <f t="shared" si="78"/>
        <v>#REF!</v>
      </c>
      <c r="G969" s="183">
        <v>200</v>
      </c>
      <c r="H969" s="189" t="e">
        <f t="shared" si="79"/>
        <v>#REF!</v>
      </c>
      <c r="I969" s="171"/>
    </row>
    <row r="970" spans="1:11" s="178" customFormat="1" ht="15.75" customHeight="1">
      <c r="A970" s="60" t="s">
        <v>1412</v>
      </c>
      <c r="B970" s="188" t="s">
        <v>1413</v>
      </c>
      <c r="C970" s="191" t="s">
        <v>1414</v>
      </c>
      <c r="D970" s="183">
        <v>250</v>
      </c>
      <c r="E970" s="183" t="e">
        <f>VLOOKUP(B970,#REF!,22,FALSE)</f>
        <v>#REF!</v>
      </c>
      <c r="F970" s="189" t="e">
        <f t="shared" si="78"/>
        <v>#REF!</v>
      </c>
      <c r="G970" s="183">
        <v>200</v>
      </c>
      <c r="H970" s="189" t="e">
        <f t="shared" si="79"/>
        <v>#REF!</v>
      </c>
      <c r="I970" s="171"/>
    </row>
    <row r="971" spans="1:11" s="178" customFormat="1" ht="15.75" customHeight="1">
      <c r="A971" s="186" t="s">
        <v>1459</v>
      </c>
      <c r="B971" s="188" t="s">
        <v>1460</v>
      </c>
      <c r="C971" s="191" t="s">
        <v>1461</v>
      </c>
      <c r="D971" s="183">
        <v>250</v>
      </c>
      <c r="E971" s="183" t="e">
        <f>VLOOKUP(B971,#REF!,22,FALSE)</f>
        <v>#REF!</v>
      </c>
      <c r="F971" s="189" t="e">
        <f t="shared" si="78"/>
        <v>#REF!</v>
      </c>
      <c r="G971" s="183">
        <v>200</v>
      </c>
      <c r="H971" s="189" t="e">
        <f t="shared" si="79"/>
        <v>#REF!</v>
      </c>
      <c r="I971" s="171"/>
    </row>
    <row r="972" spans="1:11" s="178" customFormat="1" ht="15.75" customHeight="1">
      <c r="A972" s="186" t="s">
        <v>1462</v>
      </c>
      <c r="B972" s="188" t="s">
        <v>1463</v>
      </c>
      <c r="C972" s="191" t="s">
        <v>1464</v>
      </c>
      <c r="D972" s="183">
        <v>400</v>
      </c>
      <c r="E972" s="183" t="e">
        <f>VLOOKUP(B972,#REF!,22,FALSE)</f>
        <v>#REF!</v>
      </c>
      <c r="F972" s="189" t="e">
        <f t="shared" si="78"/>
        <v>#REF!</v>
      </c>
      <c r="G972" s="183">
        <v>350</v>
      </c>
      <c r="H972" s="189" t="e">
        <f t="shared" si="79"/>
        <v>#REF!</v>
      </c>
      <c r="I972" s="171"/>
    </row>
    <row r="973" spans="1:11" s="178" customFormat="1" ht="15.75" customHeight="1">
      <c r="A973" s="60" t="s">
        <v>4312</v>
      </c>
      <c r="B973" s="188" t="s">
        <v>1415</v>
      </c>
      <c r="C973" s="191" t="s">
        <v>1416</v>
      </c>
      <c r="D973" s="183">
        <v>250</v>
      </c>
      <c r="E973" s="183" t="e">
        <f>VLOOKUP(B973,#REF!,22,FALSE)</f>
        <v>#REF!</v>
      </c>
      <c r="F973" s="189" t="e">
        <f t="shared" si="78"/>
        <v>#REF!</v>
      </c>
      <c r="G973" s="183">
        <v>200</v>
      </c>
      <c r="H973" s="189" t="e">
        <f t="shared" si="79"/>
        <v>#REF!</v>
      </c>
      <c r="I973" s="171"/>
    </row>
    <row r="974" spans="1:11" s="178" customFormat="1" ht="15.75" customHeight="1">
      <c r="A974" s="60" t="s">
        <v>1417</v>
      </c>
      <c r="B974" s="188" t="s">
        <v>4537</v>
      </c>
      <c r="C974" s="191" t="s">
        <v>4538</v>
      </c>
      <c r="D974" s="183">
        <v>640</v>
      </c>
      <c r="E974" s="183" t="e">
        <f>VLOOKUP(B974,#REF!,22,FALSE)</f>
        <v>#REF!</v>
      </c>
      <c r="F974" s="189" t="e">
        <f t="shared" si="78"/>
        <v>#REF!</v>
      </c>
      <c r="G974" s="183">
        <v>520</v>
      </c>
      <c r="H974" s="189" t="e">
        <f t="shared" si="79"/>
        <v>#REF!</v>
      </c>
      <c r="I974" s="171"/>
    </row>
    <row r="975" spans="1:11" s="178" customFormat="1" ht="15.75" customHeight="1">
      <c r="A975" s="60" t="s">
        <v>1418</v>
      </c>
      <c r="B975" s="188" t="s">
        <v>1419</v>
      </c>
      <c r="C975" s="191" t="s">
        <v>1420</v>
      </c>
      <c r="D975" s="183">
        <v>250</v>
      </c>
      <c r="E975" s="183" t="e">
        <f>VLOOKUP(B975,#REF!,22,FALSE)</f>
        <v>#REF!</v>
      </c>
      <c r="F975" s="189" t="e">
        <f t="shared" si="78"/>
        <v>#REF!</v>
      </c>
      <c r="G975" s="183">
        <v>200</v>
      </c>
      <c r="H975" s="189" t="e">
        <f t="shared" si="79"/>
        <v>#REF!</v>
      </c>
      <c r="I975" s="171"/>
      <c r="J975" s="178" t="s">
        <v>6012</v>
      </c>
    </row>
    <row r="976" spans="1:11" s="178" customFormat="1" ht="15.75" customHeight="1">
      <c r="A976" s="186" t="s">
        <v>1425</v>
      </c>
      <c r="B976" s="188" t="s">
        <v>4539</v>
      </c>
      <c r="C976" s="191" t="s">
        <v>4540</v>
      </c>
      <c r="D976" s="183">
        <v>350</v>
      </c>
      <c r="E976" s="183" t="e">
        <f>VLOOKUP(B976,#REF!,22,FALSE)</f>
        <v>#REF!</v>
      </c>
      <c r="F976" s="189" t="e">
        <f t="shared" si="78"/>
        <v>#REF!</v>
      </c>
      <c r="G976" s="183">
        <v>280</v>
      </c>
      <c r="H976" s="189" t="e">
        <f t="shared" si="79"/>
        <v>#REF!</v>
      </c>
      <c r="I976" s="171"/>
    </row>
    <row r="977" spans="1:9" s="178" customFormat="1" ht="15.75" customHeight="1">
      <c r="A977" s="186" t="s">
        <v>1426</v>
      </c>
      <c r="B977" s="188" t="s">
        <v>1427</v>
      </c>
      <c r="C977" s="191" t="s">
        <v>1428</v>
      </c>
      <c r="D977" s="183">
        <v>390</v>
      </c>
      <c r="E977" s="183" t="e">
        <f>VLOOKUP(B977,#REF!,22,FALSE)</f>
        <v>#REF!</v>
      </c>
      <c r="F977" s="189" t="e">
        <f t="shared" si="78"/>
        <v>#REF!</v>
      </c>
      <c r="G977" s="183">
        <v>350</v>
      </c>
      <c r="H977" s="189" t="e">
        <f t="shared" si="79"/>
        <v>#REF!</v>
      </c>
      <c r="I977" s="171"/>
    </row>
    <row r="978" spans="1:9" s="178" customFormat="1" ht="15.75" customHeight="1">
      <c r="A978" s="186" t="s">
        <v>1429</v>
      </c>
      <c r="B978" s="188" t="s">
        <v>1430</v>
      </c>
      <c r="C978" s="191" t="s">
        <v>1431</v>
      </c>
      <c r="D978" s="183">
        <v>300</v>
      </c>
      <c r="E978" s="183" t="e">
        <f>VLOOKUP(B978,#REF!,22,FALSE)</f>
        <v>#REF!</v>
      </c>
      <c r="F978" s="189" t="e">
        <f t="shared" si="78"/>
        <v>#REF!</v>
      </c>
      <c r="G978" s="183">
        <v>240</v>
      </c>
      <c r="H978" s="189" t="e">
        <f t="shared" si="79"/>
        <v>#REF!</v>
      </c>
      <c r="I978" s="171"/>
    </row>
    <row r="979" spans="1:9" s="178" customFormat="1" ht="15.75" customHeight="1">
      <c r="A979" s="186" t="s">
        <v>1432</v>
      </c>
      <c r="B979" s="188" t="s">
        <v>1433</v>
      </c>
      <c r="C979" s="191" t="s">
        <v>4541</v>
      </c>
      <c r="D979" s="183">
        <v>200</v>
      </c>
      <c r="E979" s="183" t="e">
        <f>VLOOKUP(B979,#REF!,22,FALSE)</f>
        <v>#REF!</v>
      </c>
      <c r="F979" s="189" t="e">
        <f t="shared" si="78"/>
        <v>#REF!</v>
      </c>
      <c r="G979" s="183">
        <v>160</v>
      </c>
      <c r="H979" s="189" t="e">
        <f t="shared" si="79"/>
        <v>#REF!</v>
      </c>
      <c r="I979" s="171"/>
    </row>
    <row r="980" spans="1:9" s="178" customFormat="1" ht="15.75" customHeight="1">
      <c r="A980" s="186" t="s">
        <v>1435</v>
      </c>
      <c r="B980" s="188" t="s">
        <v>1436</v>
      </c>
      <c r="C980" s="191" t="s">
        <v>1437</v>
      </c>
      <c r="D980" s="183">
        <v>200</v>
      </c>
      <c r="E980" s="183" t="e">
        <f>VLOOKUP(B980,#REF!,22,FALSE)</f>
        <v>#REF!</v>
      </c>
      <c r="F980" s="189" t="e">
        <f t="shared" si="78"/>
        <v>#REF!</v>
      </c>
      <c r="G980" s="183">
        <v>160</v>
      </c>
      <c r="H980" s="189" t="e">
        <f t="shared" si="79"/>
        <v>#REF!</v>
      </c>
      <c r="I980" s="171"/>
    </row>
    <row r="981" spans="1:9" s="178" customFormat="1" ht="15.75" customHeight="1">
      <c r="A981" s="186" t="s">
        <v>1439</v>
      </c>
      <c r="B981" s="188" t="s">
        <v>1440</v>
      </c>
      <c r="C981" s="191" t="s">
        <v>1441</v>
      </c>
      <c r="D981" s="183">
        <v>210</v>
      </c>
      <c r="E981" s="183" t="e">
        <f>VLOOKUP(B981,#REF!,22,FALSE)</f>
        <v>#REF!</v>
      </c>
      <c r="F981" s="189" t="e">
        <f t="shared" si="78"/>
        <v>#REF!</v>
      </c>
      <c r="G981" s="183">
        <v>180</v>
      </c>
      <c r="H981" s="189" t="e">
        <f t="shared" si="79"/>
        <v>#REF!</v>
      </c>
      <c r="I981" s="171"/>
    </row>
    <row r="982" spans="1:9" s="178" customFormat="1" ht="15.75" customHeight="1">
      <c r="A982" s="186" t="s">
        <v>1438</v>
      </c>
      <c r="B982" s="188" t="s">
        <v>4551</v>
      </c>
      <c r="C982" s="191" t="s">
        <v>4552</v>
      </c>
      <c r="D982" s="183">
        <v>990</v>
      </c>
      <c r="E982" s="183" t="e">
        <f>VLOOKUP(B982,#REF!,22,FALSE)</f>
        <v>#REF!</v>
      </c>
      <c r="F982" s="189" t="e">
        <f t="shared" si="78"/>
        <v>#REF!</v>
      </c>
      <c r="G982" s="183">
        <v>810</v>
      </c>
      <c r="H982" s="189" t="e">
        <f t="shared" si="79"/>
        <v>#REF!</v>
      </c>
      <c r="I982" s="171"/>
    </row>
    <row r="983" spans="1:9" s="178" customFormat="1" ht="15.75" customHeight="1">
      <c r="A983" s="186" t="s">
        <v>1442</v>
      </c>
      <c r="B983" s="188" t="s">
        <v>1443</v>
      </c>
      <c r="C983" s="191" t="s">
        <v>1444</v>
      </c>
      <c r="D983" s="183">
        <v>250</v>
      </c>
      <c r="E983" s="183" t="e">
        <f>VLOOKUP(B983,#REF!,22,FALSE)</f>
        <v>#REF!</v>
      </c>
      <c r="F983" s="189" t="e">
        <f t="shared" si="78"/>
        <v>#REF!</v>
      </c>
      <c r="G983" s="183">
        <v>200</v>
      </c>
      <c r="H983" s="189" t="e">
        <f t="shared" si="79"/>
        <v>#REF!</v>
      </c>
      <c r="I983" s="171"/>
    </row>
    <row r="984" spans="1:9" s="178" customFormat="1" ht="15.75" customHeight="1">
      <c r="A984" s="186" t="s">
        <v>1465</v>
      </c>
      <c r="B984" s="188" t="s">
        <v>4542</v>
      </c>
      <c r="C984" s="191" t="s">
        <v>4543</v>
      </c>
      <c r="D984" s="183">
        <v>200</v>
      </c>
      <c r="E984" s="183" t="e">
        <f>VLOOKUP(B984,#REF!,22,FALSE)</f>
        <v>#REF!</v>
      </c>
      <c r="F984" s="189" t="e">
        <f t="shared" si="78"/>
        <v>#REF!</v>
      </c>
      <c r="G984" s="183">
        <v>170</v>
      </c>
      <c r="H984" s="189" t="e">
        <f t="shared" si="79"/>
        <v>#REF!</v>
      </c>
      <c r="I984" s="171"/>
    </row>
    <row r="985" spans="1:9" s="178" customFormat="1" ht="15.75" customHeight="1">
      <c r="A985" s="186" t="s">
        <v>1447</v>
      </c>
      <c r="B985" s="188" t="s">
        <v>1448</v>
      </c>
      <c r="C985" s="191" t="s">
        <v>1449</v>
      </c>
      <c r="D985" s="183">
        <v>250</v>
      </c>
      <c r="E985" s="183" t="e">
        <f>VLOOKUP(B985,#REF!,22,FALSE)</f>
        <v>#REF!</v>
      </c>
      <c r="F985" s="189" t="e">
        <f t="shared" si="78"/>
        <v>#REF!</v>
      </c>
      <c r="G985" s="183">
        <v>200</v>
      </c>
      <c r="H985" s="189" t="e">
        <f t="shared" si="79"/>
        <v>#REF!</v>
      </c>
      <c r="I985" s="171"/>
    </row>
    <row r="986" spans="1:9" s="178" customFormat="1" ht="15.75" customHeight="1">
      <c r="A986" s="186" t="s">
        <v>1450</v>
      </c>
      <c r="B986" s="188" t="s">
        <v>1451</v>
      </c>
      <c r="C986" s="191" t="s">
        <v>1452</v>
      </c>
      <c r="D986" s="183">
        <v>250</v>
      </c>
      <c r="E986" s="183" t="e">
        <f>VLOOKUP(B986,#REF!,22,FALSE)</f>
        <v>#REF!</v>
      </c>
      <c r="F986" s="189" t="e">
        <f t="shared" si="78"/>
        <v>#REF!</v>
      </c>
      <c r="G986" s="183">
        <v>200</v>
      </c>
      <c r="H986" s="189" t="e">
        <f t="shared" si="79"/>
        <v>#REF!</v>
      </c>
      <c r="I986" s="171"/>
    </row>
    <row r="987" spans="1:9" s="178" customFormat="1" ht="15.75" customHeight="1">
      <c r="A987" s="186" t="s">
        <v>1456</v>
      </c>
      <c r="B987" s="188" t="s">
        <v>1457</v>
      </c>
      <c r="C987" s="191" t="s">
        <v>1458</v>
      </c>
      <c r="D987" s="183">
        <v>200</v>
      </c>
      <c r="E987" s="183" t="e">
        <f>VLOOKUP(B987,#REF!,22,FALSE)</f>
        <v>#REF!</v>
      </c>
      <c r="F987" s="189" t="e">
        <f t="shared" si="78"/>
        <v>#REF!</v>
      </c>
      <c r="G987" s="183">
        <v>160</v>
      </c>
      <c r="H987" s="189" t="e">
        <f t="shared" si="79"/>
        <v>#REF!</v>
      </c>
      <c r="I987" s="171"/>
    </row>
    <row r="988" spans="1:9" s="178" customFormat="1" ht="15.75" customHeight="1">
      <c r="A988" s="186" t="s">
        <v>5658</v>
      </c>
      <c r="B988" s="188" t="s">
        <v>1479</v>
      </c>
      <c r="C988" s="191" t="s">
        <v>1480</v>
      </c>
      <c r="D988" s="183">
        <v>800</v>
      </c>
      <c r="E988" s="183" t="e">
        <f>VLOOKUP(B988,#REF!,22,FALSE)</f>
        <v>#REF!</v>
      </c>
      <c r="F988" s="189" t="e">
        <f t="shared" si="78"/>
        <v>#REF!</v>
      </c>
      <c r="G988" s="183">
        <v>690</v>
      </c>
      <c r="H988" s="189" t="e">
        <f t="shared" si="79"/>
        <v>#REF!</v>
      </c>
      <c r="I988" s="171"/>
    </row>
    <row r="989" spans="1:9" s="178" customFormat="1" ht="15.75" customHeight="1">
      <c r="A989" s="186" t="s">
        <v>1473</v>
      </c>
      <c r="B989" s="188" t="s">
        <v>1474</v>
      </c>
      <c r="C989" s="191" t="s">
        <v>1475</v>
      </c>
      <c r="D989" s="183">
        <v>250</v>
      </c>
      <c r="E989" s="183" t="e">
        <f>VLOOKUP(B989,#REF!,22,FALSE)</f>
        <v>#REF!</v>
      </c>
      <c r="F989" s="189" t="e">
        <f t="shared" si="78"/>
        <v>#REF!</v>
      </c>
      <c r="G989" s="183">
        <v>200</v>
      </c>
      <c r="H989" s="189" t="e">
        <f t="shared" si="79"/>
        <v>#REF!</v>
      </c>
      <c r="I989" s="171"/>
    </row>
    <row r="990" spans="1:9" s="178" customFormat="1" ht="15.75" customHeight="1">
      <c r="A990" s="186" t="s">
        <v>4509</v>
      </c>
      <c r="B990" s="188" t="s">
        <v>4510</v>
      </c>
      <c r="C990" s="191" t="s">
        <v>4511</v>
      </c>
      <c r="D990" s="183">
        <v>500</v>
      </c>
      <c r="E990" s="183" t="e">
        <f>VLOOKUP(B990,#REF!,22,FALSE)</f>
        <v>#REF!</v>
      </c>
      <c r="F990" s="189" t="e">
        <f t="shared" si="78"/>
        <v>#REF!</v>
      </c>
      <c r="G990" s="183">
        <v>400</v>
      </c>
      <c r="H990" s="189" t="e">
        <f t="shared" si="79"/>
        <v>#REF!</v>
      </c>
      <c r="I990" s="171"/>
    </row>
    <row r="991" spans="1:9" s="178" customFormat="1" ht="15.75" customHeight="1">
      <c r="A991" s="186" t="s">
        <v>1445</v>
      </c>
      <c r="B991" s="188" t="s">
        <v>1446</v>
      </c>
      <c r="C991" s="191" t="s">
        <v>4550</v>
      </c>
      <c r="D991" s="183">
        <v>500</v>
      </c>
      <c r="E991" s="183" t="e">
        <f>VLOOKUP(B991,#REF!,22,FALSE)</f>
        <v>#REF!</v>
      </c>
      <c r="F991" s="189" t="e">
        <f t="shared" si="78"/>
        <v>#REF!</v>
      </c>
      <c r="G991" s="183">
        <v>400</v>
      </c>
      <c r="H991" s="189" t="e">
        <f t="shared" si="79"/>
        <v>#REF!</v>
      </c>
      <c r="I991" s="171"/>
    </row>
    <row r="992" spans="1:9" s="178" customFormat="1" ht="15.75" customHeight="1">
      <c r="A992" s="186" t="s">
        <v>1466</v>
      </c>
      <c r="B992" s="188" t="s">
        <v>1467</v>
      </c>
      <c r="C992" s="191" t="s">
        <v>1468</v>
      </c>
      <c r="D992" s="183">
        <v>250</v>
      </c>
      <c r="E992" s="183" t="e">
        <f>VLOOKUP(B992,#REF!,22,FALSE)</f>
        <v>#REF!</v>
      </c>
      <c r="F992" s="189" t="e">
        <f t="shared" si="78"/>
        <v>#REF!</v>
      </c>
      <c r="G992" s="183">
        <v>200</v>
      </c>
      <c r="H992" s="189" t="e">
        <f t="shared" si="79"/>
        <v>#REF!</v>
      </c>
      <c r="I992" s="171"/>
    </row>
    <row r="993" spans="1:13" s="178" customFormat="1" ht="15.75" customHeight="1">
      <c r="A993" s="186" t="s">
        <v>1453</v>
      </c>
      <c r="B993" s="188" t="s">
        <v>1454</v>
      </c>
      <c r="C993" s="191" t="s">
        <v>1455</v>
      </c>
      <c r="D993" s="183">
        <v>250</v>
      </c>
      <c r="E993" s="183" t="e">
        <f>VLOOKUP(B993,#REF!,22,FALSE)</f>
        <v>#REF!</v>
      </c>
      <c r="F993" s="189" t="e">
        <f t="shared" si="78"/>
        <v>#REF!</v>
      </c>
      <c r="G993" s="183">
        <v>200</v>
      </c>
      <c r="H993" s="189" t="e">
        <f t="shared" si="79"/>
        <v>#REF!</v>
      </c>
      <c r="I993" s="171"/>
    </row>
    <row r="994" spans="1:13" s="178" customFormat="1" ht="15.75" customHeight="1">
      <c r="A994" s="186" t="s">
        <v>1476</v>
      </c>
      <c r="B994" s="188" t="s">
        <v>1477</v>
      </c>
      <c r="C994" s="191" t="s">
        <v>1478</v>
      </c>
      <c r="D994" s="183">
        <v>250</v>
      </c>
      <c r="E994" s="183" t="e">
        <f>VLOOKUP(B994,#REF!,22,FALSE)</f>
        <v>#REF!</v>
      </c>
      <c r="F994" s="189" t="e">
        <f t="shared" si="78"/>
        <v>#REF!</v>
      </c>
      <c r="G994" s="183">
        <v>200</v>
      </c>
      <c r="H994" s="189" t="e">
        <f t="shared" si="79"/>
        <v>#REF!</v>
      </c>
      <c r="I994" s="171"/>
    </row>
    <row r="995" spans="1:13" s="178" customFormat="1" ht="15.75" customHeight="1">
      <c r="A995" s="186" t="s">
        <v>1422</v>
      </c>
      <c r="B995" s="188" t="s">
        <v>1423</v>
      </c>
      <c r="C995" s="191" t="s">
        <v>1424</v>
      </c>
      <c r="D995" s="183">
        <v>1060</v>
      </c>
      <c r="E995" s="183" t="e">
        <f>VLOOKUP(B995,#REF!,22,FALSE)</f>
        <v>#REF!</v>
      </c>
      <c r="F995" s="189" t="e">
        <f t="shared" si="78"/>
        <v>#REF!</v>
      </c>
      <c r="G995" s="183">
        <v>900</v>
      </c>
      <c r="H995" s="189" t="e">
        <f t="shared" si="79"/>
        <v>#REF!</v>
      </c>
      <c r="I995" s="171"/>
    </row>
    <row r="996" spans="1:13" s="178" customFormat="1" ht="15.75" customHeight="1">
      <c r="A996" s="186" t="s">
        <v>1481</v>
      </c>
      <c r="B996" s="188" t="s">
        <v>1482</v>
      </c>
      <c r="C996" s="191" t="s">
        <v>1483</v>
      </c>
      <c r="D996" s="183">
        <v>450</v>
      </c>
      <c r="E996" s="183" t="e">
        <f>VLOOKUP(B996,#REF!,22,FALSE)</f>
        <v>#REF!</v>
      </c>
      <c r="F996" s="189" t="e">
        <f t="shared" si="78"/>
        <v>#REF!</v>
      </c>
      <c r="G996" s="183">
        <v>370</v>
      </c>
      <c r="H996" s="189" t="e">
        <f t="shared" si="79"/>
        <v>#REF!</v>
      </c>
      <c r="I996" s="171"/>
    </row>
    <row r="997" spans="1:13" s="62" customFormat="1" ht="15.75" customHeight="1">
      <c r="A997" s="186" t="s">
        <v>1530</v>
      </c>
      <c r="B997" s="188" t="s">
        <v>4546</v>
      </c>
      <c r="C997" s="191" t="s">
        <v>4547</v>
      </c>
      <c r="D997" s="183">
        <v>450</v>
      </c>
      <c r="E997" s="183" t="e">
        <f>VLOOKUP(B997,#REF!,22,FALSE)</f>
        <v>#REF!</v>
      </c>
      <c r="F997" s="189" t="e">
        <f t="shared" si="78"/>
        <v>#REF!</v>
      </c>
      <c r="G997" s="183">
        <v>360</v>
      </c>
      <c r="H997" s="189" t="e">
        <f t="shared" si="79"/>
        <v>#REF!</v>
      </c>
      <c r="I997" s="171"/>
      <c r="J997" s="178"/>
      <c r="K997" s="178"/>
      <c r="M997" s="178"/>
    </row>
    <row r="998" spans="1:13" s="62" customFormat="1" ht="15.75" customHeight="1">
      <c r="A998" s="186" t="s">
        <v>1403</v>
      </c>
      <c r="B998" s="188" t="s">
        <v>1404</v>
      </c>
      <c r="C998" s="191" t="s">
        <v>1405</v>
      </c>
      <c r="D998" s="183">
        <v>1500</v>
      </c>
      <c r="E998" s="183" t="e">
        <f>VLOOKUP(B998,#REF!,22,FALSE)</f>
        <v>#REF!</v>
      </c>
      <c r="F998" s="189" t="e">
        <f t="shared" si="78"/>
        <v>#REF!</v>
      </c>
      <c r="G998" s="183">
        <v>1200</v>
      </c>
      <c r="H998" s="189" t="e">
        <f t="shared" si="79"/>
        <v>#REF!</v>
      </c>
      <c r="I998" s="171"/>
      <c r="J998" s="178"/>
      <c r="K998" s="178"/>
      <c r="M998" s="178"/>
    </row>
    <row r="999" spans="1:13" s="62" customFormat="1" ht="15.75" customHeight="1">
      <c r="A999" s="186" t="s">
        <v>1469</v>
      </c>
      <c r="B999" s="188" t="s">
        <v>1470</v>
      </c>
      <c r="C999" s="191" t="s">
        <v>4548</v>
      </c>
      <c r="D999" s="183">
        <v>630</v>
      </c>
      <c r="E999" s="183" t="e">
        <f>VLOOKUP(B999,#REF!,22,FALSE)</f>
        <v>#REF!</v>
      </c>
      <c r="F999" s="189" t="e">
        <f t="shared" si="78"/>
        <v>#REF!</v>
      </c>
      <c r="G999" s="183">
        <v>510</v>
      </c>
      <c r="H999" s="189" t="e">
        <f t="shared" si="79"/>
        <v>#REF!</v>
      </c>
      <c r="I999" s="171"/>
      <c r="J999" s="178"/>
      <c r="K999" s="178"/>
      <c r="M999" s="178"/>
    </row>
    <row r="1000" spans="1:13" s="62" customFormat="1" ht="15.75" customHeight="1">
      <c r="A1000" s="186" t="s">
        <v>1471</v>
      </c>
      <c r="B1000" s="188" t="s">
        <v>1472</v>
      </c>
      <c r="C1000" s="191" t="s">
        <v>4549</v>
      </c>
      <c r="D1000" s="183">
        <v>930</v>
      </c>
      <c r="E1000" s="183" t="e">
        <f>VLOOKUP(B1000,#REF!,22,FALSE)</f>
        <v>#REF!</v>
      </c>
      <c r="F1000" s="189" t="e">
        <f t="shared" si="78"/>
        <v>#REF!</v>
      </c>
      <c r="G1000" s="183">
        <v>760</v>
      </c>
      <c r="H1000" s="189" t="e">
        <f t="shared" si="79"/>
        <v>#REF!</v>
      </c>
      <c r="I1000" s="171"/>
      <c r="J1000" s="178"/>
      <c r="K1000" s="178"/>
      <c r="M1000" s="178"/>
    </row>
    <row r="1001" spans="1:13" s="176" customFormat="1" ht="15.75" customHeight="1">
      <c r="A1001" s="186" t="s">
        <v>5659</v>
      </c>
      <c r="B1001" s="172" t="s">
        <v>1421</v>
      </c>
      <c r="C1001" s="191" t="s">
        <v>4320</v>
      </c>
      <c r="D1001" s="183">
        <v>370</v>
      </c>
      <c r="E1001" s="183" t="e">
        <f>VLOOKUP(B1001,#REF!,22,FALSE)</f>
        <v>#REF!</v>
      </c>
      <c r="F1001" s="189" t="e">
        <f t="shared" si="78"/>
        <v>#REF!</v>
      </c>
      <c r="G1001" s="183">
        <v>320</v>
      </c>
      <c r="H1001" s="189" t="e">
        <f t="shared" si="79"/>
        <v>#REF!</v>
      </c>
      <c r="I1001" s="171"/>
      <c r="J1001" s="178"/>
      <c r="K1001" s="178"/>
      <c r="M1001" s="178"/>
    </row>
    <row r="1002" spans="1:13" s="179" customFormat="1" ht="15.75" customHeight="1">
      <c r="A1002" s="186" t="s">
        <v>1484</v>
      </c>
      <c r="B1002" s="172" t="s">
        <v>1485</v>
      </c>
      <c r="C1002" s="191" t="s">
        <v>1486</v>
      </c>
      <c r="D1002" s="183">
        <v>1030</v>
      </c>
      <c r="E1002" s="183" t="e">
        <f>VLOOKUP(B1002,#REF!,22,FALSE)</f>
        <v>#REF!</v>
      </c>
      <c r="F1002" s="189" t="e">
        <f t="shared" si="78"/>
        <v>#REF!</v>
      </c>
      <c r="G1002" s="183">
        <v>850</v>
      </c>
      <c r="H1002" s="189" t="e">
        <f t="shared" si="79"/>
        <v>#REF!</v>
      </c>
      <c r="I1002" s="171"/>
      <c r="J1002" s="178"/>
      <c r="K1002" s="178"/>
      <c r="M1002" s="178"/>
    </row>
    <row r="1003" spans="1:13" s="178" customFormat="1" ht="15.75" customHeight="1">
      <c r="A1003" s="186" t="s">
        <v>5817</v>
      </c>
      <c r="B1003" s="188" t="s">
        <v>5818</v>
      </c>
      <c r="C1003" s="191" t="s">
        <v>5819</v>
      </c>
      <c r="D1003" s="185">
        <v>1500</v>
      </c>
      <c r="E1003" s="183" t="e">
        <f>VLOOKUP(B1003,#REF!,22,FALSE)</f>
        <v>#REF!</v>
      </c>
      <c r="F1003" s="189" t="e">
        <f t="shared" si="78"/>
        <v>#REF!</v>
      </c>
      <c r="G1003" s="183">
        <v>1200</v>
      </c>
      <c r="H1003" s="189" t="e">
        <f t="shared" si="79"/>
        <v>#REF!</v>
      </c>
      <c r="I1003" s="171"/>
      <c r="J1003" s="178" t="s">
        <v>5971</v>
      </c>
    </row>
    <row r="1004" spans="1:13" s="178" customFormat="1" ht="36" customHeight="1">
      <c r="A1004" s="186" t="s">
        <v>5820</v>
      </c>
      <c r="B1004" s="188" t="s">
        <v>5821</v>
      </c>
      <c r="C1004" s="191" t="s">
        <v>6485</v>
      </c>
      <c r="D1004" s="185">
        <v>3500</v>
      </c>
      <c r="E1004" s="183" t="e">
        <f>VLOOKUP(B1004,#REF!,22,FALSE)</f>
        <v>#REF!</v>
      </c>
      <c r="F1004" s="189" t="e">
        <f t="shared" si="78"/>
        <v>#REF!</v>
      </c>
      <c r="G1004" s="183">
        <v>2800</v>
      </c>
      <c r="H1004" s="189" t="e">
        <f t="shared" si="79"/>
        <v>#REF!</v>
      </c>
      <c r="I1004" s="171"/>
      <c r="J1004" s="178" t="s">
        <v>5971</v>
      </c>
    </row>
    <row r="1005" spans="1:13" s="178" customFormat="1" ht="30">
      <c r="A1005" s="73" t="s">
        <v>6440</v>
      </c>
      <c r="B1005" s="188" t="s">
        <v>5822</v>
      </c>
      <c r="C1005" s="191" t="s">
        <v>6486</v>
      </c>
      <c r="D1005" s="185">
        <v>4000</v>
      </c>
      <c r="E1005" s="183" t="e">
        <f>VLOOKUP(B1005,#REF!,22,FALSE)</f>
        <v>#REF!</v>
      </c>
      <c r="F1005" s="189" t="e">
        <f t="shared" si="78"/>
        <v>#REF!</v>
      </c>
      <c r="G1005" s="183">
        <v>3200</v>
      </c>
      <c r="H1005" s="189" t="e">
        <f t="shared" si="79"/>
        <v>#REF!</v>
      </c>
      <c r="I1005" s="171"/>
      <c r="J1005" s="178" t="s">
        <v>5971</v>
      </c>
    </row>
    <row r="1006" spans="1:13" s="178" customFormat="1" ht="15.75" customHeight="1">
      <c r="A1006" s="186" t="s">
        <v>5823</v>
      </c>
      <c r="B1006" s="188" t="s">
        <v>5824</v>
      </c>
      <c r="C1006" s="191" t="s">
        <v>5825</v>
      </c>
      <c r="D1006" s="185">
        <v>2500</v>
      </c>
      <c r="E1006" s="183" t="e">
        <f>VLOOKUP(B1006,#REF!,22,FALSE)</f>
        <v>#REF!</v>
      </c>
      <c r="F1006" s="189" t="e">
        <f t="shared" si="78"/>
        <v>#REF!</v>
      </c>
      <c r="G1006" s="183">
        <v>2000</v>
      </c>
      <c r="H1006" s="189" t="e">
        <f t="shared" si="79"/>
        <v>#REF!</v>
      </c>
      <c r="I1006" s="171"/>
      <c r="J1006" s="178" t="s">
        <v>5971</v>
      </c>
    </row>
    <row r="1007" spans="1:13" s="178" customFormat="1" ht="15.75" customHeight="1">
      <c r="A1007" s="39" t="s">
        <v>6447</v>
      </c>
      <c r="B1007" s="172" t="s">
        <v>6461</v>
      </c>
      <c r="C1007" s="191" t="s">
        <v>6448</v>
      </c>
      <c r="D1007" s="185">
        <v>5500</v>
      </c>
      <c r="E1007" s="183" t="e">
        <f>VLOOKUP(B1007,#REF!,22,FALSE)</f>
        <v>#REF!</v>
      </c>
      <c r="F1007" s="189" t="e">
        <f t="shared" si="78"/>
        <v>#REF!</v>
      </c>
      <c r="G1007" s="185" t="e">
        <f>E1007*0.8</f>
        <v>#REF!</v>
      </c>
      <c r="H1007" s="189" t="e">
        <f t="shared" si="79"/>
        <v>#REF!</v>
      </c>
      <c r="I1007" s="171"/>
      <c r="J1007" s="173" t="s">
        <v>5971</v>
      </c>
    </row>
    <row r="1008" spans="1:13" s="178" customFormat="1" ht="15.75" customHeight="1">
      <c r="A1008" s="38" t="s">
        <v>6523</v>
      </c>
      <c r="B1008" s="265" t="s">
        <v>6524</v>
      </c>
      <c r="C1008" s="191" t="s">
        <v>6525</v>
      </c>
      <c r="D1008" s="185">
        <v>180</v>
      </c>
      <c r="E1008" s="183">
        <v>180</v>
      </c>
      <c r="F1008" s="189">
        <f t="shared" si="78"/>
        <v>0</v>
      </c>
      <c r="G1008" s="185">
        <v>150</v>
      </c>
      <c r="H1008" s="189">
        <f t="shared" si="79"/>
        <v>0.16666666666666663</v>
      </c>
      <c r="I1008" s="171"/>
      <c r="J1008" s="173" t="s">
        <v>6529</v>
      </c>
    </row>
    <row r="1009" spans="1:13" s="178" customFormat="1" ht="15.75" customHeight="1">
      <c r="A1009" s="38" t="s">
        <v>6526</v>
      </c>
      <c r="B1009" s="265" t="s">
        <v>6527</v>
      </c>
      <c r="C1009" s="191" t="s">
        <v>6528</v>
      </c>
      <c r="D1009" s="185">
        <v>210</v>
      </c>
      <c r="E1009" s="183">
        <v>210</v>
      </c>
      <c r="F1009" s="189">
        <f t="shared" si="78"/>
        <v>0</v>
      </c>
      <c r="G1009" s="185">
        <v>170</v>
      </c>
      <c r="H1009" s="189">
        <f t="shared" si="79"/>
        <v>0.19047619047619047</v>
      </c>
      <c r="I1009" s="171"/>
      <c r="J1009" s="173" t="s">
        <v>6529</v>
      </c>
    </row>
    <row r="1010" spans="1:13" s="178" customFormat="1" ht="15.75" customHeight="1">
      <c r="A1010" s="182" t="s">
        <v>1489</v>
      </c>
      <c r="B1010" s="25"/>
      <c r="C1010" s="128"/>
      <c r="D1010" s="183"/>
      <c r="E1010" s="183"/>
      <c r="F1010" s="189"/>
      <c r="G1010" s="183"/>
      <c r="H1010" s="189" t="e">
        <f>AVERAGE(H1011:H1024)</f>
        <v>#REF!</v>
      </c>
      <c r="I1010" s="174"/>
      <c r="J1010" s="176"/>
      <c r="K1010" s="173"/>
    </row>
    <row r="1011" spans="1:13" s="178" customFormat="1" ht="15.75" customHeight="1">
      <c r="A1011" s="186" t="s">
        <v>5802</v>
      </c>
      <c r="B1011" s="188" t="s">
        <v>5803</v>
      </c>
      <c r="C1011" s="141" t="s">
        <v>5804</v>
      </c>
      <c r="D1011" s="183">
        <v>1550</v>
      </c>
      <c r="E1011" s="183" t="e">
        <f>VLOOKUP(B1011,#REF!,22,FALSE)</f>
        <v>#REF!</v>
      </c>
      <c r="F1011" s="189" t="e">
        <f t="shared" si="78"/>
        <v>#REF!</v>
      </c>
      <c r="G1011" s="183">
        <v>1240</v>
      </c>
      <c r="H1011" s="189" t="e">
        <f t="shared" ref="H1011:H1024" si="80">100%-G1011/E1011</f>
        <v>#REF!</v>
      </c>
      <c r="I1011" s="102"/>
    </row>
    <row r="1012" spans="1:13" s="178" customFormat="1" ht="15.75" customHeight="1">
      <c r="A1012" s="186" t="s">
        <v>1490</v>
      </c>
      <c r="B1012" s="188" t="s">
        <v>4555</v>
      </c>
      <c r="C1012" s="191" t="s">
        <v>4556</v>
      </c>
      <c r="D1012" s="183">
        <v>2580</v>
      </c>
      <c r="E1012" s="183" t="e">
        <f>VLOOKUP(B1012,#REF!,22,FALSE)</f>
        <v>#REF!</v>
      </c>
      <c r="F1012" s="189" t="e">
        <f t="shared" si="78"/>
        <v>#REF!</v>
      </c>
      <c r="G1012" s="183">
        <v>2100</v>
      </c>
      <c r="H1012" s="189" t="e">
        <f t="shared" si="80"/>
        <v>#REF!</v>
      </c>
      <c r="I1012" s="171"/>
    </row>
    <row r="1013" spans="1:13" s="178" customFormat="1" ht="15.75" customHeight="1">
      <c r="A1013" s="186" t="s">
        <v>1491</v>
      </c>
      <c r="B1013" s="172" t="s">
        <v>4557</v>
      </c>
      <c r="C1013" s="191" t="s">
        <v>4558</v>
      </c>
      <c r="D1013" s="183">
        <v>1200</v>
      </c>
      <c r="E1013" s="183" t="e">
        <f>VLOOKUP(B1013,#REF!,22,FALSE)</f>
        <v>#REF!</v>
      </c>
      <c r="F1013" s="189" t="e">
        <f t="shared" si="78"/>
        <v>#REF!</v>
      </c>
      <c r="G1013" s="183">
        <v>960</v>
      </c>
      <c r="H1013" s="189" t="e">
        <f t="shared" si="80"/>
        <v>#REF!</v>
      </c>
      <c r="I1013" s="171"/>
    </row>
    <row r="1014" spans="1:13" s="178" customFormat="1" ht="15.75" customHeight="1">
      <c r="A1014" s="186" t="s">
        <v>1500</v>
      </c>
      <c r="B1014" s="188" t="s">
        <v>1501</v>
      </c>
      <c r="C1014" s="191" t="s">
        <v>1502</v>
      </c>
      <c r="D1014" s="183">
        <v>710</v>
      </c>
      <c r="E1014" s="183" t="e">
        <f>VLOOKUP(B1014,#REF!,22,FALSE)</f>
        <v>#REF!</v>
      </c>
      <c r="F1014" s="189" t="e">
        <f t="shared" si="78"/>
        <v>#REF!</v>
      </c>
      <c r="G1014" s="183">
        <v>610</v>
      </c>
      <c r="H1014" s="189" t="e">
        <f t="shared" si="80"/>
        <v>#REF!</v>
      </c>
      <c r="I1014" s="171"/>
    </row>
    <row r="1015" spans="1:13" s="178" customFormat="1" ht="15.75" customHeight="1">
      <c r="A1015" s="60" t="s">
        <v>1507</v>
      </c>
      <c r="B1015" s="188" t="s">
        <v>4559</v>
      </c>
      <c r="C1015" s="191" t="s">
        <v>4560</v>
      </c>
      <c r="D1015" s="183">
        <v>290</v>
      </c>
      <c r="E1015" s="183" t="e">
        <f>VLOOKUP(B1015,#REF!,22,FALSE)</f>
        <v>#REF!</v>
      </c>
      <c r="F1015" s="189" t="e">
        <f t="shared" si="78"/>
        <v>#REF!</v>
      </c>
      <c r="G1015" s="183">
        <v>250</v>
      </c>
      <c r="H1015" s="189" t="e">
        <f t="shared" si="80"/>
        <v>#REF!</v>
      </c>
      <c r="I1015" s="171"/>
    </row>
    <row r="1016" spans="1:13" s="178" customFormat="1" ht="15.75" customHeight="1">
      <c r="A1016" s="186" t="s">
        <v>1495</v>
      </c>
      <c r="B1016" s="188" t="s">
        <v>4562</v>
      </c>
      <c r="C1016" s="191" t="s">
        <v>4563</v>
      </c>
      <c r="D1016" s="183">
        <v>270</v>
      </c>
      <c r="E1016" s="183" t="e">
        <f>VLOOKUP(B1016,#REF!,22,FALSE)</f>
        <v>#REF!</v>
      </c>
      <c r="F1016" s="189" t="e">
        <f t="shared" si="78"/>
        <v>#REF!</v>
      </c>
      <c r="G1016" s="183">
        <v>240</v>
      </c>
      <c r="H1016" s="189" t="e">
        <f t="shared" si="80"/>
        <v>#REF!</v>
      </c>
      <c r="I1016" s="171"/>
    </row>
    <row r="1017" spans="1:13" s="178" customFormat="1" ht="15.75" customHeight="1">
      <c r="A1017" s="186" t="s">
        <v>1492</v>
      </c>
      <c r="B1017" s="188" t="s">
        <v>4561</v>
      </c>
      <c r="C1017" s="191" t="s">
        <v>5522</v>
      </c>
      <c r="D1017" s="183">
        <v>400</v>
      </c>
      <c r="E1017" s="183" t="e">
        <f>VLOOKUP(B1017,#REF!,22,FALSE)</f>
        <v>#REF!</v>
      </c>
      <c r="F1017" s="189" t="e">
        <f t="shared" si="78"/>
        <v>#REF!</v>
      </c>
      <c r="G1017" s="183">
        <v>320</v>
      </c>
      <c r="H1017" s="189" t="e">
        <f t="shared" si="80"/>
        <v>#REF!</v>
      </c>
      <c r="I1017" s="171"/>
    </row>
    <row r="1018" spans="1:13" s="176" customFormat="1" ht="15.75" customHeight="1">
      <c r="A1018" s="186" t="s">
        <v>1493</v>
      </c>
      <c r="B1018" s="188" t="s">
        <v>4587</v>
      </c>
      <c r="C1018" s="191" t="s">
        <v>1494</v>
      </c>
      <c r="D1018" s="183">
        <v>800</v>
      </c>
      <c r="E1018" s="183" t="e">
        <f>VLOOKUP(B1018,#REF!,22,FALSE)</f>
        <v>#REF!</v>
      </c>
      <c r="F1018" s="189" t="e">
        <f t="shared" si="78"/>
        <v>#REF!</v>
      </c>
      <c r="G1018" s="183">
        <v>640</v>
      </c>
      <c r="H1018" s="189" t="e">
        <f t="shared" si="80"/>
        <v>#REF!</v>
      </c>
      <c r="I1018" s="171"/>
      <c r="J1018" s="178"/>
      <c r="K1018" s="178"/>
      <c r="M1018" s="178"/>
    </row>
    <row r="1019" spans="1:13" s="178" customFormat="1" ht="15.75" customHeight="1">
      <c r="A1019" s="60" t="s">
        <v>1498</v>
      </c>
      <c r="B1019" s="188" t="s">
        <v>4564</v>
      </c>
      <c r="C1019" s="191" t="s">
        <v>4565</v>
      </c>
      <c r="D1019" s="183">
        <v>450</v>
      </c>
      <c r="E1019" s="183" t="e">
        <f>VLOOKUP(B1019,#REF!,22,FALSE)</f>
        <v>#REF!</v>
      </c>
      <c r="F1019" s="189" t="e">
        <f t="shared" si="78"/>
        <v>#REF!</v>
      </c>
      <c r="G1019" s="183">
        <v>360</v>
      </c>
      <c r="H1019" s="189" t="e">
        <f t="shared" si="80"/>
        <v>#REF!</v>
      </c>
      <c r="I1019" s="171"/>
    </row>
    <row r="1020" spans="1:13" s="178" customFormat="1" ht="15.75" customHeight="1">
      <c r="A1020" s="186" t="s">
        <v>1496</v>
      </c>
      <c r="B1020" s="188" t="s">
        <v>1497</v>
      </c>
      <c r="C1020" s="191" t="s">
        <v>4566</v>
      </c>
      <c r="D1020" s="183">
        <v>550</v>
      </c>
      <c r="E1020" s="183" t="e">
        <f>VLOOKUP(B1020,#REF!,22,FALSE)</f>
        <v>#REF!</v>
      </c>
      <c r="F1020" s="189" t="e">
        <f t="shared" si="78"/>
        <v>#REF!</v>
      </c>
      <c r="G1020" s="183">
        <v>440</v>
      </c>
      <c r="H1020" s="189" t="e">
        <f t="shared" si="80"/>
        <v>#REF!</v>
      </c>
      <c r="I1020" s="171"/>
    </row>
    <row r="1021" spans="1:13" s="178" customFormat="1" ht="15.75" customHeight="1">
      <c r="A1021" s="60" t="s">
        <v>4176</v>
      </c>
      <c r="B1021" s="188" t="s">
        <v>1499</v>
      </c>
      <c r="C1021" s="191" t="s">
        <v>4567</v>
      </c>
      <c r="D1021" s="183">
        <v>1600</v>
      </c>
      <c r="E1021" s="183" t="e">
        <f>VLOOKUP(B1021,#REF!,22,FALSE)</f>
        <v>#REF!</v>
      </c>
      <c r="F1021" s="189" t="e">
        <f t="shared" si="78"/>
        <v>#REF!</v>
      </c>
      <c r="G1021" s="183">
        <v>1290</v>
      </c>
      <c r="H1021" s="189" t="e">
        <f t="shared" si="80"/>
        <v>#REF!</v>
      </c>
      <c r="I1021" s="171"/>
    </row>
    <row r="1022" spans="1:13" s="178" customFormat="1" ht="15.75" customHeight="1">
      <c r="A1022" s="60" t="s">
        <v>5683</v>
      </c>
      <c r="B1022" s="188" t="s">
        <v>1508</v>
      </c>
      <c r="C1022" s="191" t="s">
        <v>1509</v>
      </c>
      <c r="D1022" s="183">
        <v>1700</v>
      </c>
      <c r="E1022" s="183" t="e">
        <f>VLOOKUP(B1022,#REF!,22,FALSE)</f>
        <v>#REF!</v>
      </c>
      <c r="F1022" s="189" t="e">
        <f t="shared" si="78"/>
        <v>#REF!</v>
      </c>
      <c r="G1022" s="183">
        <v>1360</v>
      </c>
      <c r="H1022" s="189" t="e">
        <f t="shared" si="80"/>
        <v>#REF!</v>
      </c>
      <c r="I1022" s="171"/>
    </row>
    <row r="1023" spans="1:13" s="178" customFormat="1" ht="15.75" customHeight="1">
      <c r="A1023" s="60" t="s">
        <v>1500</v>
      </c>
      <c r="B1023" s="188" t="s">
        <v>1503</v>
      </c>
      <c r="C1023" s="191" t="s">
        <v>1504</v>
      </c>
      <c r="D1023" s="183">
        <v>870</v>
      </c>
      <c r="E1023" s="183" t="e">
        <f>VLOOKUP(B1023,#REF!,22,FALSE)</f>
        <v>#REF!</v>
      </c>
      <c r="F1023" s="189" t="e">
        <f t="shared" ref="F1023:F1086" si="81">E1023/D1023-100%</f>
        <v>#REF!</v>
      </c>
      <c r="G1023" s="183">
        <v>750</v>
      </c>
      <c r="H1023" s="189" t="e">
        <f t="shared" si="80"/>
        <v>#REF!</v>
      </c>
      <c r="I1023" s="171"/>
    </row>
    <row r="1024" spans="1:13" s="178" customFormat="1" ht="15.75" customHeight="1">
      <c r="A1024" s="60" t="s">
        <v>1500</v>
      </c>
      <c r="B1024" s="188" t="s">
        <v>1505</v>
      </c>
      <c r="C1024" s="191" t="s">
        <v>1506</v>
      </c>
      <c r="D1024" s="183">
        <v>1910</v>
      </c>
      <c r="E1024" s="183" t="e">
        <f>VLOOKUP(B1024,#REF!,22,FALSE)</f>
        <v>#REF!</v>
      </c>
      <c r="F1024" s="189" t="e">
        <f t="shared" si="81"/>
        <v>#REF!</v>
      </c>
      <c r="G1024" s="183">
        <v>1580</v>
      </c>
      <c r="H1024" s="189" t="e">
        <f t="shared" si="80"/>
        <v>#REF!</v>
      </c>
      <c r="I1024" s="171"/>
    </row>
    <row r="1025" spans="1:11" s="178" customFormat="1" ht="15.75" customHeight="1">
      <c r="A1025" s="182" t="s">
        <v>1510</v>
      </c>
      <c r="B1025" s="25"/>
      <c r="C1025" s="128"/>
      <c r="D1025" s="181"/>
      <c r="E1025" s="183"/>
      <c r="F1025" s="189"/>
      <c r="G1025" s="181"/>
      <c r="H1025" s="189" t="e">
        <f>AVERAGE(H1026:H1073)</f>
        <v>#REF!</v>
      </c>
      <c r="I1025" s="174"/>
      <c r="J1025" s="168" t="s">
        <v>6719</v>
      </c>
      <c r="K1025" s="173"/>
    </row>
    <row r="1026" spans="1:11" s="178" customFormat="1" ht="15.75" customHeight="1">
      <c r="A1026" s="186" t="s">
        <v>1511</v>
      </c>
      <c r="B1026" s="188" t="s">
        <v>1512</v>
      </c>
      <c r="C1026" s="191" t="s">
        <v>1513</v>
      </c>
      <c r="D1026" s="183">
        <v>2100</v>
      </c>
      <c r="E1026" s="183" t="e">
        <f>VLOOKUP(B1026,#REF!,22,FALSE)</f>
        <v>#REF!</v>
      </c>
      <c r="F1026" s="189" t="e">
        <f t="shared" si="81"/>
        <v>#REF!</v>
      </c>
      <c r="G1026" s="183">
        <v>1680</v>
      </c>
      <c r="H1026" s="189" t="e">
        <f t="shared" ref="H1026:H1073" si="82">100%-G1026/E1026</f>
        <v>#REF!</v>
      </c>
      <c r="I1026" s="171"/>
      <c r="J1026" s="168" t="s">
        <v>6180</v>
      </c>
    </row>
    <row r="1027" spans="1:11" s="178" customFormat="1" ht="15.75" customHeight="1">
      <c r="A1027" s="60" t="s">
        <v>5660</v>
      </c>
      <c r="B1027" s="188" t="s">
        <v>1515</v>
      </c>
      <c r="C1027" s="191" t="s">
        <v>1516</v>
      </c>
      <c r="D1027" s="183">
        <v>360</v>
      </c>
      <c r="E1027" s="183" t="e">
        <f>VLOOKUP(B1027,#REF!,22,FALSE)</f>
        <v>#REF!</v>
      </c>
      <c r="F1027" s="189" t="e">
        <f t="shared" si="81"/>
        <v>#REF!</v>
      </c>
      <c r="G1027" s="183">
        <v>320</v>
      </c>
      <c r="H1027" s="189" t="e">
        <f t="shared" si="82"/>
        <v>#REF!</v>
      </c>
      <c r="I1027" s="171"/>
      <c r="J1027" s="168" t="s">
        <v>6180</v>
      </c>
    </row>
    <row r="1028" spans="1:11" s="178" customFormat="1" ht="15.75" customHeight="1">
      <c r="A1028" s="60" t="s">
        <v>5661</v>
      </c>
      <c r="B1028" s="188" t="s">
        <v>1517</v>
      </c>
      <c r="C1028" s="191" t="s">
        <v>1518</v>
      </c>
      <c r="D1028" s="183">
        <v>360</v>
      </c>
      <c r="E1028" s="183" t="e">
        <f>VLOOKUP(B1028,#REF!,22,FALSE)</f>
        <v>#REF!</v>
      </c>
      <c r="F1028" s="189" t="e">
        <f t="shared" si="81"/>
        <v>#REF!</v>
      </c>
      <c r="G1028" s="183">
        <v>320</v>
      </c>
      <c r="H1028" s="189" t="e">
        <f t="shared" si="82"/>
        <v>#REF!</v>
      </c>
      <c r="I1028" s="171"/>
      <c r="J1028" s="168" t="s">
        <v>6180</v>
      </c>
    </row>
    <row r="1029" spans="1:11" s="178" customFormat="1" ht="15.75" customHeight="1">
      <c r="A1029" s="60" t="s">
        <v>5662</v>
      </c>
      <c r="B1029" s="188" t="s">
        <v>1519</v>
      </c>
      <c r="C1029" s="191" t="s">
        <v>1520</v>
      </c>
      <c r="D1029" s="183">
        <v>290</v>
      </c>
      <c r="E1029" s="183" t="e">
        <f>VLOOKUP(B1029,#REF!,22,FALSE)</f>
        <v>#REF!</v>
      </c>
      <c r="F1029" s="189" t="e">
        <f t="shared" si="81"/>
        <v>#REF!</v>
      </c>
      <c r="G1029" s="183">
        <v>260</v>
      </c>
      <c r="H1029" s="189" t="e">
        <f t="shared" si="82"/>
        <v>#REF!</v>
      </c>
      <c r="I1029" s="171"/>
      <c r="J1029" s="168" t="s">
        <v>6180</v>
      </c>
    </row>
    <row r="1030" spans="1:11" s="178" customFormat="1" ht="15.75" customHeight="1">
      <c r="A1030" s="186" t="s">
        <v>1514</v>
      </c>
      <c r="B1030" s="188" t="s">
        <v>1521</v>
      </c>
      <c r="C1030" s="191" t="s">
        <v>1522</v>
      </c>
      <c r="D1030" s="183">
        <v>950</v>
      </c>
      <c r="E1030" s="183" t="e">
        <f>VLOOKUP(B1030,#REF!,22,FALSE)</f>
        <v>#REF!</v>
      </c>
      <c r="F1030" s="189" t="e">
        <f t="shared" si="81"/>
        <v>#REF!</v>
      </c>
      <c r="G1030" s="183">
        <v>800</v>
      </c>
      <c r="H1030" s="189" t="e">
        <f t="shared" si="82"/>
        <v>#REF!</v>
      </c>
      <c r="I1030" s="171"/>
      <c r="J1030" s="168" t="s">
        <v>6180</v>
      </c>
    </row>
    <row r="1031" spans="1:11" s="178" customFormat="1" ht="15.75" customHeight="1">
      <c r="A1031" s="186" t="s">
        <v>1523</v>
      </c>
      <c r="B1031" s="188" t="s">
        <v>1524</v>
      </c>
      <c r="C1031" s="191" t="s">
        <v>1525</v>
      </c>
      <c r="D1031" s="183">
        <v>660</v>
      </c>
      <c r="E1031" s="183" t="e">
        <f>VLOOKUP(B1031,#REF!,22,FALSE)</f>
        <v>#REF!</v>
      </c>
      <c r="F1031" s="189" t="e">
        <f t="shared" si="81"/>
        <v>#REF!</v>
      </c>
      <c r="G1031" s="183">
        <v>560</v>
      </c>
      <c r="H1031" s="189" t="e">
        <f t="shared" si="82"/>
        <v>#REF!</v>
      </c>
      <c r="I1031" s="171"/>
      <c r="J1031" s="168" t="s">
        <v>6180</v>
      </c>
    </row>
    <row r="1032" spans="1:11" s="178" customFormat="1" ht="15.75" customHeight="1">
      <c r="A1032" s="60" t="s">
        <v>4313</v>
      </c>
      <c r="B1032" s="188" t="s">
        <v>1526</v>
      </c>
      <c r="C1032" s="191" t="s">
        <v>1527</v>
      </c>
      <c r="D1032" s="183">
        <v>380</v>
      </c>
      <c r="E1032" s="183" t="e">
        <f>VLOOKUP(B1032,#REF!,22,FALSE)</f>
        <v>#REF!</v>
      </c>
      <c r="F1032" s="189" t="e">
        <f t="shared" si="81"/>
        <v>#REF!</v>
      </c>
      <c r="G1032" s="183">
        <v>400</v>
      </c>
      <c r="H1032" s="189" t="e">
        <f t="shared" si="82"/>
        <v>#REF!</v>
      </c>
      <c r="I1032" s="171"/>
      <c r="J1032" s="168" t="s">
        <v>6180</v>
      </c>
    </row>
    <row r="1033" spans="1:11" s="178" customFormat="1" ht="15.75" customHeight="1">
      <c r="A1033" s="60" t="s">
        <v>4314</v>
      </c>
      <c r="B1033" s="188" t="s">
        <v>1528</v>
      </c>
      <c r="C1033" s="191" t="s">
        <v>1529</v>
      </c>
      <c r="D1033" s="183">
        <v>390</v>
      </c>
      <c r="E1033" s="183" t="e">
        <f>VLOOKUP(B1033,#REF!,22,FALSE)</f>
        <v>#REF!</v>
      </c>
      <c r="F1033" s="189" t="e">
        <f t="shared" si="81"/>
        <v>#REF!</v>
      </c>
      <c r="G1033" s="183">
        <v>410</v>
      </c>
      <c r="H1033" s="189" t="e">
        <f t="shared" si="82"/>
        <v>#REF!</v>
      </c>
      <c r="I1033" s="171"/>
      <c r="J1033" s="168" t="s">
        <v>6180</v>
      </c>
    </row>
    <row r="1034" spans="1:11" s="178" customFormat="1" ht="15.75" customHeight="1">
      <c r="A1034" s="186" t="s">
        <v>1348</v>
      </c>
      <c r="B1034" s="188" t="s">
        <v>1531</v>
      </c>
      <c r="C1034" s="191" t="s">
        <v>1532</v>
      </c>
      <c r="D1034" s="183">
        <v>720</v>
      </c>
      <c r="E1034" s="183" t="e">
        <f>VLOOKUP(B1034,#REF!,22,FALSE)</f>
        <v>#REF!</v>
      </c>
      <c r="F1034" s="189" t="e">
        <f t="shared" si="81"/>
        <v>#REF!</v>
      </c>
      <c r="G1034" s="183">
        <v>630</v>
      </c>
      <c r="H1034" s="189" t="e">
        <f t="shared" si="82"/>
        <v>#REF!</v>
      </c>
      <c r="I1034" s="171"/>
      <c r="J1034" s="168" t="s">
        <v>6180</v>
      </c>
    </row>
    <row r="1035" spans="1:11" s="178" customFormat="1" ht="15.75" customHeight="1">
      <c r="A1035" s="186" t="s">
        <v>1533</v>
      </c>
      <c r="B1035" s="188" t="s">
        <v>1534</v>
      </c>
      <c r="C1035" s="191" t="s">
        <v>1535</v>
      </c>
      <c r="D1035" s="183">
        <v>370</v>
      </c>
      <c r="E1035" s="183" t="e">
        <f>VLOOKUP(B1035,#REF!,22,FALSE)</f>
        <v>#REF!</v>
      </c>
      <c r="F1035" s="189" t="e">
        <f t="shared" si="81"/>
        <v>#REF!</v>
      </c>
      <c r="G1035" s="183">
        <v>330</v>
      </c>
      <c r="H1035" s="189" t="e">
        <f t="shared" si="82"/>
        <v>#REF!</v>
      </c>
      <c r="I1035" s="171"/>
      <c r="J1035" s="168" t="s">
        <v>6180</v>
      </c>
    </row>
    <row r="1036" spans="1:11" s="178" customFormat="1" ht="15.75" customHeight="1">
      <c r="A1036" s="186" t="s">
        <v>1536</v>
      </c>
      <c r="B1036" s="80">
        <v>12013</v>
      </c>
      <c r="C1036" s="191" t="s">
        <v>1539</v>
      </c>
      <c r="D1036" s="183">
        <v>970</v>
      </c>
      <c r="E1036" s="183" t="e">
        <f>VLOOKUP(B1036,#REF!,22,FALSE)</f>
        <v>#REF!</v>
      </c>
      <c r="F1036" s="189" t="e">
        <f t="shared" si="81"/>
        <v>#REF!</v>
      </c>
      <c r="G1036" s="183">
        <v>820</v>
      </c>
      <c r="H1036" s="189" t="e">
        <f t="shared" si="82"/>
        <v>#REF!</v>
      </c>
      <c r="I1036" s="171"/>
      <c r="J1036" s="168" t="s">
        <v>6180</v>
      </c>
    </row>
    <row r="1037" spans="1:11" s="178" customFormat="1" ht="15.75" customHeight="1">
      <c r="A1037" s="186" t="s">
        <v>1540</v>
      </c>
      <c r="B1037" s="80">
        <v>12014</v>
      </c>
      <c r="C1037" s="191" t="s">
        <v>1543</v>
      </c>
      <c r="D1037" s="183">
        <v>990</v>
      </c>
      <c r="E1037" s="183" t="e">
        <f>VLOOKUP(B1037,#REF!,22,FALSE)</f>
        <v>#REF!</v>
      </c>
      <c r="F1037" s="189" t="e">
        <f t="shared" si="81"/>
        <v>#REF!</v>
      </c>
      <c r="G1037" s="183">
        <v>810</v>
      </c>
      <c r="H1037" s="189" t="e">
        <f t="shared" si="82"/>
        <v>#REF!</v>
      </c>
      <c r="I1037" s="171"/>
      <c r="J1037" s="168" t="s">
        <v>6180</v>
      </c>
    </row>
    <row r="1038" spans="1:11" s="178" customFormat="1" ht="15.75" customHeight="1">
      <c r="A1038" s="186" t="s">
        <v>1544</v>
      </c>
      <c r="B1038" s="80">
        <v>12015</v>
      </c>
      <c r="C1038" s="191" t="s">
        <v>1547</v>
      </c>
      <c r="D1038" s="183">
        <v>1000</v>
      </c>
      <c r="E1038" s="183" t="e">
        <f>VLOOKUP(B1038,#REF!,22,FALSE)</f>
        <v>#REF!</v>
      </c>
      <c r="F1038" s="189" t="e">
        <f t="shared" si="81"/>
        <v>#REF!</v>
      </c>
      <c r="G1038" s="183">
        <v>850</v>
      </c>
      <c r="H1038" s="189" t="e">
        <f t="shared" si="82"/>
        <v>#REF!</v>
      </c>
      <c r="I1038" s="171"/>
      <c r="J1038" s="168" t="s">
        <v>6180</v>
      </c>
    </row>
    <row r="1039" spans="1:11" s="178" customFormat="1" ht="15.75" customHeight="1">
      <c r="A1039" s="186" t="s">
        <v>1548</v>
      </c>
      <c r="B1039" s="80">
        <v>12010</v>
      </c>
      <c r="C1039" s="191" t="s">
        <v>1551</v>
      </c>
      <c r="D1039" s="183">
        <v>1010</v>
      </c>
      <c r="E1039" s="183" t="e">
        <f>VLOOKUP(B1039,#REF!,22,FALSE)</f>
        <v>#REF!</v>
      </c>
      <c r="F1039" s="189" t="e">
        <f t="shared" si="81"/>
        <v>#REF!</v>
      </c>
      <c r="G1039" s="183">
        <v>850</v>
      </c>
      <c r="H1039" s="189" t="e">
        <f t="shared" si="82"/>
        <v>#REF!</v>
      </c>
      <c r="I1039" s="171"/>
      <c r="J1039" s="168" t="s">
        <v>6180</v>
      </c>
    </row>
    <row r="1040" spans="1:11" s="178" customFormat="1" ht="15.75" customHeight="1">
      <c r="A1040" s="186" t="s">
        <v>1552</v>
      </c>
      <c r="B1040" s="80">
        <v>12011</v>
      </c>
      <c r="C1040" s="191" t="s">
        <v>1553</v>
      </c>
      <c r="D1040" s="183">
        <v>990</v>
      </c>
      <c r="E1040" s="183" t="e">
        <f>VLOOKUP(B1040,#REF!,22,FALSE)</f>
        <v>#REF!</v>
      </c>
      <c r="F1040" s="189" t="e">
        <f t="shared" si="81"/>
        <v>#REF!</v>
      </c>
      <c r="G1040" s="183">
        <v>840</v>
      </c>
      <c r="H1040" s="189" t="e">
        <f t="shared" si="82"/>
        <v>#REF!</v>
      </c>
      <c r="I1040" s="171"/>
      <c r="J1040" s="168" t="s">
        <v>6180</v>
      </c>
    </row>
    <row r="1041" spans="1:10" s="178" customFormat="1" ht="15.75" customHeight="1">
      <c r="A1041" s="186" t="s">
        <v>1557</v>
      </c>
      <c r="B1041" s="80">
        <v>12017</v>
      </c>
      <c r="C1041" s="191" t="s">
        <v>1558</v>
      </c>
      <c r="D1041" s="183">
        <v>770</v>
      </c>
      <c r="E1041" s="183" t="e">
        <f>VLOOKUP(B1041,#REF!,22,FALSE)</f>
        <v>#REF!</v>
      </c>
      <c r="F1041" s="189" t="e">
        <f t="shared" si="81"/>
        <v>#REF!</v>
      </c>
      <c r="G1041" s="183">
        <v>640</v>
      </c>
      <c r="H1041" s="189" t="e">
        <f t="shared" si="82"/>
        <v>#REF!</v>
      </c>
      <c r="I1041" s="171"/>
      <c r="J1041" s="168" t="s">
        <v>6180</v>
      </c>
    </row>
    <row r="1042" spans="1:10" s="178" customFormat="1" ht="15.75" customHeight="1">
      <c r="A1042" s="186" t="s">
        <v>1559</v>
      </c>
      <c r="B1042" s="80">
        <v>12012</v>
      </c>
      <c r="C1042" s="191" t="s">
        <v>1560</v>
      </c>
      <c r="D1042" s="183">
        <v>770</v>
      </c>
      <c r="E1042" s="183" t="e">
        <f>VLOOKUP(B1042,#REF!,22,FALSE)</f>
        <v>#REF!</v>
      </c>
      <c r="F1042" s="189" t="e">
        <f t="shared" si="81"/>
        <v>#REF!</v>
      </c>
      <c r="G1042" s="183">
        <v>640</v>
      </c>
      <c r="H1042" s="189" t="e">
        <f t="shared" si="82"/>
        <v>#REF!</v>
      </c>
      <c r="I1042" s="171"/>
      <c r="J1042" s="168" t="s">
        <v>6180</v>
      </c>
    </row>
    <row r="1043" spans="1:10" s="178" customFormat="1" ht="15.75" customHeight="1">
      <c r="A1043" s="186" t="s">
        <v>5079</v>
      </c>
      <c r="B1043" s="188" t="s">
        <v>1561</v>
      </c>
      <c r="C1043" s="191" t="s">
        <v>1562</v>
      </c>
      <c r="D1043" s="183">
        <v>830</v>
      </c>
      <c r="E1043" s="183" t="e">
        <f>VLOOKUP(B1043,#REF!,22,FALSE)</f>
        <v>#REF!</v>
      </c>
      <c r="F1043" s="189" t="e">
        <f t="shared" si="81"/>
        <v>#REF!</v>
      </c>
      <c r="G1043" s="183">
        <v>670</v>
      </c>
      <c r="H1043" s="189" t="e">
        <f t="shared" si="82"/>
        <v>#REF!</v>
      </c>
      <c r="I1043" s="171"/>
      <c r="J1043" s="168" t="s">
        <v>6180</v>
      </c>
    </row>
    <row r="1044" spans="1:10" s="178" customFormat="1" ht="15.75" customHeight="1">
      <c r="A1044" s="186" t="s">
        <v>1563</v>
      </c>
      <c r="B1044" s="188" t="s">
        <v>1564</v>
      </c>
      <c r="C1044" s="191" t="s">
        <v>1565</v>
      </c>
      <c r="D1044" s="183">
        <v>920</v>
      </c>
      <c r="E1044" s="183" t="e">
        <f>VLOOKUP(B1044,#REF!,22,FALSE)</f>
        <v>#REF!</v>
      </c>
      <c r="F1044" s="189" t="e">
        <f t="shared" si="81"/>
        <v>#REF!</v>
      </c>
      <c r="G1044" s="183">
        <v>750</v>
      </c>
      <c r="H1044" s="189" t="e">
        <f t="shared" si="82"/>
        <v>#REF!</v>
      </c>
      <c r="I1044" s="171"/>
      <c r="J1044" s="168" t="s">
        <v>6180</v>
      </c>
    </row>
    <row r="1045" spans="1:10" s="178" customFormat="1" ht="15.75" customHeight="1">
      <c r="A1045" s="186" t="s">
        <v>1348</v>
      </c>
      <c r="B1045" s="188" t="s">
        <v>1566</v>
      </c>
      <c r="C1045" s="191" t="s">
        <v>1567</v>
      </c>
      <c r="D1045" s="183">
        <v>920</v>
      </c>
      <c r="E1045" s="183" t="e">
        <f>VLOOKUP(B1045,#REF!,22,FALSE)</f>
        <v>#REF!</v>
      </c>
      <c r="F1045" s="189" t="e">
        <f t="shared" si="81"/>
        <v>#REF!</v>
      </c>
      <c r="G1045" s="183">
        <v>750</v>
      </c>
      <c r="H1045" s="189" t="e">
        <f t="shared" si="82"/>
        <v>#REF!</v>
      </c>
      <c r="I1045" s="171"/>
      <c r="J1045" s="168" t="s">
        <v>6180</v>
      </c>
    </row>
    <row r="1046" spans="1:10" s="178" customFormat="1" ht="15.75" customHeight="1">
      <c r="A1046" s="186" t="s">
        <v>1568</v>
      </c>
      <c r="B1046" s="80">
        <v>12003</v>
      </c>
      <c r="C1046" s="191" t="s">
        <v>1569</v>
      </c>
      <c r="D1046" s="183">
        <v>1200</v>
      </c>
      <c r="E1046" s="183" t="e">
        <f>VLOOKUP(B1046,#REF!,22,FALSE)</f>
        <v>#REF!</v>
      </c>
      <c r="F1046" s="189" t="e">
        <f t="shared" si="81"/>
        <v>#REF!</v>
      </c>
      <c r="G1046" s="183">
        <v>980</v>
      </c>
      <c r="H1046" s="189" t="e">
        <f t="shared" si="82"/>
        <v>#REF!</v>
      </c>
      <c r="I1046" s="171"/>
      <c r="J1046" s="168" t="s">
        <v>6180</v>
      </c>
    </row>
    <row r="1047" spans="1:10" s="178" customFormat="1" ht="15.75" customHeight="1">
      <c r="A1047" s="186" t="s">
        <v>1568</v>
      </c>
      <c r="B1047" s="80">
        <v>12005</v>
      </c>
      <c r="C1047" s="191" t="s">
        <v>1570</v>
      </c>
      <c r="D1047" s="183">
        <v>1200</v>
      </c>
      <c r="E1047" s="183" t="e">
        <f>VLOOKUP(B1047,#REF!,22,FALSE)</f>
        <v>#REF!</v>
      </c>
      <c r="F1047" s="189" t="e">
        <f t="shared" si="81"/>
        <v>#REF!</v>
      </c>
      <c r="G1047" s="183">
        <v>980</v>
      </c>
      <c r="H1047" s="189" t="e">
        <f t="shared" si="82"/>
        <v>#REF!</v>
      </c>
      <c r="I1047" s="171"/>
      <c r="J1047" s="168" t="s">
        <v>6180</v>
      </c>
    </row>
    <row r="1048" spans="1:10" s="178" customFormat="1" ht="15.75" customHeight="1">
      <c r="A1048" s="186" t="s">
        <v>1568</v>
      </c>
      <c r="B1048" s="80">
        <v>12004</v>
      </c>
      <c r="C1048" s="191" t="s">
        <v>1571</v>
      </c>
      <c r="D1048" s="183">
        <v>1200</v>
      </c>
      <c r="E1048" s="183" t="e">
        <f>VLOOKUP(B1048,#REF!,22,FALSE)</f>
        <v>#REF!</v>
      </c>
      <c r="F1048" s="189" t="e">
        <f t="shared" si="81"/>
        <v>#REF!</v>
      </c>
      <c r="G1048" s="183">
        <v>980</v>
      </c>
      <c r="H1048" s="189" t="e">
        <f t="shared" si="82"/>
        <v>#REF!</v>
      </c>
      <c r="I1048" s="171"/>
      <c r="J1048" s="168" t="s">
        <v>6180</v>
      </c>
    </row>
    <row r="1049" spans="1:10" s="178" customFormat="1" ht="15.75" customHeight="1">
      <c r="A1049" s="60" t="s">
        <v>1568</v>
      </c>
      <c r="B1049" s="188" t="s">
        <v>4544</v>
      </c>
      <c r="C1049" s="191" t="s">
        <v>4545</v>
      </c>
      <c r="D1049" s="183">
        <v>390</v>
      </c>
      <c r="E1049" s="183" t="e">
        <f>VLOOKUP(B1049,#REF!,22,FALSE)</f>
        <v>#REF!</v>
      </c>
      <c r="F1049" s="189" t="e">
        <f t="shared" si="81"/>
        <v>#REF!</v>
      </c>
      <c r="G1049" s="183">
        <v>320</v>
      </c>
      <c r="H1049" s="189" t="e">
        <f t="shared" si="82"/>
        <v>#REF!</v>
      </c>
      <c r="I1049" s="171"/>
      <c r="J1049" s="168" t="s">
        <v>6180</v>
      </c>
    </row>
    <row r="1050" spans="1:10" s="178" customFormat="1" ht="15.75" customHeight="1">
      <c r="A1050" s="186" t="s">
        <v>1348</v>
      </c>
      <c r="B1050" s="188" t="s">
        <v>1572</v>
      </c>
      <c r="C1050" s="191" t="s">
        <v>1573</v>
      </c>
      <c r="D1050" s="183">
        <v>2060</v>
      </c>
      <c r="E1050" s="183" t="e">
        <f>VLOOKUP(B1050,#REF!,22,FALSE)</f>
        <v>#REF!</v>
      </c>
      <c r="F1050" s="189" t="e">
        <f t="shared" si="81"/>
        <v>#REF!</v>
      </c>
      <c r="G1050" s="183">
        <v>1670</v>
      </c>
      <c r="H1050" s="189" t="e">
        <f t="shared" si="82"/>
        <v>#REF!</v>
      </c>
      <c r="I1050" s="171"/>
      <c r="J1050" s="168" t="s">
        <v>6180</v>
      </c>
    </row>
    <row r="1051" spans="1:10" s="178" customFormat="1" ht="15.75" customHeight="1">
      <c r="A1051" s="186" t="s">
        <v>1574</v>
      </c>
      <c r="B1051" s="188" t="s">
        <v>1575</v>
      </c>
      <c r="C1051" s="191" t="s">
        <v>1576</v>
      </c>
      <c r="D1051" s="183">
        <v>480</v>
      </c>
      <c r="E1051" s="183" t="e">
        <f>VLOOKUP(B1051,#REF!,22,FALSE)</f>
        <v>#REF!</v>
      </c>
      <c r="F1051" s="189" t="e">
        <f t="shared" si="81"/>
        <v>#REF!</v>
      </c>
      <c r="G1051" s="183">
        <v>400</v>
      </c>
      <c r="H1051" s="189" t="e">
        <f t="shared" si="82"/>
        <v>#REF!</v>
      </c>
      <c r="I1051" s="171"/>
      <c r="J1051" s="168" t="s">
        <v>6180</v>
      </c>
    </row>
    <row r="1052" spans="1:10" s="178" customFormat="1" ht="15.75" customHeight="1">
      <c r="A1052" s="186" t="s">
        <v>1577</v>
      </c>
      <c r="B1052" s="188" t="s">
        <v>1578</v>
      </c>
      <c r="C1052" s="191" t="s">
        <v>1579</v>
      </c>
      <c r="D1052" s="183">
        <v>3700</v>
      </c>
      <c r="E1052" s="183" t="e">
        <f>VLOOKUP(B1052,#REF!,22,FALSE)</f>
        <v>#REF!</v>
      </c>
      <c r="F1052" s="189" t="e">
        <f t="shared" si="81"/>
        <v>#REF!</v>
      </c>
      <c r="G1052" s="183">
        <v>2980</v>
      </c>
      <c r="H1052" s="189" t="e">
        <f t="shared" si="82"/>
        <v>#REF!</v>
      </c>
      <c r="I1052" s="171"/>
      <c r="J1052" s="168" t="s">
        <v>6180</v>
      </c>
    </row>
    <row r="1053" spans="1:10" s="178" customFormat="1" ht="15.75" customHeight="1">
      <c r="A1053" s="186" t="s">
        <v>1348</v>
      </c>
      <c r="B1053" s="80">
        <v>12002</v>
      </c>
      <c r="C1053" s="191" t="s">
        <v>1580</v>
      </c>
      <c r="D1053" s="183">
        <v>2990</v>
      </c>
      <c r="E1053" s="183" t="e">
        <f>VLOOKUP(B1053,#REF!,22,FALSE)</f>
        <v>#REF!</v>
      </c>
      <c r="F1053" s="189" t="e">
        <f t="shared" si="81"/>
        <v>#REF!</v>
      </c>
      <c r="G1053" s="183">
        <v>2410</v>
      </c>
      <c r="H1053" s="189" t="e">
        <f t="shared" si="82"/>
        <v>#REF!</v>
      </c>
      <c r="I1053" s="171"/>
      <c r="J1053" s="168" t="s">
        <v>6180</v>
      </c>
    </row>
    <row r="1054" spans="1:10" s="178" customFormat="1" ht="15.75" customHeight="1">
      <c r="A1054" s="186" t="s">
        <v>1581</v>
      </c>
      <c r="B1054" s="80">
        <v>12000</v>
      </c>
      <c r="C1054" s="191" t="s">
        <v>1582</v>
      </c>
      <c r="D1054" s="183">
        <v>2280</v>
      </c>
      <c r="E1054" s="183" t="e">
        <f>VLOOKUP(B1054,#REF!,22,FALSE)</f>
        <v>#REF!</v>
      </c>
      <c r="F1054" s="189" t="e">
        <f t="shared" si="81"/>
        <v>#REF!</v>
      </c>
      <c r="G1054" s="183">
        <v>1840</v>
      </c>
      <c r="H1054" s="189" t="e">
        <f t="shared" si="82"/>
        <v>#REF!</v>
      </c>
      <c r="I1054" s="171"/>
      <c r="J1054" s="168" t="s">
        <v>6180</v>
      </c>
    </row>
    <row r="1055" spans="1:10" s="178" customFormat="1" ht="15.75" customHeight="1">
      <c r="A1055" s="186" t="s">
        <v>1348</v>
      </c>
      <c r="B1055" s="80">
        <v>12008</v>
      </c>
      <c r="C1055" s="191" t="s">
        <v>1583</v>
      </c>
      <c r="D1055" s="183">
        <v>1170</v>
      </c>
      <c r="E1055" s="183" t="e">
        <f>VLOOKUP(B1055,#REF!,22,FALSE)</f>
        <v>#REF!</v>
      </c>
      <c r="F1055" s="189" t="e">
        <f t="shared" si="81"/>
        <v>#REF!</v>
      </c>
      <c r="G1055" s="183">
        <v>960</v>
      </c>
      <c r="H1055" s="189" t="e">
        <f t="shared" si="82"/>
        <v>#REF!</v>
      </c>
      <c r="I1055" s="171"/>
      <c r="J1055" s="168" t="s">
        <v>6180</v>
      </c>
    </row>
    <row r="1056" spans="1:10" s="178" customFormat="1" ht="15.75" customHeight="1">
      <c r="A1056" s="186" t="s">
        <v>1348</v>
      </c>
      <c r="B1056" s="80">
        <v>12009</v>
      </c>
      <c r="C1056" s="191" t="s">
        <v>1584</v>
      </c>
      <c r="D1056" s="183">
        <v>1170</v>
      </c>
      <c r="E1056" s="183" t="e">
        <f>VLOOKUP(B1056,#REF!,22,FALSE)</f>
        <v>#REF!</v>
      </c>
      <c r="F1056" s="189" t="e">
        <f t="shared" si="81"/>
        <v>#REF!</v>
      </c>
      <c r="G1056" s="183">
        <v>960</v>
      </c>
      <c r="H1056" s="189" t="e">
        <f t="shared" si="82"/>
        <v>#REF!</v>
      </c>
      <c r="I1056" s="171"/>
      <c r="J1056" s="168" t="s">
        <v>6180</v>
      </c>
    </row>
    <row r="1057" spans="1:13" s="178" customFormat="1" ht="15.75" customHeight="1">
      <c r="A1057" s="186" t="s">
        <v>1585</v>
      </c>
      <c r="B1057" s="188" t="s">
        <v>4515</v>
      </c>
      <c r="C1057" s="191" t="s">
        <v>1586</v>
      </c>
      <c r="D1057" s="183">
        <v>1030</v>
      </c>
      <c r="E1057" s="183" t="e">
        <f>VLOOKUP(B1057,#REF!,22,FALSE)</f>
        <v>#REF!</v>
      </c>
      <c r="F1057" s="189" t="e">
        <f t="shared" si="81"/>
        <v>#REF!</v>
      </c>
      <c r="G1057" s="183">
        <v>840</v>
      </c>
      <c r="H1057" s="189" t="e">
        <f t="shared" si="82"/>
        <v>#REF!</v>
      </c>
      <c r="I1057" s="171"/>
      <c r="J1057" s="168" t="s">
        <v>6180</v>
      </c>
    </row>
    <row r="1058" spans="1:13" s="178" customFormat="1" ht="15.75" customHeight="1">
      <c r="A1058" s="186" t="s">
        <v>1585</v>
      </c>
      <c r="B1058" s="80">
        <v>12007</v>
      </c>
      <c r="C1058" s="191" t="s">
        <v>1587</v>
      </c>
      <c r="D1058" s="183">
        <v>1180</v>
      </c>
      <c r="E1058" s="183" t="e">
        <f>VLOOKUP(B1058,#REF!,22,FALSE)</f>
        <v>#REF!</v>
      </c>
      <c r="F1058" s="189" t="e">
        <f t="shared" si="81"/>
        <v>#REF!</v>
      </c>
      <c r="G1058" s="183">
        <v>960</v>
      </c>
      <c r="H1058" s="189" t="e">
        <f t="shared" si="82"/>
        <v>#REF!</v>
      </c>
      <c r="I1058" s="171"/>
      <c r="J1058" s="168" t="s">
        <v>6180</v>
      </c>
    </row>
    <row r="1059" spans="1:13" s="178" customFormat="1" ht="15.75" customHeight="1">
      <c r="A1059" s="186" t="s">
        <v>1585</v>
      </c>
      <c r="B1059" s="80">
        <v>12006</v>
      </c>
      <c r="C1059" s="191" t="s">
        <v>1588</v>
      </c>
      <c r="D1059" s="183">
        <v>1180</v>
      </c>
      <c r="E1059" s="183" t="e">
        <f>VLOOKUP(B1059,#REF!,22,FALSE)</f>
        <v>#REF!</v>
      </c>
      <c r="F1059" s="189" t="e">
        <f t="shared" si="81"/>
        <v>#REF!</v>
      </c>
      <c r="G1059" s="183">
        <v>960</v>
      </c>
      <c r="H1059" s="189" t="e">
        <f t="shared" si="82"/>
        <v>#REF!</v>
      </c>
      <c r="I1059" s="171"/>
      <c r="J1059" s="168" t="s">
        <v>6180</v>
      </c>
    </row>
    <row r="1060" spans="1:13" s="178" customFormat="1" ht="15.75" customHeight="1">
      <c r="A1060" s="186" t="s">
        <v>1589</v>
      </c>
      <c r="B1060" s="188" t="s">
        <v>1590</v>
      </c>
      <c r="C1060" s="191" t="s">
        <v>1591</v>
      </c>
      <c r="D1060" s="183">
        <v>480</v>
      </c>
      <c r="E1060" s="183" t="e">
        <f>VLOOKUP(B1060,#REF!,22,FALSE)</f>
        <v>#REF!</v>
      </c>
      <c r="F1060" s="189" t="e">
        <f t="shared" si="81"/>
        <v>#REF!</v>
      </c>
      <c r="G1060" s="183">
        <v>400</v>
      </c>
      <c r="H1060" s="189" t="e">
        <f t="shared" si="82"/>
        <v>#REF!</v>
      </c>
      <c r="I1060" s="171"/>
      <c r="J1060" s="168" t="s">
        <v>6180</v>
      </c>
    </row>
    <row r="1061" spans="1:13" s="178" customFormat="1" ht="15.75" customHeight="1">
      <c r="A1061" s="60" t="s">
        <v>5684</v>
      </c>
      <c r="B1061" s="188" t="s">
        <v>1592</v>
      </c>
      <c r="C1061" s="191" t="s">
        <v>1593</v>
      </c>
      <c r="D1061" s="183">
        <v>860</v>
      </c>
      <c r="E1061" s="183" t="e">
        <f>VLOOKUP(B1061,#REF!,22,FALSE)</f>
        <v>#REF!</v>
      </c>
      <c r="F1061" s="189" t="e">
        <f t="shared" si="81"/>
        <v>#REF!</v>
      </c>
      <c r="G1061" s="183">
        <v>730</v>
      </c>
      <c r="H1061" s="189" t="e">
        <f t="shared" si="82"/>
        <v>#REF!</v>
      </c>
      <c r="I1061" s="171"/>
      <c r="J1061" s="168" t="s">
        <v>6180</v>
      </c>
    </row>
    <row r="1062" spans="1:13" s="178" customFormat="1" ht="15.75" customHeight="1">
      <c r="A1062" s="186" t="s">
        <v>5684</v>
      </c>
      <c r="B1062" s="188" t="s">
        <v>1594</v>
      </c>
      <c r="C1062" s="191" t="s">
        <v>1595</v>
      </c>
      <c r="D1062" s="183">
        <v>900</v>
      </c>
      <c r="E1062" s="183" t="e">
        <f>VLOOKUP(B1062,#REF!,22,FALSE)</f>
        <v>#REF!</v>
      </c>
      <c r="F1062" s="189" t="e">
        <f t="shared" si="81"/>
        <v>#REF!</v>
      </c>
      <c r="G1062" s="183">
        <v>770</v>
      </c>
      <c r="H1062" s="189" t="e">
        <f t="shared" si="82"/>
        <v>#REF!</v>
      </c>
      <c r="I1062" s="171"/>
      <c r="J1062" s="168" t="s">
        <v>6180</v>
      </c>
    </row>
    <row r="1063" spans="1:13" s="178" customFormat="1" ht="15.75" customHeight="1">
      <c r="A1063" s="60" t="s">
        <v>5685</v>
      </c>
      <c r="B1063" s="188" t="s">
        <v>1596</v>
      </c>
      <c r="C1063" s="191" t="s">
        <v>1597</v>
      </c>
      <c r="D1063" s="183">
        <v>820</v>
      </c>
      <c r="E1063" s="183" t="e">
        <f>VLOOKUP(B1063,#REF!,22,FALSE)</f>
        <v>#REF!</v>
      </c>
      <c r="F1063" s="189" t="e">
        <f t="shared" si="81"/>
        <v>#REF!</v>
      </c>
      <c r="G1063" s="183">
        <v>710</v>
      </c>
      <c r="H1063" s="189" t="e">
        <f t="shared" si="82"/>
        <v>#REF!</v>
      </c>
      <c r="I1063" s="171"/>
      <c r="J1063" s="168" t="s">
        <v>6180</v>
      </c>
    </row>
    <row r="1064" spans="1:13" s="178" customFormat="1" ht="15.75" customHeight="1">
      <c r="A1064" s="60" t="s">
        <v>5685</v>
      </c>
      <c r="B1064" s="188" t="s">
        <v>1598</v>
      </c>
      <c r="C1064" s="191" t="s">
        <v>1599</v>
      </c>
      <c r="D1064" s="183">
        <v>820</v>
      </c>
      <c r="E1064" s="183" t="e">
        <f>VLOOKUP(B1064,#REF!,22,FALSE)</f>
        <v>#REF!</v>
      </c>
      <c r="F1064" s="189" t="e">
        <f t="shared" si="81"/>
        <v>#REF!</v>
      </c>
      <c r="G1064" s="183">
        <v>710</v>
      </c>
      <c r="H1064" s="189" t="e">
        <f t="shared" si="82"/>
        <v>#REF!</v>
      </c>
      <c r="I1064" s="171"/>
      <c r="J1064" s="168" t="s">
        <v>6180</v>
      </c>
    </row>
    <row r="1065" spans="1:13" s="62" customFormat="1" ht="15.75" customHeight="1">
      <c r="A1065" s="186" t="s">
        <v>1600</v>
      </c>
      <c r="B1065" s="188" t="s">
        <v>1601</v>
      </c>
      <c r="C1065" s="191" t="s">
        <v>1602</v>
      </c>
      <c r="D1065" s="183">
        <v>2520</v>
      </c>
      <c r="E1065" s="183" t="e">
        <f>VLOOKUP(B1065,#REF!,22,FALSE)</f>
        <v>#REF!</v>
      </c>
      <c r="F1065" s="189" t="e">
        <f t="shared" si="81"/>
        <v>#REF!</v>
      </c>
      <c r="G1065" s="183">
        <v>2040</v>
      </c>
      <c r="H1065" s="189" t="e">
        <f t="shared" si="82"/>
        <v>#REF!</v>
      </c>
      <c r="I1065" s="171"/>
      <c r="J1065" s="168" t="s">
        <v>6180</v>
      </c>
      <c r="K1065" s="178"/>
      <c r="M1065" s="178"/>
    </row>
    <row r="1066" spans="1:13" s="62" customFormat="1" ht="15.75" customHeight="1">
      <c r="A1066" s="186" t="s">
        <v>1603</v>
      </c>
      <c r="B1066" s="188" t="s">
        <v>1604</v>
      </c>
      <c r="C1066" s="191" t="s">
        <v>1605</v>
      </c>
      <c r="D1066" s="183">
        <v>2980</v>
      </c>
      <c r="E1066" s="183" t="e">
        <f>VLOOKUP(B1066,#REF!,22,FALSE)</f>
        <v>#REF!</v>
      </c>
      <c r="F1066" s="189" t="e">
        <f t="shared" si="81"/>
        <v>#REF!</v>
      </c>
      <c r="G1066" s="183">
        <v>2470</v>
      </c>
      <c r="H1066" s="189" t="e">
        <f t="shared" si="82"/>
        <v>#REF!</v>
      </c>
      <c r="I1066" s="171"/>
      <c r="J1066" s="168" t="s">
        <v>6180</v>
      </c>
      <c r="K1066" s="178"/>
      <c r="M1066" s="178"/>
    </row>
    <row r="1067" spans="1:13" s="176" customFormat="1" ht="15.75" customHeight="1">
      <c r="A1067" s="186" t="s">
        <v>1606</v>
      </c>
      <c r="B1067" s="188" t="s">
        <v>1607</v>
      </c>
      <c r="C1067" s="191" t="s">
        <v>1608</v>
      </c>
      <c r="D1067" s="183">
        <v>7080</v>
      </c>
      <c r="E1067" s="183" t="e">
        <f>VLOOKUP(B1067,#REF!,22,FALSE)</f>
        <v>#REF!</v>
      </c>
      <c r="F1067" s="189" t="e">
        <f t="shared" si="81"/>
        <v>#REF!</v>
      </c>
      <c r="G1067" s="183">
        <v>5680</v>
      </c>
      <c r="H1067" s="189" t="e">
        <f t="shared" si="82"/>
        <v>#REF!</v>
      </c>
      <c r="I1067" s="171"/>
      <c r="J1067" s="168" t="s">
        <v>6180</v>
      </c>
      <c r="K1067" s="178"/>
      <c r="M1067" s="178"/>
    </row>
    <row r="1068" spans="1:13" s="178" customFormat="1" ht="15.75" customHeight="1">
      <c r="A1068" s="186" t="s">
        <v>1606</v>
      </c>
      <c r="B1068" s="188" t="s">
        <v>1609</v>
      </c>
      <c r="C1068" s="191" t="s">
        <v>1610</v>
      </c>
      <c r="D1068" s="183">
        <v>880</v>
      </c>
      <c r="E1068" s="183" t="e">
        <f>VLOOKUP(B1068,#REF!,22,FALSE)</f>
        <v>#REF!</v>
      </c>
      <c r="F1068" s="189" t="e">
        <f t="shared" si="81"/>
        <v>#REF!</v>
      </c>
      <c r="G1068" s="183">
        <v>710</v>
      </c>
      <c r="H1068" s="189" t="e">
        <f t="shared" si="82"/>
        <v>#REF!</v>
      </c>
      <c r="I1068" s="171"/>
      <c r="J1068" s="168" t="s">
        <v>6180</v>
      </c>
    </row>
    <row r="1069" spans="1:13" s="178" customFormat="1" ht="15.75" customHeight="1">
      <c r="A1069" s="186" t="s">
        <v>1606</v>
      </c>
      <c r="B1069" s="188" t="s">
        <v>1611</v>
      </c>
      <c r="C1069" s="191" t="s">
        <v>1612</v>
      </c>
      <c r="D1069" s="183">
        <v>840</v>
      </c>
      <c r="E1069" s="183" t="e">
        <f>VLOOKUP(B1069,#REF!,22,FALSE)</f>
        <v>#REF!</v>
      </c>
      <c r="F1069" s="189" t="e">
        <f t="shared" si="81"/>
        <v>#REF!</v>
      </c>
      <c r="G1069" s="183">
        <v>680</v>
      </c>
      <c r="H1069" s="189" t="e">
        <f t="shared" si="82"/>
        <v>#REF!</v>
      </c>
      <c r="I1069" s="171"/>
      <c r="J1069" s="168" t="s">
        <v>6180</v>
      </c>
    </row>
    <row r="1070" spans="1:13" s="178" customFormat="1" ht="15.75" customHeight="1">
      <c r="A1070" s="186" t="s">
        <v>4178</v>
      </c>
      <c r="B1070" s="80">
        <v>12018</v>
      </c>
      <c r="C1070" s="191" t="s">
        <v>1615</v>
      </c>
      <c r="D1070" s="183">
        <v>2040</v>
      </c>
      <c r="E1070" s="183" t="e">
        <f>VLOOKUP(B1070,#REF!,22,FALSE)</f>
        <v>#REF!</v>
      </c>
      <c r="F1070" s="189" t="e">
        <f t="shared" si="81"/>
        <v>#REF!</v>
      </c>
      <c r="G1070" s="183">
        <v>1650</v>
      </c>
      <c r="H1070" s="189" t="e">
        <f t="shared" si="82"/>
        <v>#REF!</v>
      </c>
      <c r="I1070" s="171"/>
      <c r="J1070" s="168" t="s">
        <v>6180</v>
      </c>
    </row>
    <row r="1071" spans="1:13" s="178" customFormat="1" ht="15.75" customHeight="1">
      <c r="A1071" s="186" t="s">
        <v>1348</v>
      </c>
      <c r="B1071" s="80">
        <v>12001</v>
      </c>
      <c r="C1071" s="191" t="s">
        <v>1616</v>
      </c>
      <c r="D1071" s="183">
        <v>2710</v>
      </c>
      <c r="E1071" s="183" t="e">
        <f>VLOOKUP(B1071,#REF!,22,FALSE)</f>
        <v>#REF!</v>
      </c>
      <c r="F1071" s="189" t="e">
        <f t="shared" si="81"/>
        <v>#REF!</v>
      </c>
      <c r="G1071" s="183">
        <v>2190</v>
      </c>
      <c r="H1071" s="189" t="e">
        <f t="shared" si="82"/>
        <v>#REF!</v>
      </c>
      <c r="I1071" s="171"/>
      <c r="J1071" s="168" t="s">
        <v>6180</v>
      </c>
    </row>
    <row r="1072" spans="1:13" s="178" customFormat="1" ht="15.75" customHeight="1">
      <c r="A1072" s="186" t="s">
        <v>6408</v>
      </c>
      <c r="B1072" s="80">
        <v>12020</v>
      </c>
      <c r="C1072" s="191" t="s">
        <v>5815</v>
      </c>
      <c r="D1072" s="185">
        <v>3100</v>
      </c>
      <c r="E1072" s="183" t="e">
        <f>VLOOKUP(B1072,#REF!,22,FALSE)</f>
        <v>#REF!</v>
      </c>
      <c r="F1072" s="189" t="e">
        <f t="shared" si="81"/>
        <v>#REF!</v>
      </c>
      <c r="G1072" s="183">
        <v>2480</v>
      </c>
      <c r="H1072" s="189" t="e">
        <f t="shared" si="82"/>
        <v>#REF!</v>
      </c>
      <c r="I1072" s="171"/>
      <c r="J1072" s="178" t="s">
        <v>5971</v>
      </c>
    </row>
    <row r="1073" spans="1:11" s="178" customFormat="1" ht="15.75" customHeight="1">
      <c r="A1073" s="186" t="s">
        <v>5816</v>
      </c>
      <c r="B1073" s="80">
        <v>12021</v>
      </c>
      <c r="C1073" s="191" t="s">
        <v>6387</v>
      </c>
      <c r="D1073" s="185">
        <v>5500</v>
      </c>
      <c r="E1073" s="183" t="e">
        <f>VLOOKUP(B1073,#REF!,22,FALSE)</f>
        <v>#REF!</v>
      </c>
      <c r="F1073" s="189" t="e">
        <f t="shared" si="81"/>
        <v>#REF!</v>
      </c>
      <c r="G1073" s="183">
        <v>4400</v>
      </c>
      <c r="H1073" s="189" t="e">
        <f t="shared" si="82"/>
        <v>#REF!</v>
      </c>
      <c r="I1073" s="171"/>
      <c r="J1073" s="178" t="s">
        <v>5971</v>
      </c>
    </row>
    <row r="1074" spans="1:11" s="178" customFormat="1" ht="15.75" customHeight="1">
      <c r="A1074" s="182" t="s">
        <v>1617</v>
      </c>
      <c r="B1074" s="25"/>
      <c r="C1074" s="128"/>
      <c r="D1074" s="181"/>
      <c r="E1074" s="183"/>
      <c r="F1074" s="189"/>
      <c r="G1074" s="181"/>
      <c r="H1074" s="189" t="e">
        <f>AVERAGE(H1075:H1111)</f>
        <v>#REF!</v>
      </c>
      <c r="I1074" s="174"/>
      <c r="J1074" s="168" t="s">
        <v>6185</v>
      </c>
      <c r="K1074" s="173"/>
    </row>
    <row r="1075" spans="1:11" s="178" customFormat="1" ht="15.75" customHeight="1">
      <c r="A1075" s="186" t="s">
        <v>5700</v>
      </c>
      <c r="B1075" s="188" t="s">
        <v>1618</v>
      </c>
      <c r="C1075" s="191" t="s">
        <v>4362</v>
      </c>
      <c r="D1075" s="183">
        <v>690</v>
      </c>
      <c r="E1075" s="183" t="e">
        <f>VLOOKUP(B1075,#REF!,22,FALSE)</f>
        <v>#REF!</v>
      </c>
      <c r="F1075" s="189" t="e">
        <f t="shared" si="81"/>
        <v>#REF!</v>
      </c>
      <c r="G1075" s="183">
        <v>590</v>
      </c>
      <c r="H1075" s="189" t="e">
        <f t="shared" ref="H1075:H1111" si="83">100%-G1075/E1075</f>
        <v>#REF!</v>
      </c>
      <c r="I1075" s="171"/>
      <c r="J1075" s="168" t="s">
        <v>6180</v>
      </c>
    </row>
    <row r="1076" spans="1:11" s="178" customFormat="1" ht="15.75" customHeight="1">
      <c r="A1076" s="186" t="s">
        <v>4328</v>
      </c>
      <c r="B1076" s="188" t="s">
        <v>1620</v>
      </c>
      <c r="C1076" s="191" t="s">
        <v>1621</v>
      </c>
      <c r="D1076" s="183">
        <v>690</v>
      </c>
      <c r="E1076" s="183" t="e">
        <f>VLOOKUP(B1076,#REF!,22,FALSE)</f>
        <v>#REF!</v>
      </c>
      <c r="F1076" s="189" t="e">
        <f t="shared" si="81"/>
        <v>#REF!</v>
      </c>
      <c r="G1076" s="183">
        <v>590</v>
      </c>
      <c r="H1076" s="189" t="e">
        <f t="shared" si="83"/>
        <v>#REF!</v>
      </c>
      <c r="I1076" s="171"/>
    </row>
    <row r="1077" spans="1:11" s="178" customFormat="1" ht="15.75" customHeight="1">
      <c r="A1077" s="186" t="s">
        <v>5523</v>
      </c>
      <c r="B1077" s="188" t="s">
        <v>1619</v>
      </c>
      <c r="C1077" s="191" t="s">
        <v>4527</v>
      </c>
      <c r="D1077" s="183">
        <v>810</v>
      </c>
      <c r="E1077" s="183" t="e">
        <f>VLOOKUP(B1077,#REF!,22,FALSE)</f>
        <v>#REF!</v>
      </c>
      <c r="F1077" s="189" t="e">
        <f t="shared" si="81"/>
        <v>#REF!</v>
      </c>
      <c r="G1077" s="183">
        <v>680</v>
      </c>
      <c r="H1077" s="189" t="e">
        <f t="shared" si="83"/>
        <v>#REF!</v>
      </c>
      <c r="I1077" s="171"/>
    </row>
    <row r="1078" spans="1:11" s="178" customFormat="1" ht="15.75" customHeight="1">
      <c r="A1078" s="186" t="s">
        <v>4329</v>
      </c>
      <c r="B1078" s="188" t="s">
        <v>1622</v>
      </c>
      <c r="C1078" s="191" t="s">
        <v>1623</v>
      </c>
      <c r="D1078" s="183">
        <v>690</v>
      </c>
      <c r="E1078" s="183" t="e">
        <f>VLOOKUP(B1078,#REF!,22,FALSE)</f>
        <v>#REF!</v>
      </c>
      <c r="F1078" s="189" t="e">
        <f t="shared" si="81"/>
        <v>#REF!</v>
      </c>
      <c r="G1078" s="183">
        <v>590</v>
      </c>
      <c r="H1078" s="189" t="e">
        <f t="shared" si="83"/>
        <v>#REF!</v>
      </c>
      <c r="I1078" s="171"/>
    </row>
    <row r="1079" spans="1:11" s="178" customFormat="1" ht="15.75" customHeight="1">
      <c r="A1079" s="186" t="s">
        <v>4332</v>
      </c>
      <c r="B1079" s="188" t="s">
        <v>1630</v>
      </c>
      <c r="C1079" s="191" t="s">
        <v>1631</v>
      </c>
      <c r="D1079" s="183">
        <v>740</v>
      </c>
      <c r="E1079" s="183" t="e">
        <f>VLOOKUP(B1079,#REF!,22,FALSE)</f>
        <v>#REF!</v>
      </c>
      <c r="F1079" s="189" t="e">
        <f t="shared" si="81"/>
        <v>#REF!</v>
      </c>
      <c r="G1079" s="183">
        <v>630</v>
      </c>
      <c r="H1079" s="189" t="e">
        <f t="shared" si="83"/>
        <v>#REF!</v>
      </c>
      <c r="I1079" s="171"/>
    </row>
    <row r="1080" spans="1:11" s="178" customFormat="1" ht="15.75" customHeight="1">
      <c r="A1080" s="186" t="s">
        <v>1628</v>
      </c>
      <c r="B1080" s="188" t="s">
        <v>1634</v>
      </c>
      <c r="C1080" s="191" t="s">
        <v>1635</v>
      </c>
      <c r="D1080" s="183">
        <v>810</v>
      </c>
      <c r="E1080" s="183" t="e">
        <f>VLOOKUP(B1080,#REF!,22,FALSE)</f>
        <v>#REF!</v>
      </c>
      <c r="F1080" s="189" t="e">
        <f t="shared" si="81"/>
        <v>#REF!</v>
      </c>
      <c r="G1080" s="183">
        <v>680</v>
      </c>
      <c r="H1080" s="189" t="e">
        <f t="shared" si="83"/>
        <v>#REF!</v>
      </c>
      <c r="I1080" s="171"/>
    </row>
    <row r="1081" spans="1:11" s="178" customFormat="1" ht="15.75" customHeight="1">
      <c r="A1081" s="186" t="s">
        <v>1628</v>
      </c>
      <c r="B1081" s="188" t="s">
        <v>1632</v>
      </c>
      <c r="C1081" s="191" t="s">
        <v>1633</v>
      </c>
      <c r="D1081" s="183">
        <v>760</v>
      </c>
      <c r="E1081" s="183" t="e">
        <f>VLOOKUP(B1081,#REF!,22,FALSE)</f>
        <v>#REF!</v>
      </c>
      <c r="F1081" s="189" t="e">
        <f t="shared" si="81"/>
        <v>#REF!</v>
      </c>
      <c r="G1081" s="183">
        <v>640</v>
      </c>
      <c r="H1081" s="189" t="e">
        <f t="shared" si="83"/>
        <v>#REF!</v>
      </c>
      <c r="I1081" s="171"/>
    </row>
    <row r="1082" spans="1:11" s="178" customFormat="1" ht="15.75" customHeight="1">
      <c r="A1082" s="186" t="s">
        <v>1628</v>
      </c>
      <c r="B1082" s="188" t="s">
        <v>4528</v>
      </c>
      <c r="C1082" s="191" t="s">
        <v>1629</v>
      </c>
      <c r="D1082" s="183">
        <v>660</v>
      </c>
      <c r="E1082" s="183" t="e">
        <f>VLOOKUP(B1082,#REF!,22,FALSE)</f>
        <v>#REF!</v>
      </c>
      <c r="F1082" s="189" t="e">
        <f t="shared" si="81"/>
        <v>#REF!</v>
      </c>
      <c r="G1082" s="183">
        <v>560</v>
      </c>
      <c r="H1082" s="189" t="e">
        <f t="shared" si="83"/>
        <v>#REF!</v>
      </c>
      <c r="I1082" s="171"/>
      <c r="J1082" s="168" t="s">
        <v>6180</v>
      </c>
    </row>
    <row r="1083" spans="1:11" s="178" customFormat="1" ht="15.75" customHeight="1">
      <c r="A1083" s="186" t="s">
        <v>4336</v>
      </c>
      <c r="B1083" s="188" t="s">
        <v>1645</v>
      </c>
      <c r="C1083" s="191" t="s">
        <v>4629</v>
      </c>
      <c r="D1083" s="183">
        <v>950</v>
      </c>
      <c r="E1083" s="183" t="e">
        <f>VLOOKUP(B1083,#REF!,22,FALSE)</f>
        <v>#REF!</v>
      </c>
      <c r="F1083" s="189" t="e">
        <f t="shared" si="81"/>
        <v>#REF!</v>
      </c>
      <c r="G1083" s="183">
        <v>800</v>
      </c>
      <c r="H1083" s="189" t="e">
        <f t="shared" si="83"/>
        <v>#REF!</v>
      </c>
      <c r="I1083" s="171"/>
    </row>
    <row r="1084" spans="1:11" s="178" customFormat="1" ht="15.75" customHeight="1">
      <c r="A1084" s="186" t="s">
        <v>4335</v>
      </c>
      <c r="B1084" s="188" t="s">
        <v>1644</v>
      </c>
      <c r="C1084" s="191" t="s">
        <v>4630</v>
      </c>
      <c r="D1084" s="183">
        <v>950</v>
      </c>
      <c r="E1084" s="183" t="e">
        <f>VLOOKUP(B1084,#REF!,22,FALSE)</f>
        <v>#REF!</v>
      </c>
      <c r="F1084" s="189" t="e">
        <f t="shared" si="81"/>
        <v>#REF!</v>
      </c>
      <c r="G1084" s="183">
        <v>800</v>
      </c>
      <c r="H1084" s="189" t="e">
        <f t="shared" si="83"/>
        <v>#REF!</v>
      </c>
      <c r="I1084" s="171"/>
    </row>
    <row r="1085" spans="1:11" s="178" customFormat="1" ht="15.75" customHeight="1">
      <c r="A1085" s="186" t="s">
        <v>4336</v>
      </c>
      <c r="B1085" s="188" t="s">
        <v>1649</v>
      </c>
      <c r="C1085" s="191" t="s">
        <v>1650</v>
      </c>
      <c r="D1085" s="183">
        <v>1160</v>
      </c>
      <c r="E1085" s="183" t="e">
        <f>VLOOKUP(B1085,#REF!,22,FALSE)</f>
        <v>#REF!</v>
      </c>
      <c r="F1085" s="189" t="e">
        <f t="shared" si="81"/>
        <v>#REF!</v>
      </c>
      <c r="G1085" s="183">
        <v>960</v>
      </c>
      <c r="H1085" s="189" t="e">
        <f t="shared" si="83"/>
        <v>#REF!</v>
      </c>
      <c r="I1085" s="171"/>
    </row>
    <row r="1086" spans="1:11" s="178" customFormat="1" ht="15.75" customHeight="1">
      <c r="A1086" s="186" t="s">
        <v>1654</v>
      </c>
      <c r="B1086" s="188" t="s">
        <v>1655</v>
      </c>
      <c r="C1086" s="191" t="s">
        <v>1656</v>
      </c>
      <c r="D1086" s="183">
        <v>1160</v>
      </c>
      <c r="E1086" s="183" t="e">
        <f>VLOOKUP(B1086,#REF!,22,FALSE)</f>
        <v>#REF!</v>
      </c>
      <c r="F1086" s="189" t="e">
        <f t="shared" si="81"/>
        <v>#REF!</v>
      </c>
      <c r="G1086" s="183">
        <v>960</v>
      </c>
      <c r="H1086" s="189" t="e">
        <f t="shared" si="83"/>
        <v>#REF!</v>
      </c>
      <c r="I1086" s="171"/>
    </row>
    <row r="1087" spans="1:11" s="178" customFormat="1" ht="15.75" customHeight="1">
      <c r="A1087" s="186" t="s">
        <v>4335</v>
      </c>
      <c r="B1087" s="188" t="s">
        <v>1647</v>
      </c>
      <c r="C1087" s="191" t="s">
        <v>1648</v>
      </c>
      <c r="D1087" s="183">
        <v>1160</v>
      </c>
      <c r="E1087" s="183" t="e">
        <f>VLOOKUP(B1087,#REF!,22,FALSE)</f>
        <v>#REF!</v>
      </c>
      <c r="F1087" s="189" t="e">
        <f t="shared" ref="F1087:F1150" si="84">E1087/D1087-100%</f>
        <v>#REF!</v>
      </c>
      <c r="G1087" s="183">
        <v>960</v>
      </c>
      <c r="H1087" s="189" t="e">
        <f t="shared" si="83"/>
        <v>#REF!</v>
      </c>
      <c r="I1087" s="171"/>
    </row>
    <row r="1088" spans="1:11" s="178" customFormat="1" ht="15.75" customHeight="1">
      <c r="A1088" s="186" t="s">
        <v>1651</v>
      </c>
      <c r="B1088" s="188" t="s">
        <v>1652</v>
      </c>
      <c r="C1088" s="191" t="s">
        <v>1653</v>
      </c>
      <c r="D1088" s="183">
        <v>1040</v>
      </c>
      <c r="E1088" s="183" t="e">
        <f>VLOOKUP(B1088,#REF!,22,FALSE)</f>
        <v>#REF!</v>
      </c>
      <c r="F1088" s="189" t="e">
        <f t="shared" si="84"/>
        <v>#REF!</v>
      </c>
      <c r="G1088" s="183">
        <v>860</v>
      </c>
      <c r="H1088" s="189" t="e">
        <f t="shared" si="83"/>
        <v>#REF!</v>
      </c>
      <c r="I1088" s="171"/>
    </row>
    <row r="1089" spans="1:9" s="178" customFormat="1" ht="15.75" customHeight="1">
      <c r="A1089" s="186" t="s">
        <v>4331</v>
      </c>
      <c r="B1089" s="188" t="s">
        <v>1626</v>
      </c>
      <c r="C1089" s="191" t="s">
        <v>1627</v>
      </c>
      <c r="D1089" s="183">
        <v>740</v>
      </c>
      <c r="E1089" s="183" t="e">
        <f>VLOOKUP(B1089,#REF!,22,FALSE)</f>
        <v>#REF!</v>
      </c>
      <c r="F1089" s="189" t="e">
        <f t="shared" si="84"/>
        <v>#REF!</v>
      </c>
      <c r="G1089" s="183">
        <v>630</v>
      </c>
      <c r="H1089" s="189" t="e">
        <f t="shared" si="83"/>
        <v>#REF!</v>
      </c>
      <c r="I1089" s="171"/>
    </row>
    <row r="1090" spans="1:9" s="178" customFormat="1" ht="15.75" customHeight="1">
      <c r="A1090" s="186" t="s">
        <v>4330</v>
      </c>
      <c r="B1090" s="188" t="s">
        <v>1624</v>
      </c>
      <c r="C1090" s="191" t="s">
        <v>1625</v>
      </c>
      <c r="D1090" s="183">
        <v>740</v>
      </c>
      <c r="E1090" s="183" t="e">
        <f>VLOOKUP(B1090,#REF!,22,FALSE)</f>
        <v>#REF!</v>
      </c>
      <c r="F1090" s="189" t="e">
        <f t="shared" si="84"/>
        <v>#REF!</v>
      </c>
      <c r="G1090" s="183">
        <v>630</v>
      </c>
      <c r="H1090" s="189" t="e">
        <f t="shared" si="83"/>
        <v>#REF!</v>
      </c>
      <c r="I1090" s="171"/>
    </row>
    <row r="1091" spans="1:9" s="178" customFormat="1" ht="15.75" customHeight="1">
      <c r="A1091" s="186" t="s">
        <v>1657</v>
      </c>
      <c r="B1091" s="188" t="s">
        <v>1660</v>
      </c>
      <c r="C1091" s="191" t="s">
        <v>1661</v>
      </c>
      <c r="D1091" s="183">
        <v>740</v>
      </c>
      <c r="E1091" s="183" t="e">
        <f>VLOOKUP(B1091,#REF!,22,FALSE)</f>
        <v>#REF!</v>
      </c>
      <c r="F1091" s="189" t="e">
        <f t="shared" si="84"/>
        <v>#REF!</v>
      </c>
      <c r="G1091" s="183">
        <v>630</v>
      </c>
      <c r="H1091" s="189" t="e">
        <f t="shared" si="83"/>
        <v>#REF!</v>
      </c>
      <c r="I1091" s="171"/>
    </row>
    <row r="1092" spans="1:9" s="178" customFormat="1" ht="15.75" customHeight="1">
      <c r="A1092" s="186" t="s">
        <v>1657</v>
      </c>
      <c r="B1092" s="188" t="s">
        <v>1658</v>
      </c>
      <c r="C1092" s="191" t="s">
        <v>1659</v>
      </c>
      <c r="D1092" s="183">
        <v>740</v>
      </c>
      <c r="E1092" s="183" t="e">
        <f>VLOOKUP(B1092,#REF!,22,FALSE)</f>
        <v>#REF!</v>
      </c>
      <c r="F1092" s="189" t="e">
        <f t="shared" si="84"/>
        <v>#REF!</v>
      </c>
      <c r="G1092" s="183">
        <v>630</v>
      </c>
      <c r="H1092" s="189" t="e">
        <f t="shared" si="83"/>
        <v>#REF!</v>
      </c>
      <c r="I1092" s="171"/>
    </row>
    <row r="1093" spans="1:9" s="178" customFormat="1" ht="15.75" customHeight="1">
      <c r="A1093" s="186" t="s">
        <v>1662</v>
      </c>
      <c r="B1093" s="188" t="s">
        <v>4529</v>
      </c>
      <c r="C1093" s="191" t="s">
        <v>1664</v>
      </c>
      <c r="D1093" s="183">
        <v>900</v>
      </c>
      <c r="E1093" s="183" t="e">
        <f>VLOOKUP(B1093,#REF!,22,FALSE)</f>
        <v>#REF!</v>
      </c>
      <c r="F1093" s="189" t="e">
        <f t="shared" si="84"/>
        <v>#REF!</v>
      </c>
      <c r="G1093" s="183">
        <v>760</v>
      </c>
      <c r="H1093" s="189" t="e">
        <f t="shared" si="83"/>
        <v>#REF!</v>
      </c>
      <c r="I1093" s="171"/>
    </row>
    <row r="1094" spans="1:9" s="178" customFormat="1" ht="15.75" customHeight="1">
      <c r="A1094" s="186" t="s">
        <v>1662</v>
      </c>
      <c r="B1094" s="188" t="s">
        <v>4530</v>
      </c>
      <c r="C1094" s="191" t="s">
        <v>1663</v>
      </c>
      <c r="D1094" s="183">
        <v>900</v>
      </c>
      <c r="E1094" s="183" t="e">
        <f>VLOOKUP(B1094,#REF!,22,FALSE)</f>
        <v>#REF!</v>
      </c>
      <c r="F1094" s="189" t="e">
        <f t="shared" si="84"/>
        <v>#REF!</v>
      </c>
      <c r="G1094" s="183">
        <v>750</v>
      </c>
      <c r="H1094" s="189" t="e">
        <f t="shared" si="83"/>
        <v>#REF!</v>
      </c>
      <c r="I1094" s="171"/>
    </row>
    <row r="1095" spans="1:9" s="178" customFormat="1" ht="15.75" customHeight="1">
      <c r="A1095" s="186" t="s">
        <v>4340</v>
      </c>
      <c r="B1095" s="188" t="s">
        <v>1671</v>
      </c>
      <c r="C1095" s="191" t="s">
        <v>1672</v>
      </c>
      <c r="D1095" s="183">
        <v>740</v>
      </c>
      <c r="E1095" s="183" t="e">
        <f>VLOOKUP(B1095,#REF!,22,FALSE)</f>
        <v>#REF!</v>
      </c>
      <c r="F1095" s="189" t="e">
        <f t="shared" si="84"/>
        <v>#REF!</v>
      </c>
      <c r="G1095" s="183">
        <v>630</v>
      </c>
      <c r="H1095" s="189" t="e">
        <f t="shared" si="83"/>
        <v>#REF!</v>
      </c>
      <c r="I1095" s="171"/>
    </row>
    <row r="1096" spans="1:9" s="178" customFormat="1" ht="15.75" customHeight="1">
      <c r="A1096" s="186" t="s">
        <v>4339</v>
      </c>
      <c r="B1096" s="188" t="s">
        <v>1669</v>
      </c>
      <c r="C1096" s="191" t="s">
        <v>1670</v>
      </c>
      <c r="D1096" s="183">
        <v>740</v>
      </c>
      <c r="E1096" s="183" t="e">
        <f>VLOOKUP(B1096,#REF!,22,FALSE)</f>
        <v>#REF!</v>
      </c>
      <c r="F1096" s="189" t="e">
        <f t="shared" si="84"/>
        <v>#REF!</v>
      </c>
      <c r="G1096" s="183">
        <v>630</v>
      </c>
      <c r="H1096" s="189" t="e">
        <f t="shared" si="83"/>
        <v>#REF!</v>
      </c>
      <c r="I1096" s="171"/>
    </row>
    <row r="1097" spans="1:9" s="178" customFormat="1" ht="15.75" customHeight="1">
      <c r="A1097" s="186" t="s">
        <v>4334</v>
      </c>
      <c r="B1097" s="188" t="s">
        <v>1638</v>
      </c>
      <c r="C1097" s="191" t="s">
        <v>1639</v>
      </c>
      <c r="D1097" s="183">
        <v>740</v>
      </c>
      <c r="E1097" s="183" t="e">
        <f>VLOOKUP(B1097,#REF!,22,FALSE)</f>
        <v>#REF!</v>
      </c>
      <c r="F1097" s="189" t="e">
        <f t="shared" si="84"/>
        <v>#REF!</v>
      </c>
      <c r="G1097" s="183">
        <v>630</v>
      </c>
      <c r="H1097" s="189" t="e">
        <f t="shared" si="83"/>
        <v>#REF!</v>
      </c>
      <c r="I1097" s="171"/>
    </row>
    <row r="1098" spans="1:9" s="178" customFormat="1" ht="15.75" customHeight="1">
      <c r="A1098" s="186" t="s">
        <v>4333</v>
      </c>
      <c r="B1098" s="188" t="s">
        <v>1636</v>
      </c>
      <c r="C1098" s="191" t="s">
        <v>1637</v>
      </c>
      <c r="D1098" s="183">
        <v>750</v>
      </c>
      <c r="E1098" s="183" t="e">
        <f>VLOOKUP(B1098,#REF!,22,FALSE)</f>
        <v>#REF!</v>
      </c>
      <c r="F1098" s="189" t="e">
        <f t="shared" si="84"/>
        <v>#REF!</v>
      </c>
      <c r="G1098" s="183">
        <v>640</v>
      </c>
      <c r="H1098" s="189" t="e">
        <f t="shared" si="83"/>
        <v>#REF!</v>
      </c>
      <c r="I1098" s="171"/>
    </row>
    <row r="1099" spans="1:9" s="178" customFormat="1" ht="15.75" customHeight="1">
      <c r="A1099" s="186" t="s">
        <v>4334</v>
      </c>
      <c r="B1099" s="188" t="s">
        <v>1642</v>
      </c>
      <c r="C1099" s="191" t="s">
        <v>1643</v>
      </c>
      <c r="D1099" s="183">
        <v>790</v>
      </c>
      <c r="E1099" s="183" t="e">
        <f>VLOOKUP(B1099,#REF!,22,FALSE)</f>
        <v>#REF!</v>
      </c>
      <c r="F1099" s="189" t="e">
        <f t="shared" si="84"/>
        <v>#REF!</v>
      </c>
      <c r="G1099" s="183">
        <v>670</v>
      </c>
      <c r="H1099" s="189" t="e">
        <f t="shared" si="83"/>
        <v>#REF!</v>
      </c>
      <c r="I1099" s="171"/>
    </row>
    <row r="1100" spans="1:9" s="178" customFormat="1" ht="15.75" customHeight="1">
      <c r="A1100" s="186" t="s">
        <v>4333</v>
      </c>
      <c r="B1100" s="188" t="s">
        <v>1640</v>
      </c>
      <c r="C1100" s="191" t="s">
        <v>1641</v>
      </c>
      <c r="D1100" s="183">
        <v>750</v>
      </c>
      <c r="E1100" s="183" t="e">
        <f>VLOOKUP(B1100,#REF!,22,FALSE)</f>
        <v>#REF!</v>
      </c>
      <c r="F1100" s="189" t="e">
        <f t="shared" si="84"/>
        <v>#REF!</v>
      </c>
      <c r="G1100" s="183">
        <v>600</v>
      </c>
      <c r="H1100" s="189" t="e">
        <f t="shared" si="83"/>
        <v>#REF!</v>
      </c>
      <c r="I1100" s="171"/>
    </row>
    <row r="1101" spans="1:9" s="178" customFormat="1" ht="15.75" customHeight="1">
      <c r="A1101" s="186" t="s">
        <v>4338</v>
      </c>
      <c r="B1101" s="188" t="s">
        <v>1667</v>
      </c>
      <c r="C1101" s="191" t="s">
        <v>1668</v>
      </c>
      <c r="D1101" s="183">
        <v>690</v>
      </c>
      <c r="E1101" s="183" t="e">
        <f>VLOOKUP(B1101,#REF!,22,FALSE)</f>
        <v>#REF!</v>
      </c>
      <c r="F1101" s="189" t="e">
        <f t="shared" si="84"/>
        <v>#REF!</v>
      </c>
      <c r="G1101" s="183">
        <v>590</v>
      </c>
      <c r="H1101" s="189" t="e">
        <f t="shared" si="83"/>
        <v>#REF!</v>
      </c>
      <c r="I1101" s="171"/>
    </row>
    <row r="1102" spans="1:9" s="178" customFormat="1" ht="15.75" customHeight="1">
      <c r="A1102" s="186" t="s">
        <v>4337</v>
      </c>
      <c r="B1102" s="188" t="s">
        <v>1665</v>
      </c>
      <c r="C1102" s="191" t="s">
        <v>1666</v>
      </c>
      <c r="D1102" s="183">
        <v>690</v>
      </c>
      <c r="E1102" s="183" t="e">
        <f>VLOOKUP(B1102,#REF!,22,FALSE)</f>
        <v>#REF!</v>
      </c>
      <c r="F1102" s="189" t="e">
        <f t="shared" si="84"/>
        <v>#REF!</v>
      </c>
      <c r="G1102" s="183">
        <v>590</v>
      </c>
      <c r="H1102" s="189" t="e">
        <f t="shared" si="83"/>
        <v>#REF!</v>
      </c>
      <c r="I1102" s="171"/>
    </row>
    <row r="1103" spans="1:9" s="178" customFormat="1" ht="15.75" customHeight="1">
      <c r="A1103" s="186" t="s">
        <v>4512</v>
      </c>
      <c r="B1103" s="188" t="s">
        <v>4513</v>
      </c>
      <c r="C1103" s="191" t="s">
        <v>5524</v>
      </c>
      <c r="D1103" s="183">
        <v>800</v>
      </c>
      <c r="E1103" s="183" t="e">
        <f>VLOOKUP(B1103,#REF!,22,FALSE)</f>
        <v>#REF!</v>
      </c>
      <c r="F1103" s="189" t="e">
        <f t="shared" si="84"/>
        <v>#REF!</v>
      </c>
      <c r="G1103" s="183">
        <v>660</v>
      </c>
      <c r="H1103" s="189" t="e">
        <f t="shared" si="83"/>
        <v>#REF!</v>
      </c>
      <c r="I1103" s="171"/>
    </row>
    <row r="1104" spans="1:9" s="178" customFormat="1" ht="15.75" customHeight="1">
      <c r="A1104" s="186" t="s">
        <v>5701</v>
      </c>
      <c r="B1104" s="188" t="s">
        <v>1676</v>
      </c>
      <c r="C1104" s="191" t="s">
        <v>1677</v>
      </c>
      <c r="D1104" s="183">
        <v>1980</v>
      </c>
      <c r="E1104" s="183" t="e">
        <f>VLOOKUP(B1104,#REF!,22,FALSE)</f>
        <v>#REF!</v>
      </c>
      <c r="F1104" s="189" t="e">
        <f t="shared" si="84"/>
        <v>#REF!</v>
      </c>
      <c r="G1104" s="183">
        <v>1600</v>
      </c>
      <c r="H1104" s="189" t="e">
        <f t="shared" si="83"/>
        <v>#REF!</v>
      </c>
      <c r="I1104" s="171"/>
    </row>
    <row r="1105" spans="1:13" s="176" customFormat="1" ht="15.75" customHeight="1">
      <c r="A1105" s="186" t="s">
        <v>5702</v>
      </c>
      <c r="B1105" s="188" t="s">
        <v>1679</v>
      </c>
      <c r="C1105" s="191" t="s">
        <v>1680</v>
      </c>
      <c r="D1105" s="183">
        <v>1720</v>
      </c>
      <c r="E1105" s="183" t="e">
        <f>VLOOKUP(B1105,#REF!,22,FALSE)</f>
        <v>#REF!</v>
      </c>
      <c r="F1105" s="189" t="e">
        <f t="shared" si="84"/>
        <v>#REF!</v>
      </c>
      <c r="G1105" s="183">
        <v>1400</v>
      </c>
      <c r="H1105" s="189" t="e">
        <f t="shared" si="83"/>
        <v>#REF!</v>
      </c>
      <c r="I1105" s="171"/>
      <c r="J1105" s="178"/>
      <c r="K1105" s="178"/>
      <c r="M1105" s="178"/>
    </row>
    <row r="1106" spans="1:13" s="173" customFormat="1" ht="15.75" customHeight="1">
      <c r="A1106" s="186" t="s">
        <v>5703</v>
      </c>
      <c r="B1106" s="188" t="s">
        <v>1681</v>
      </c>
      <c r="C1106" s="191" t="s">
        <v>5525</v>
      </c>
      <c r="D1106" s="183">
        <v>1750</v>
      </c>
      <c r="E1106" s="183" t="e">
        <f>VLOOKUP(B1106,#REF!,22,FALSE)</f>
        <v>#REF!</v>
      </c>
      <c r="F1106" s="189" t="e">
        <f t="shared" si="84"/>
        <v>#REF!</v>
      </c>
      <c r="G1106" s="183">
        <v>1420</v>
      </c>
      <c r="H1106" s="189" t="e">
        <f t="shared" si="83"/>
        <v>#REF!</v>
      </c>
      <c r="I1106" s="171"/>
      <c r="J1106" s="178"/>
      <c r="K1106" s="178"/>
      <c r="M1106" s="178"/>
    </row>
    <row r="1107" spans="1:13" s="173" customFormat="1" ht="15.75" customHeight="1">
      <c r="A1107" s="186" t="s">
        <v>5704</v>
      </c>
      <c r="B1107" s="188" t="s">
        <v>1682</v>
      </c>
      <c r="C1107" s="191" t="s">
        <v>1683</v>
      </c>
      <c r="D1107" s="183">
        <v>1870</v>
      </c>
      <c r="E1107" s="183" t="e">
        <f>VLOOKUP(B1107,#REF!,22,FALSE)</f>
        <v>#REF!</v>
      </c>
      <c r="F1107" s="189" t="e">
        <f t="shared" si="84"/>
        <v>#REF!</v>
      </c>
      <c r="G1107" s="183">
        <v>1550</v>
      </c>
      <c r="H1107" s="189" t="e">
        <f t="shared" si="83"/>
        <v>#REF!</v>
      </c>
      <c r="I1107" s="171"/>
      <c r="J1107" s="178"/>
      <c r="K1107" s="178"/>
      <c r="M1107" s="178"/>
    </row>
    <row r="1108" spans="1:13" s="176" customFormat="1" ht="15.75" customHeight="1">
      <c r="A1108" s="186" t="s">
        <v>4341</v>
      </c>
      <c r="B1108" s="188" t="s">
        <v>1673</v>
      </c>
      <c r="C1108" s="191" t="s">
        <v>1674</v>
      </c>
      <c r="D1108" s="183">
        <v>550</v>
      </c>
      <c r="E1108" s="183" t="e">
        <f>VLOOKUP(B1108,#REF!,22,FALSE)</f>
        <v>#REF!</v>
      </c>
      <c r="F1108" s="189" t="e">
        <f t="shared" si="84"/>
        <v>#REF!</v>
      </c>
      <c r="G1108" s="183">
        <v>610</v>
      </c>
      <c r="H1108" s="189" t="e">
        <f t="shared" si="83"/>
        <v>#REF!</v>
      </c>
      <c r="I1108" s="171"/>
      <c r="J1108" s="178" t="s">
        <v>6181</v>
      </c>
      <c r="K1108" s="178"/>
      <c r="M1108" s="178"/>
    </row>
    <row r="1109" spans="1:13" s="178" customFormat="1" ht="15.75" customHeight="1">
      <c r="A1109" s="186" t="s">
        <v>4363</v>
      </c>
      <c r="B1109" s="188" t="s">
        <v>4195</v>
      </c>
      <c r="C1109" s="191" t="s">
        <v>5526</v>
      </c>
      <c r="D1109" s="183">
        <v>1250</v>
      </c>
      <c r="E1109" s="183" t="e">
        <f>VLOOKUP(B1109,#REF!,22,FALSE)</f>
        <v>#REF!</v>
      </c>
      <c r="F1109" s="189" t="e">
        <f t="shared" si="84"/>
        <v>#REF!</v>
      </c>
      <c r="G1109" s="183">
        <v>1000</v>
      </c>
      <c r="H1109" s="189" t="e">
        <f t="shared" si="83"/>
        <v>#REF!</v>
      </c>
      <c r="I1109" s="171"/>
    </row>
    <row r="1110" spans="1:13" s="178" customFormat="1" ht="15.75" customHeight="1">
      <c r="A1110" s="186" t="s">
        <v>5935</v>
      </c>
      <c r="B1110" s="188" t="s">
        <v>5938</v>
      </c>
      <c r="C1110" s="191" t="s">
        <v>5936</v>
      </c>
      <c r="D1110" s="183">
        <v>1070</v>
      </c>
      <c r="E1110" s="183" t="e">
        <f>VLOOKUP(B1110,#REF!,22,FALSE)</f>
        <v>#REF!</v>
      </c>
      <c r="F1110" s="189" t="e">
        <f t="shared" si="84"/>
        <v>#REF!</v>
      </c>
      <c r="G1110" s="183">
        <v>880</v>
      </c>
      <c r="H1110" s="189" t="e">
        <f t="shared" si="83"/>
        <v>#REF!</v>
      </c>
      <c r="I1110" s="171"/>
      <c r="J1110" s="178" t="s">
        <v>6158</v>
      </c>
    </row>
    <row r="1111" spans="1:13" s="178" customFormat="1" ht="15.75" customHeight="1">
      <c r="A1111" s="186" t="s">
        <v>5935</v>
      </c>
      <c r="B1111" s="188" t="s">
        <v>5939</v>
      </c>
      <c r="C1111" s="191" t="s">
        <v>5937</v>
      </c>
      <c r="D1111" s="183">
        <v>1070</v>
      </c>
      <c r="E1111" s="183" t="e">
        <f>VLOOKUP(B1111,#REF!,22,FALSE)</f>
        <v>#REF!</v>
      </c>
      <c r="F1111" s="189" t="e">
        <f t="shared" si="84"/>
        <v>#REF!</v>
      </c>
      <c r="G1111" s="183">
        <v>880</v>
      </c>
      <c r="H1111" s="189" t="e">
        <f t="shared" si="83"/>
        <v>#REF!</v>
      </c>
      <c r="I1111" s="171"/>
      <c r="J1111" s="178" t="s">
        <v>6158</v>
      </c>
    </row>
    <row r="1112" spans="1:13" s="178" customFormat="1" ht="15.75" customHeight="1">
      <c r="A1112" s="182" t="s">
        <v>1684</v>
      </c>
      <c r="B1112" s="25"/>
      <c r="C1112" s="128"/>
      <c r="D1112" s="181"/>
      <c r="E1112" s="183"/>
      <c r="F1112" s="189"/>
      <c r="G1112" s="181"/>
      <c r="H1112" s="189" t="e">
        <f>AVERAGE(H1113:H1189)</f>
        <v>#REF!</v>
      </c>
      <c r="I1112" s="174"/>
      <c r="J1112" s="178" t="s">
        <v>6158</v>
      </c>
      <c r="K1112" s="173"/>
    </row>
    <row r="1113" spans="1:13" s="178" customFormat="1" ht="15.75" customHeight="1">
      <c r="A1113" s="168" t="s">
        <v>1685</v>
      </c>
      <c r="B1113" s="172" t="s">
        <v>1686</v>
      </c>
      <c r="C1113" s="191" t="s">
        <v>1687</v>
      </c>
      <c r="D1113" s="183">
        <v>600</v>
      </c>
      <c r="E1113" s="183" t="e">
        <f>VLOOKUP(B1113,#REF!,22,FALSE)</f>
        <v>#REF!</v>
      </c>
      <c r="F1113" s="189" t="e">
        <f t="shared" si="84"/>
        <v>#REF!</v>
      </c>
      <c r="G1113" s="183">
        <v>520</v>
      </c>
      <c r="H1113" s="189" t="e">
        <f>100%-G1113/E1113</f>
        <v>#REF!</v>
      </c>
      <c r="I1113" s="171"/>
      <c r="J1113" s="173"/>
      <c r="K1113" s="173"/>
    </row>
    <row r="1114" spans="1:13" s="178" customFormat="1" ht="15.75" customHeight="1">
      <c r="A1114" s="168" t="s">
        <v>1688</v>
      </c>
      <c r="B1114" s="172" t="s">
        <v>4572</v>
      </c>
      <c r="C1114" s="191" t="s">
        <v>1689</v>
      </c>
      <c r="D1114" s="183">
        <v>1200</v>
      </c>
      <c r="E1114" s="183" t="e">
        <f>VLOOKUP(B1114,#REF!,22,FALSE)</f>
        <v>#REF!</v>
      </c>
      <c r="F1114" s="189" t="e">
        <f t="shared" si="84"/>
        <v>#REF!</v>
      </c>
      <c r="G1114" s="183">
        <v>990</v>
      </c>
      <c r="H1114" s="189" t="e">
        <f>100%-G1114/E1114</f>
        <v>#REF!</v>
      </c>
      <c r="I1114" s="171"/>
      <c r="J1114" s="173"/>
      <c r="K1114" s="173"/>
    </row>
    <row r="1115" spans="1:13" s="176" customFormat="1" ht="15.75" customHeight="1">
      <c r="A1115" s="182" t="s">
        <v>5444</v>
      </c>
      <c r="B1115" s="25"/>
      <c r="C1115" s="128"/>
      <c r="D1115" s="181"/>
      <c r="E1115" s="183"/>
      <c r="F1115" s="189"/>
      <c r="G1115" s="181"/>
      <c r="H1115" s="181"/>
      <c r="I1115" s="174"/>
      <c r="K1115" s="173"/>
      <c r="M1115" s="178"/>
    </row>
    <row r="1116" spans="1:13" s="173" customFormat="1" ht="15.75" customHeight="1">
      <c r="A1116" s="186"/>
      <c r="B1116" s="80">
        <v>12800</v>
      </c>
      <c r="C1116" s="191" t="s">
        <v>5445</v>
      </c>
      <c r="D1116" s="183">
        <v>5650</v>
      </c>
      <c r="E1116" s="183" t="e">
        <f>VLOOKUP(B1116,#REF!,22,FALSE)</f>
        <v>#REF!</v>
      </c>
      <c r="F1116" s="189" t="e">
        <f t="shared" si="84"/>
        <v>#REF!</v>
      </c>
      <c r="G1116" s="183">
        <v>4590</v>
      </c>
      <c r="H1116" s="189" t="e">
        <f t="shared" ref="H1116:H1121" si="85">100%-G1116/E1116</f>
        <v>#REF!</v>
      </c>
      <c r="I1116" s="171"/>
      <c r="J1116" s="178"/>
      <c r="K1116" s="178"/>
      <c r="M1116" s="178"/>
    </row>
    <row r="1117" spans="1:13" s="173" customFormat="1" ht="15.75" customHeight="1">
      <c r="A1117" s="186"/>
      <c r="B1117" s="80">
        <v>12801</v>
      </c>
      <c r="C1117" s="191" t="s">
        <v>5527</v>
      </c>
      <c r="D1117" s="183">
        <v>3900</v>
      </c>
      <c r="E1117" s="183" t="e">
        <f>VLOOKUP(B1117,#REF!,22,FALSE)</f>
        <v>#REF!</v>
      </c>
      <c r="F1117" s="189" t="e">
        <f t="shared" si="84"/>
        <v>#REF!</v>
      </c>
      <c r="G1117" s="183">
        <v>3120</v>
      </c>
      <c r="H1117" s="189" t="e">
        <f t="shared" si="85"/>
        <v>#REF!</v>
      </c>
      <c r="I1117" s="171"/>
      <c r="J1117" s="178"/>
      <c r="K1117" s="178"/>
      <c r="M1117" s="178"/>
    </row>
    <row r="1118" spans="1:13" s="173" customFormat="1" ht="15.75" customHeight="1">
      <c r="A1118" s="186"/>
      <c r="B1118" s="80">
        <v>12802</v>
      </c>
      <c r="C1118" s="191" t="s">
        <v>5528</v>
      </c>
      <c r="D1118" s="183">
        <v>7600</v>
      </c>
      <c r="E1118" s="183" t="e">
        <f>VLOOKUP(B1118,#REF!,22,FALSE)</f>
        <v>#REF!</v>
      </c>
      <c r="F1118" s="189" t="e">
        <f t="shared" si="84"/>
        <v>#REF!</v>
      </c>
      <c r="G1118" s="183">
        <v>6140</v>
      </c>
      <c r="H1118" s="189" t="e">
        <f t="shared" si="85"/>
        <v>#REF!</v>
      </c>
      <c r="I1118" s="171"/>
      <c r="J1118" s="178"/>
      <c r="K1118" s="178"/>
      <c r="M1118" s="178"/>
    </row>
    <row r="1119" spans="1:13" s="173" customFormat="1" ht="15.75" customHeight="1">
      <c r="A1119" s="186"/>
      <c r="B1119" s="80">
        <v>12803</v>
      </c>
      <c r="C1119" s="191" t="s">
        <v>5529</v>
      </c>
      <c r="D1119" s="183">
        <v>7310</v>
      </c>
      <c r="E1119" s="183" t="e">
        <f>VLOOKUP(B1119,#REF!,22,FALSE)</f>
        <v>#REF!</v>
      </c>
      <c r="F1119" s="189" t="e">
        <f t="shared" si="84"/>
        <v>#REF!</v>
      </c>
      <c r="G1119" s="183">
        <v>5910</v>
      </c>
      <c r="H1119" s="189" t="e">
        <f t="shared" si="85"/>
        <v>#REF!</v>
      </c>
      <c r="I1119" s="171"/>
      <c r="J1119" s="178"/>
      <c r="K1119" s="178"/>
      <c r="M1119" s="178"/>
    </row>
    <row r="1120" spans="1:13" s="176" customFormat="1" ht="15.75" customHeight="1">
      <c r="A1120" s="186"/>
      <c r="B1120" s="80">
        <v>12804</v>
      </c>
      <c r="C1120" s="191" t="s">
        <v>5530</v>
      </c>
      <c r="D1120" s="183">
        <v>7310</v>
      </c>
      <c r="E1120" s="183" t="e">
        <f>VLOOKUP(B1120,#REF!,22,FALSE)</f>
        <v>#REF!</v>
      </c>
      <c r="F1120" s="189" t="e">
        <f t="shared" si="84"/>
        <v>#REF!</v>
      </c>
      <c r="G1120" s="183">
        <v>5910</v>
      </c>
      <c r="H1120" s="189" t="e">
        <f t="shared" si="85"/>
        <v>#REF!</v>
      </c>
      <c r="I1120" s="171"/>
      <c r="J1120" s="178"/>
      <c r="K1120" s="178"/>
      <c r="M1120" s="178"/>
    </row>
    <row r="1121" spans="1:13" s="173" customFormat="1" ht="15.75" customHeight="1">
      <c r="A1121" s="186"/>
      <c r="B1121" s="80">
        <v>12805</v>
      </c>
      <c r="C1121" s="191" t="s">
        <v>5531</v>
      </c>
      <c r="D1121" s="183">
        <v>8600</v>
      </c>
      <c r="E1121" s="183" t="e">
        <f>VLOOKUP(B1121,#REF!,22,FALSE)</f>
        <v>#REF!</v>
      </c>
      <c r="F1121" s="189" t="e">
        <f t="shared" si="84"/>
        <v>#REF!</v>
      </c>
      <c r="G1121" s="183">
        <v>6950</v>
      </c>
      <c r="H1121" s="189" t="e">
        <f t="shared" si="85"/>
        <v>#REF!</v>
      </c>
      <c r="I1121" s="171"/>
      <c r="J1121" s="178"/>
      <c r="K1121" s="178"/>
      <c r="M1121" s="178"/>
    </row>
    <row r="1122" spans="1:13" s="173" customFormat="1" ht="15.75" customHeight="1">
      <c r="A1122" s="182" t="s">
        <v>1690</v>
      </c>
      <c r="B1122" s="25"/>
      <c r="C1122" s="128"/>
      <c r="D1122" s="181"/>
      <c r="E1122" s="183"/>
      <c r="F1122" s="189"/>
      <c r="G1122" s="181"/>
      <c r="H1122" s="181"/>
      <c r="I1122" s="174"/>
      <c r="J1122" s="176"/>
      <c r="M1122" s="178"/>
    </row>
    <row r="1123" spans="1:13" s="173" customFormat="1" ht="15.75" customHeight="1">
      <c r="A1123" s="168" t="s">
        <v>1688</v>
      </c>
      <c r="B1123" s="175">
        <v>12300</v>
      </c>
      <c r="C1123" s="191" t="s">
        <v>1692</v>
      </c>
      <c r="D1123" s="183">
        <v>1200</v>
      </c>
      <c r="E1123" s="183" t="e">
        <f>VLOOKUP(B1123,#REF!,22,FALSE)</f>
        <v>#REF!</v>
      </c>
      <c r="F1123" s="189" t="e">
        <f t="shared" si="84"/>
        <v>#REF!</v>
      </c>
      <c r="G1123" s="183">
        <v>990</v>
      </c>
      <c r="H1123" s="189" t="e">
        <f>100%-G1123/E1123</f>
        <v>#REF!</v>
      </c>
      <c r="I1123" s="171"/>
      <c r="M1123" s="178"/>
    </row>
    <row r="1124" spans="1:13" s="173" customFormat="1" ht="15.75" customHeight="1">
      <c r="A1124" s="168" t="s">
        <v>1688</v>
      </c>
      <c r="B1124" s="175">
        <v>12301</v>
      </c>
      <c r="C1124" s="191" t="s">
        <v>1691</v>
      </c>
      <c r="D1124" s="183">
        <v>1200</v>
      </c>
      <c r="E1124" s="183" t="e">
        <f>VLOOKUP(B1124,#REF!,22,FALSE)</f>
        <v>#REF!</v>
      </c>
      <c r="F1124" s="189" t="e">
        <f t="shared" si="84"/>
        <v>#REF!</v>
      </c>
      <c r="G1124" s="183">
        <v>990</v>
      </c>
      <c r="H1124" s="189" t="e">
        <f>100%-G1124/E1124</f>
        <v>#REF!</v>
      </c>
      <c r="I1124" s="171"/>
      <c r="M1124" s="178"/>
    </row>
    <row r="1125" spans="1:13" s="173" customFormat="1" ht="15.75" customHeight="1">
      <c r="A1125" s="168" t="s">
        <v>1688</v>
      </c>
      <c r="B1125" s="175">
        <v>12302</v>
      </c>
      <c r="C1125" s="191" t="s">
        <v>1693</v>
      </c>
      <c r="D1125" s="183">
        <v>1200</v>
      </c>
      <c r="E1125" s="183" t="e">
        <f>VLOOKUP(B1125,#REF!,22,FALSE)</f>
        <v>#REF!</v>
      </c>
      <c r="F1125" s="189" t="e">
        <f t="shared" si="84"/>
        <v>#REF!</v>
      </c>
      <c r="G1125" s="183">
        <v>990</v>
      </c>
      <c r="H1125" s="189" t="e">
        <f>100%-G1125/E1125</f>
        <v>#REF!</v>
      </c>
      <c r="I1125" s="171"/>
      <c r="M1125" s="178"/>
    </row>
    <row r="1126" spans="1:13" s="173" customFormat="1" ht="15.75" customHeight="1">
      <c r="A1126" s="168" t="s">
        <v>1514</v>
      </c>
      <c r="B1126" s="175">
        <v>12303</v>
      </c>
      <c r="C1126" s="191" t="s">
        <v>5576</v>
      </c>
      <c r="D1126" s="183">
        <v>1200</v>
      </c>
      <c r="E1126" s="183" t="e">
        <f>VLOOKUP(B1126,#REF!,22,FALSE)</f>
        <v>#REF!</v>
      </c>
      <c r="F1126" s="189" t="e">
        <f t="shared" si="84"/>
        <v>#REF!</v>
      </c>
      <c r="G1126" s="183">
        <v>990</v>
      </c>
      <c r="H1126" s="189" t="e">
        <f>100%-G1126/E1126</f>
        <v>#REF!</v>
      </c>
      <c r="I1126" s="171"/>
      <c r="M1126" s="178"/>
    </row>
    <row r="1127" spans="1:13" s="173" customFormat="1" ht="15.75" customHeight="1">
      <c r="A1127" s="182" t="s">
        <v>1694</v>
      </c>
      <c r="B1127" s="25"/>
      <c r="C1127" s="128"/>
      <c r="D1127" s="181"/>
      <c r="E1127" s="183"/>
      <c r="F1127" s="189"/>
      <c r="G1127" s="181"/>
      <c r="H1127" s="181"/>
      <c r="I1127" s="174"/>
      <c r="J1127" s="176"/>
      <c r="M1127" s="178"/>
    </row>
    <row r="1128" spans="1:13" s="173" customFormat="1" ht="15.75" customHeight="1">
      <c r="A1128" s="168" t="s">
        <v>1688</v>
      </c>
      <c r="B1128" s="175">
        <v>12501</v>
      </c>
      <c r="C1128" s="191" t="s">
        <v>1701</v>
      </c>
      <c r="D1128" s="183">
        <v>1200</v>
      </c>
      <c r="E1128" s="183" t="e">
        <f>VLOOKUP(B1128,#REF!,22,FALSE)</f>
        <v>#REF!</v>
      </c>
      <c r="F1128" s="189" t="e">
        <f t="shared" si="84"/>
        <v>#REF!</v>
      </c>
      <c r="G1128" s="183">
        <v>990</v>
      </c>
      <c r="H1128" s="189" t="e">
        <f t="shared" ref="H1128:H1136" si="86">100%-G1128/E1128</f>
        <v>#REF!</v>
      </c>
      <c r="I1128" s="171"/>
      <c r="M1128" s="178"/>
    </row>
    <row r="1129" spans="1:13" s="173" customFormat="1" ht="15.75" customHeight="1">
      <c r="A1129" s="168" t="s">
        <v>1688</v>
      </c>
      <c r="B1129" s="175">
        <v>12502</v>
      </c>
      <c r="C1129" s="191" t="s">
        <v>1702</v>
      </c>
      <c r="D1129" s="183">
        <v>1200</v>
      </c>
      <c r="E1129" s="183" t="e">
        <f>VLOOKUP(B1129,#REF!,22,FALSE)</f>
        <v>#REF!</v>
      </c>
      <c r="F1129" s="189" t="e">
        <f t="shared" si="84"/>
        <v>#REF!</v>
      </c>
      <c r="G1129" s="183">
        <v>990</v>
      </c>
      <c r="H1129" s="189" t="e">
        <f t="shared" si="86"/>
        <v>#REF!</v>
      </c>
      <c r="I1129" s="171"/>
      <c r="M1129" s="178"/>
    </row>
    <row r="1130" spans="1:13" s="176" customFormat="1" ht="15.75" customHeight="1">
      <c r="A1130" s="168" t="s">
        <v>1688</v>
      </c>
      <c r="B1130" s="175">
        <v>12503</v>
      </c>
      <c r="C1130" s="191" t="s">
        <v>1699</v>
      </c>
      <c r="D1130" s="183">
        <v>1200</v>
      </c>
      <c r="E1130" s="183" t="e">
        <f>VLOOKUP(B1130,#REF!,22,FALSE)</f>
        <v>#REF!</v>
      </c>
      <c r="F1130" s="189" t="e">
        <f t="shared" si="84"/>
        <v>#REF!</v>
      </c>
      <c r="G1130" s="183">
        <v>990</v>
      </c>
      <c r="H1130" s="189" t="e">
        <f t="shared" si="86"/>
        <v>#REF!</v>
      </c>
      <c r="I1130" s="171"/>
      <c r="J1130" s="173"/>
      <c r="K1130" s="173"/>
      <c r="M1130" s="178"/>
    </row>
    <row r="1131" spans="1:13" s="178" customFormat="1" ht="15.75" customHeight="1">
      <c r="A1131" s="168" t="s">
        <v>1688</v>
      </c>
      <c r="B1131" s="175">
        <v>12504</v>
      </c>
      <c r="C1131" s="191" t="s">
        <v>1703</v>
      </c>
      <c r="D1131" s="183">
        <v>1200</v>
      </c>
      <c r="E1131" s="183" t="e">
        <f>VLOOKUP(B1131,#REF!,22,FALSE)</f>
        <v>#REF!</v>
      </c>
      <c r="F1131" s="189" t="e">
        <f t="shared" si="84"/>
        <v>#REF!</v>
      </c>
      <c r="G1131" s="183">
        <v>990</v>
      </c>
      <c r="H1131" s="189" t="e">
        <f t="shared" si="86"/>
        <v>#REF!</v>
      </c>
      <c r="I1131" s="171"/>
      <c r="J1131" s="173"/>
      <c r="K1131" s="173"/>
    </row>
    <row r="1132" spans="1:13" s="178" customFormat="1" ht="15.75" customHeight="1">
      <c r="A1132" s="168" t="s">
        <v>1688</v>
      </c>
      <c r="B1132" s="175">
        <v>12505</v>
      </c>
      <c r="C1132" s="191" t="s">
        <v>1697</v>
      </c>
      <c r="D1132" s="183">
        <v>1200</v>
      </c>
      <c r="E1132" s="183" t="e">
        <f>VLOOKUP(B1132,#REF!,22,FALSE)</f>
        <v>#REF!</v>
      </c>
      <c r="F1132" s="189" t="e">
        <f t="shared" si="84"/>
        <v>#REF!</v>
      </c>
      <c r="G1132" s="183">
        <v>990</v>
      </c>
      <c r="H1132" s="189" t="e">
        <f t="shared" si="86"/>
        <v>#REF!</v>
      </c>
      <c r="I1132" s="171"/>
      <c r="J1132" s="173"/>
      <c r="K1132" s="173"/>
    </row>
    <row r="1133" spans="1:13" s="178" customFormat="1" ht="15.75" customHeight="1">
      <c r="A1133" s="168" t="s">
        <v>1688</v>
      </c>
      <c r="B1133" s="175">
        <v>12506</v>
      </c>
      <c r="C1133" s="191" t="s">
        <v>1698</v>
      </c>
      <c r="D1133" s="183">
        <v>1200</v>
      </c>
      <c r="E1133" s="183" t="e">
        <f>VLOOKUP(B1133,#REF!,22,FALSE)</f>
        <v>#REF!</v>
      </c>
      <c r="F1133" s="189" t="e">
        <f t="shared" si="84"/>
        <v>#REF!</v>
      </c>
      <c r="G1133" s="183">
        <v>990</v>
      </c>
      <c r="H1133" s="189" t="e">
        <f t="shared" si="86"/>
        <v>#REF!</v>
      </c>
      <c r="I1133" s="171"/>
      <c r="J1133" s="173"/>
      <c r="K1133" s="173"/>
    </row>
    <row r="1134" spans="1:13" s="178" customFormat="1" ht="15.75" customHeight="1">
      <c r="A1134" s="168" t="s">
        <v>1688</v>
      </c>
      <c r="B1134" s="175">
        <v>12507</v>
      </c>
      <c r="C1134" s="191" t="s">
        <v>1695</v>
      </c>
      <c r="D1134" s="183">
        <v>1200</v>
      </c>
      <c r="E1134" s="183" t="e">
        <f>VLOOKUP(B1134,#REF!,22,FALSE)</f>
        <v>#REF!</v>
      </c>
      <c r="F1134" s="189" t="e">
        <f t="shared" si="84"/>
        <v>#REF!</v>
      </c>
      <c r="G1134" s="183">
        <v>990</v>
      </c>
      <c r="H1134" s="189" t="e">
        <f t="shared" si="86"/>
        <v>#REF!</v>
      </c>
      <c r="I1134" s="171"/>
      <c r="J1134" s="173"/>
      <c r="K1134" s="173"/>
    </row>
    <row r="1135" spans="1:13" s="178" customFormat="1" ht="15.75" customHeight="1">
      <c r="A1135" s="168" t="s">
        <v>1688</v>
      </c>
      <c r="B1135" s="175">
        <v>12508</v>
      </c>
      <c r="C1135" s="191" t="s">
        <v>1700</v>
      </c>
      <c r="D1135" s="183">
        <v>1200</v>
      </c>
      <c r="E1135" s="183" t="e">
        <f>VLOOKUP(B1135,#REF!,22,FALSE)</f>
        <v>#REF!</v>
      </c>
      <c r="F1135" s="189" t="e">
        <f t="shared" si="84"/>
        <v>#REF!</v>
      </c>
      <c r="G1135" s="183">
        <v>990</v>
      </c>
      <c r="H1135" s="189" t="e">
        <f t="shared" si="86"/>
        <v>#REF!</v>
      </c>
      <c r="I1135" s="171"/>
      <c r="J1135" s="173"/>
      <c r="K1135" s="173"/>
    </row>
    <row r="1136" spans="1:13" ht="15.75" customHeight="1">
      <c r="A1136" s="168" t="s">
        <v>1688</v>
      </c>
      <c r="B1136" s="175">
        <v>12509</v>
      </c>
      <c r="C1136" s="191" t="s">
        <v>1696</v>
      </c>
      <c r="D1136" s="183">
        <v>1430</v>
      </c>
      <c r="E1136" s="183" t="e">
        <f>VLOOKUP(B1136,#REF!,22,FALSE)</f>
        <v>#REF!</v>
      </c>
      <c r="F1136" s="189" t="e">
        <f t="shared" si="84"/>
        <v>#REF!</v>
      </c>
      <c r="G1136" s="183">
        <v>1180</v>
      </c>
      <c r="H1136" s="189" t="e">
        <f t="shared" si="86"/>
        <v>#REF!</v>
      </c>
      <c r="I1136" s="171"/>
      <c r="J1136" s="173"/>
      <c r="K1136" s="173"/>
      <c r="M1136" s="178"/>
    </row>
    <row r="1137" spans="1:13" s="173" customFormat="1" ht="15.75" customHeight="1">
      <c r="A1137" s="182" t="s">
        <v>1704</v>
      </c>
      <c r="B1137" s="25"/>
      <c r="C1137" s="128"/>
      <c r="D1137" s="181"/>
      <c r="E1137" s="183"/>
      <c r="F1137" s="189"/>
      <c r="G1137" s="181"/>
      <c r="H1137" s="181"/>
      <c r="I1137" s="174"/>
      <c r="J1137" s="176"/>
      <c r="M1137" s="178"/>
    </row>
    <row r="1138" spans="1:13" s="173" customFormat="1" ht="15.75" customHeight="1">
      <c r="A1138" s="186" t="s">
        <v>1688</v>
      </c>
      <c r="B1138" s="80">
        <v>12100</v>
      </c>
      <c r="C1138" s="191" t="s">
        <v>4626</v>
      </c>
      <c r="D1138" s="183">
        <v>1430</v>
      </c>
      <c r="E1138" s="183" t="e">
        <f>VLOOKUP(B1138,#REF!,22,FALSE)</f>
        <v>#REF!</v>
      </c>
      <c r="F1138" s="189" t="e">
        <f t="shared" si="84"/>
        <v>#REF!</v>
      </c>
      <c r="G1138" s="183">
        <v>1180</v>
      </c>
      <c r="H1138" s="189" t="e">
        <f>100%-G1138/E1138</f>
        <v>#REF!</v>
      </c>
      <c r="I1138" s="171"/>
      <c r="J1138" s="178"/>
      <c r="K1138" s="178"/>
      <c r="M1138" s="178"/>
    </row>
    <row r="1139" spans="1:13" s="173" customFormat="1" ht="15.75" customHeight="1">
      <c r="A1139" s="186" t="s">
        <v>1688</v>
      </c>
      <c r="B1139" s="80">
        <v>12101</v>
      </c>
      <c r="C1139" s="191" t="s">
        <v>4627</v>
      </c>
      <c r="D1139" s="183">
        <v>1430</v>
      </c>
      <c r="E1139" s="183" t="e">
        <f>VLOOKUP(B1139,#REF!,22,FALSE)</f>
        <v>#REF!</v>
      </c>
      <c r="F1139" s="189" t="e">
        <f t="shared" si="84"/>
        <v>#REF!</v>
      </c>
      <c r="G1139" s="183">
        <v>1180</v>
      </c>
      <c r="H1139" s="189" t="e">
        <f>100%-G1139/E1139</f>
        <v>#REF!</v>
      </c>
      <c r="I1139" s="171"/>
      <c r="J1139" s="178"/>
      <c r="K1139" s="178"/>
      <c r="M1139" s="178"/>
    </row>
    <row r="1140" spans="1:13" ht="15.75" customHeight="1">
      <c r="A1140" s="186" t="s">
        <v>1688</v>
      </c>
      <c r="B1140" s="80">
        <v>12102</v>
      </c>
      <c r="C1140" s="191" t="s">
        <v>1705</v>
      </c>
      <c r="D1140" s="183">
        <v>1430</v>
      </c>
      <c r="E1140" s="183" t="e">
        <f>VLOOKUP(B1140,#REF!,22,FALSE)</f>
        <v>#REF!</v>
      </c>
      <c r="F1140" s="189" t="e">
        <f t="shared" si="84"/>
        <v>#REF!</v>
      </c>
      <c r="G1140" s="183">
        <v>1180</v>
      </c>
      <c r="H1140" s="189" t="e">
        <f>100%-G1140/E1140</f>
        <v>#REF!</v>
      </c>
      <c r="I1140" s="171"/>
      <c r="K1140" s="178"/>
      <c r="M1140" s="178"/>
    </row>
    <row r="1141" spans="1:13" s="173" customFormat="1" ht="15.75" customHeight="1">
      <c r="A1141" s="186" t="s">
        <v>1688</v>
      </c>
      <c r="B1141" s="80">
        <v>12103</v>
      </c>
      <c r="C1141" s="191" t="s">
        <v>4628</v>
      </c>
      <c r="D1141" s="183">
        <v>1430</v>
      </c>
      <c r="E1141" s="183" t="e">
        <f>VLOOKUP(B1141,#REF!,22,FALSE)</f>
        <v>#REF!</v>
      </c>
      <c r="F1141" s="189" t="e">
        <f t="shared" si="84"/>
        <v>#REF!</v>
      </c>
      <c r="G1141" s="183">
        <v>1180</v>
      </c>
      <c r="H1141" s="189" t="e">
        <f>100%-G1141/E1141</f>
        <v>#REF!</v>
      </c>
      <c r="I1141" s="171"/>
      <c r="J1141" s="178"/>
      <c r="K1141" s="178"/>
      <c r="M1141" s="178"/>
    </row>
    <row r="1142" spans="1:13" s="173" customFormat="1" ht="15.75" customHeight="1">
      <c r="A1142" s="186" t="s">
        <v>1688</v>
      </c>
      <c r="B1142" s="80">
        <v>12104</v>
      </c>
      <c r="C1142" s="191" t="s">
        <v>1706</v>
      </c>
      <c r="D1142" s="183">
        <v>1200</v>
      </c>
      <c r="E1142" s="183" t="e">
        <f>VLOOKUP(B1142,#REF!,22,FALSE)</f>
        <v>#REF!</v>
      </c>
      <c r="F1142" s="189" t="e">
        <f t="shared" si="84"/>
        <v>#REF!</v>
      </c>
      <c r="G1142" s="183">
        <v>990</v>
      </c>
      <c r="H1142" s="189" t="e">
        <f>100%-G1142/E1142</f>
        <v>#REF!</v>
      </c>
      <c r="I1142" s="171"/>
      <c r="J1142" s="178"/>
      <c r="K1142" s="178"/>
      <c r="M1142" s="178"/>
    </row>
    <row r="1143" spans="1:13" s="173" customFormat="1" ht="15.75" customHeight="1">
      <c r="A1143" s="182" t="s">
        <v>1707</v>
      </c>
      <c r="B1143" s="25"/>
      <c r="C1143" s="128"/>
      <c r="D1143" s="181"/>
      <c r="E1143" s="183"/>
      <c r="F1143" s="189"/>
      <c r="G1143" s="181"/>
      <c r="H1143" s="181"/>
      <c r="I1143" s="174"/>
      <c r="J1143" s="178"/>
      <c r="M1143" s="178"/>
    </row>
    <row r="1144" spans="1:13" s="173" customFormat="1" ht="15.75" customHeight="1">
      <c r="A1144" s="168" t="s">
        <v>1688</v>
      </c>
      <c r="B1144" s="175">
        <v>12200</v>
      </c>
      <c r="C1144" s="191" t="s">
        <v>1709</v>
      </c>
      <c r="D1144" s="183">
        <v>1200</v>
      </c>
      <c r="E1144" s="183" t="e">
        <f>VLOOKUP(B1144,#REF!,22,FALSE)</f>
        <v>#REF!</v>
      </c>
      <c r="F1144" s="189" t="e">
        <f t="shared" si="84"/>
        <v>#REF!</v>
      </c>
      <c r="G1144" s="183">
        <v>990</v>
      </c>
      <c r="H1144" s="189" t="e">
        <f>100%-G1144/E1144</f>
        <v>#REF!</v>
      </c>
      <c r="I1144" s="171"/>
      <c r="M1144" s="178"/>
    </row>
    <row r="1145" spans="1:13" s="173" customFormat="1" ht="15.75" customHeight="1">
      <c r="A1145" s="168" t="s">
        <v>1688</v>
      </c>
      <c r="B1145" s="175">
        <v>12201</v>
      </c>
      <c r="C1145" s="191" t="s">
        <v>1710</v>
      </c>
      <c r="D1145" s="183">
        <v>1200</v>
      </c>
      <c r="E1145" s="183" t="e">
        <f>VLOOKUP(B1145,#REF!,22,FALSE)</f>
        <v>#REF!</v>
      </c>
      <c r="F1145" s="189" t="e">
        <f t="shared" si="84"/>
        <v>#REF!</v>
      </c>
      <c r="G1145" s="183">
        <v>990</v>
      </c>
      <c r="H1145" s="189" t="e">
        <f>100%-G1145/E1145</f>
        <v>#REF!</v>
      </c>
      <c r="I1145" s="171"/>
      <c r="M1145" s="178"/>
    </row>
    <row r="1146" spans="1:13" s="173" customFormat="1" ht="15.75" customHeight="1">
      <c r="A1146" s="168" t="s">
        <v>1688</v>
      </c>
      <c r="B1146" s="175">
        <v>12202</v>
      </c>
      <c r="C1146" s="191" t="s">
        <v>1708</v>
      </c>
      <c r="D1146" s="183">
        <v>1200</v>
      </c>
      <c r="E1146" s="183" t="e">
        <f>VLOOKUP(B1146,#REF!,22,FALSE)</f>
        <v>#REF!</v>
      </c>
      <c r="F1146" s="189" t="e">
        <f t="shared" si="84"/>
        <v>#REF!</v>
      </c>
      <c r="G1146" s="183">
        <v>990</v>
      </c>
      <c r="H1146" s="189" t="e">
        <f>100%-G1146/E1146</f>
        <v>#REF!</v>
      </c>
      <c r="I1146" s="171"/>
      <c r="M1146" s="178"/>
    </row>
    <row r="1147" spans="1:13" s="173" customFormat="1" ht="15.75" customHeight="1">
      <c r="A1147" s="182" t="s">
        <v>1711</v>
      </c>
      <c r="B1147" s="25"/>
      <c r="C1147" s="128"/>
      <c r="D1147" s="181"/>
      <c r="E1147" s="183"/>
      <c r="F1147" s="189"/>
      <c r="G1147" s="181"/>
      <c r="H1147" s="181"/>
      <c r="I1147" s="174"/>
      <c r="J1147" s="178"/>
      <c r="M1147" s="178"/>
    </row>
    <row r="1148" spans="1:13" s="173" customFormat="1" ht="15.75" customHeight="1">
      <c r="A1148" s="168" t="s">
        <v>1688</v>
      </c>
      <c r="B1148" s="175">
        <v>12601</v>
      </c>
      <c r="C1148" s="191" t="s">
        <v>1733</v>
      </c>
      <c r="D1148" s="183">
        <v>1200</v>
      </c>
      <c r="E1148" s="183" t="e">
        <f>VLOOKUP(B1148,#REF!,22,FALSE)</f>
        <v>#REF!</v>
      </c>
      <c r="F1148" s="189" t="e">
        <f t="shared" si="84"/>
        <v>#REF!</v>
      </c>
      <c r="G1148" s="183">
        <v>990</v>
      </c>
      <c r="H1148" s="189" t="e">
        <f t="shared" ref="H1148:H1181" si="87">100%-G1148/E1148</f>
        <v>#REF!</v>
      </c>
      <c r="I1148" s="171"/>
      <c r="M1148" s="178"/>
    </row>
    <row r="1149" spans="1:13" s="173" customFormat="1" ht="15.75" customHeight="1">
      <c r="A1149" s="168" t="s">
        <v>1688</v>
      </c>
      <c r="B1149" s="175">
        <v>12602</v>
      </c>
      <c r="C1149" s="191" t="s">
        <v>1731</v>
      </c>
      <c r="D1149" s="183">
        <v>1200</v>
      </c>
      <c r="E1149" s="183" t="e">
        <f>VLOOKUP(B1149,#REF!,22,FALSE)</f>
        <v>#REF!</v>
      </c>
      <c r="F1149" s="189" t="e">
        <f t="shared" si="84"/>
        <v>#REF!</v>
      </c>
      <c r="G1149" s="183">
        <v>990</v>
      </c>
      <c r="H1149" s="189" t="e">
        <f t="shared" si="87"/>
        <v>#REF!</v>
      </c>
      <c r="I1149" s="171"/>
      <c r="M1149" s="178"/>
    </row>
    <row r="1150" spans="1:13" s="173" customFormat="1" ht="15.75" customHeight="1">
      <c r="A1150" s="168" t="s">
        <v>1688</v>
      </c>
      <c r="B1150" s="175">
        <v>12603</v>
      </c>
      <c r="C1150" s="191" t="s">
        <v>1736</v>
      </c>
      <c r="D1150" s="183">
        <v>1200</v>
      </c>
      <c r="E1150" s="183" t="e">
        <f>VLOOKUP(B1150,#REF!,22,FALSE)</f>
        <v>#REF!</v>
      </c>
      <c r="F1150" s="189" t="e">
        <f t="shared" si="84"/>
        <v>#REF!</v>
      </c>
      <c r="G1150" s="183">
        <v>990</v>
      </c>
      <c r="H1150" s="189" t="e">
        <f t="shared" si="87"/>
        <v>#REF!</v>
      </c>
      <c r="I1150" s="171"/>
      <c r="M1150" s="178"/>
    </row>
    <row r="1151" spans="1:13" s="173" customFormat="1" ht="15.75" customHeight="1">
      <c r="A1151" s="168" t="s">
        <v>1688</v>
      </c>
      <c r="B1151" s="175">
        <v>12604</v>
      </c>
      <c r="C1151" s="191" t="s">
        <v>1729</v>
      </c>
      <c r="D1151" s="183">
        <v>1200</v>
      </c>
      <c r="E1151" s="183" t="e">
        <f>VLOOKUP(B1151,#REF!,22,FALSE)</f>
        <v>#REF!</v>
      </c>
      <c r="F1151" s="189" t="e">
        <f t="shared" ref="F1151:F1214" si="88">E1151/D1151-100%</f>
        <v>#REF!</v>
      </c>
      <c r="G1151" s="183">
        <v>990</v>
      </c>
      <c r="H1151" s="189" t="e">
        <f t="shared" si="87"/>
        <v>#REF!</v>
      </c>
      <c r="I1151" s="171"/>
      <c r="M1151" s="178"/>
    </row>
    <row r="1152" spans="1:13" s="173" customFormat="1" ht="15.75" customHeight="1">
      <c r="A1152" s="168" t="s">
        <v>1688</v>
      </c>
      <c r="B1152" s="175">
        <v>12605</v>
      </c>
      <c r="C1152" s="191" t="s">
        <v>1730</v>
      </c>
      <c r="D1152" s="183">
        <v>1200</v>
      </c>
      <c r="E1152" s="183" t="e">
        <f>VLOOKUP(B1152,#REF!,22,FALSE)</f>
        <v>#REF!</v>
      </c>
      <c r="F1152" s="189" t="e">
        <f t="shared" si="88"/>
        <v>#REF!</v>
      </c>
      <c r="G1152" s="183">
        <v>990</v>
      </c>
      <c r="H1152" s="189" t="e">
        <f t="shared" si="87"/>
        <v>#REF!</v>
      </c>
      <c r="I1152" s="171"/>
      <c r="M1152" s="178"/>
    </row>
    <row r="1153" spans="1:13" s="173" customFormat="1" ht="15.75" customHeight="1">
      <c r="A1153" s="168" t="s">
        <v>1688</v>
      </c>
      <c r="B1153" s="175">
        <v>12606</v>
      </c>
      <c r="C1153" s="191" t="s">
        <v>1728</v>
      </c>
      <c r="D1153" s="183">
        <v>1200</v>
      </c>
      <c r="E1153" s="183" t="e">
        <f>VLOOKUP(B1153,#REF!,22,FALSE)</f>
        <v>#REF!</v>
      </c>
      <c r="F1153" s="189" t="e">
        <f t="shared" si="88"/>
        <v>#REF!</v>
      </c>
      <c r="G1153" s="183">
        <v>990</v>
      </c>
      <c r="H1153" s="189" t="e">
        <f t="shared" si="87"/>
        <v>#REF!</v>
      </c>
      <c r="I1153" s="171"/>
      <c r="M1153" s="178"/>
    </row>
    <row r="1154" spans="1:13" s="173" customFormat="1" ht="15.75" customHeight="1">
      <c r="A1154" s="168" t="s">
        <v>1688</v>
      </c>
      <c r="B1154" s="175">
        <v>12607</v>
      </c>
      <c r="C1154" s="191" t="s">
        <v>1725</v>
      </c>
      <c r="D1154" s="183">
        <v>1200</v>
      </c>
      <c r="E1154" s="183" t="e">
        <f>VLOOKUP(B1154,#REF!,22,FALSE)</f>
        <v>#REF!</v>
      </c>
      <c r="F1154" s="189" t="e">
        <f t="shared" si="88"/>
        <v>#REF!</v>
      </c>
      <c r="G1154" s="183">
        <v>990</v>
      </c>
      <c r="H1154" s="189" t="e">
        <f t="shared" si="87"/>
        <v>#REF!</v>
      </c>
      <c r="I1154" s="171"/>
      <c r="M1154" s="178"/>
    </row>
    <row r="1155" spans="1:13" s="173" customFormat="1" ht="15.75" customHeight="1">
      <c r="A1155" s="168" t="s">
        <v>1688</v>
      </c>
      <c r="B1155" s="175">
        <v>12608</v>
      </c>
      <c r="C1155" s="191" t="s">
        <v>1726</v>
      </c>
      <c r="D1155" s="183">
        <v>1200</v>
      </c>
      <c r="E1155" s="183" t="e">
        <f>VLOOKUP(B1155,#REF!,22,FALSE)</f>
        <v>#REF!</v>
      </c>
      <c r="F1155" s="189" t="e">
        <f t="shared" si="88"/>
        <v>#REF!</v>
      </c>
      <c r="G1155" s="183">
        <v>990</v>
      </c>
      <c r="H1155" s="189" t="e">
        <f t="shared" si="87"/>
        <v>#REF!</v>
      </c>
      <c r="I1155" s="171"/>
      <c r="M1155" s="178"/>
    </row>
    <row r="1156" spans="1:13" s="173" customFormat="1" ht="15.75" customHeight="1">
      <c r="A1156" s="168" t="s">
        <v>1688</v>
      </c>
      <c r="B1156" s="175">
        <v>12609</v>
      </c>
      <c r="C1156" s="191" t="s">
        <v>1724</v>
      </c>
      <c r="D1156" s="183">
        <v>1200</v>
      </c>
      <c r="E1156" s="183" t="e">
        <f>VLOOKUP(B1156,#REF!,22,FALSE)</f>
        <v>#REF!</v>
      </c>
      <c r="F1156" s="189" t="e">
        <f t="shared" si="88"/>
        <v>#REF!</v>
      </c>
      <c r="G1156" s="183">
        <v>990</v>
      </c>
      <c r="H1156" s="189" t="e">
        <f t="shared" si="87"/>
        <v>#REF!</v>
      </c>
      <c r="I1156" s="171"/>
      <c r="M1156" s="178"/>
    </row>
    <row r="1157" spans="1:13" s="173" customFormat="1" ht="15.75" customHeight="1">
      <c r="A1157" s="168" t="s">
        <v>1688</v>
      </c>
      <c r="B1157" s="175">
        <v>12610</v>
      </c>
      <c r="C1157" s="191" t="s">
        <v>4376</v>
      </c>
      <c r="D1157" s="183">
        <v>1200</v>
      </c>
      <c r="E1157" s="183" t="e">
        <f>VLOOKUP(B1157,#REF!,22,FALSE)</f>
        <v>#REF!</v>
      </c>
      <c r="F1157" s="189" t="e">
        <f t="shared" si="88"/>
        <v>#REF!</v>
      </c>
      <c r="G1157" s="183">
        <v>990</v>
      </c>
      <c r="H1157" s="189" t="e">
        <f t="shared" si="87"/>
        <v>#REF!</v>
      </c>
      <c r="I1157" s="171"/>
      <c r="M1157" s="178"/>
    </row>
    <row r="1158" spans="1:13" s="173" customFormat="1" ht="15.75" customHeight="1">
      <c r="A1158" s="168" t="s">
        <v>1688</v>
      </c>
      <c r="B1158" s="175">
        <v>12611</v>
      </c>
      <c r="C1158" s="191" t="s">
        <v>4375</v>
      </c>
      <c r="D1158" s="183">
        <v>1200</v>
      </c>
      <c r="E1158" s="183" t="e">
        <f>VLOOKUP(B1158,#REF!,22,FALSE)</f>
        <v>#REF!</v>
      </c>
      <c r="F1158" s="189" t="e">
        <f t="shared" si="88"/>
        <v>#REF!</v>
      </c>
      <c r="G1158" s="183">
        <v>990</v>
      </c>
      <c r="H1158" s="189" t="e">
        <f t="shared" si="87"/>
        <v>#REF!</v>
      </c>
      <c r="I1158" s="171"/>
      <c r="M1158" s="178"/>
    </row>
    <row r="1159" spans="1:13" s="173" customFormat="1" ht="15.75" customHeight="1">
      <c r="A1159" s="168" t="s">
        <v>1688</v>
      </c>
      <c r="B1159" s="175">
        <v>12612</v>
      </c>
      <c r="C1159" s="191" t="s">
        <v>1713</v>
      </c>
      <c r="D1159" s="183">
        <v>1200</v>
      </c>
      <c r="E1159" s="183" t="e">
        <f>VLOOKUP(B1159,#REF!,22,FALSE)</f>
        <v>#REF!</v>
      </c>
      <c r="F1159" s="189" t="e">
        <f t="shared" si="88"/>
        <v>#REF!</v>
      </c>
      <c r="G1159" s="183">
        <v>990</v>
      </c>
      <c r="H1159" s="189" t="e">
        <f t="shared" si="87"/>
        <v>#REF!</v>
      </c>
      <c r="I1159" s="171"/>
      <c r="M1159" s="178"/>
    </row>
    <row r="1160" spans="1:13" s="173" customFormat="1" ht="15.75" customHeight="1">
      <c r="A1160" s="168" t="s">
        <v>1688</v>
      </c>
      <c r="B1160" s="175">
        <v>12613</v>
      </c>
      <c r="C1160" s="191" t="s">
        <v>1717</v>
      </c>
      <c r="D1160" s="183">
        <v>1200</v>
      </c>
      <c r="E1160" s="183" t="e">
        <f>VLOOKUP(B1160,#REF!,22,FALSE)</f>
        <v>#REF!</v>
      </c>
      <c r="F1160" s="189" t="e">
        <f t="shared" si="88"/>
        <v>#REF!</v>
      </c>
      <c r="G1160" s="183">
        <v>990</v>
      </c>
      <c r="H1160" s="189" t="e">
        <f t="shared" si="87"/>
        <v>#REF!</v>
      </c>
      <c r="I1160" s="171"/>
      <c r="M1160" s="178"/>
    </row>
    <row r="1161" spans="1:13" s="173" customFormat="1" ht="15.75" customHeight="1">
      <c r="A1161" s="168" t="s">
        <v>1688</v>
      </c>
      <c r="B1161" s="175">
        <v>12614</v>
      </c>
      <c r="C1161" s="191" t="s">
        <v>1712</v>
      </c>
      <c r="D1161" s="183">
        <v>1200</v>
      </c>
      <c r="E1161" s="183" t="e">
        <f>VLOOKUP(B1161,#REF!,22,FALSE)</f>
        <v>#REF!</v>
      </c>
      <c r="F1161" s="189" t="e">
        <f t="shared" si="88"/>
        <v>#REF!</v>
      </c>
      <c r="G1161" s="183">
        <v>990</v>
      </c>
      <c r="H1161" s="189" t="e">
        <f t="shared" si="87"/>
        <v>#REF!</v>
      </c>
      <c r="I1161" s="171"/>
      <c r="M1161" s="178"/>
    </row>
    <row r="1162" spans="1:13" s="173" customFormat="1" ht="15.75" customHeight="1">
      <c r="A1162" s="168" t="s">
        <v>1688</v>
      </c>
      <c r="B1162" s="175">
        <v>12615</v>
      </c>
      <c r="C1162" s="191" t="s">
        <v>1716</v>
      </c>
      <c r="D1162" s="183">
        <v>1200</v>
      </c>
      <c r="E1162" s="183" t="e">
        <f>VLOOKUP(B1162,#REF!,22,FALSE)</f>
        <v>#REF!</v>
      </c>
      <c r="F1162" s="189" t="e">
        <f t="shared" si="88"/>
        <v>#REF!</v>
      </c>
      <c r="G1162" s="183">
        <v>990</v>
      </c>
      <c r="H1162" s="189" t="e">
        <f t="shared" si="87"/>
        <v>#REF!</v>
      </c>
      <c r="I1162" s="171"/>
      <c r="M1162" s="178"/>
    </row>
    <row r="1163" spans="1:13" s="173" customFormat="1" ht="15.75" customHeight="1">
      <c r="A1163" s="168" t="s">
        <v>1688</v>
      </c>
      <c r="B1163" s="175">
        <v>12616</v>
      </c>
      <c r="C1163" s="191" t="s">
        <v>1714</v>
      </c>
      <c r="D1163" s="183">
        <v>1200</v>
      </c>
      <c r="E1163" s="183" t="e">
        <f>VLOOKUP(B1163,#REF!,22,FALSE)</f>
        <v>#REF!</v>
      </c>
      <c r="F1163" s="189" t="e">
        <f t="shared" si="88"/>
        <v>#REF!</v>
      </c>
      <c r="G1163" s="183">
        <v>990</v>
      </c>
      <c r="H1163" s="189" t="e">
        <f t="shared" si="87"/>
        <v>#REF!</v>
      </c>
      <c r="I1163" s="171"/>
      <c r="M1163" s="178"/>
    </row>
    <row r="1164" spans="1:13" s="173" customFormat="1" ht="15.75" customHeight="1">
      <c r="A1164" s="168" t="s">
        <v>1688</v>
      </c>
      <c r="B1164" s="175">
        <v>12617</v>
      </c>
      <c r="C1164" s="191" t="s">
        <v>1715</v>
      </c>
      <c r="D1164" s="183">
        <v>1200</v>
      </c>
      <c r="E1164" s="183" t="e">
        <f>VLOOKUP(B1164,#REF!,22,FALSE)</f>
        <v>#REF!</v>
      </c>
      <c r="F1164" s="189" t="e">
        <f t="shared" si="88"/>
        <v>#REF!</v>
      </c>
      <c r="G1164" s="183">
        <v>990</v>
      </c>
      <c r="H1164" s="189" t="e">
        <f t="shared" si="87"/>
        <v>#REF!</v>
      </c>
      <c r="I1164" s="171"/>
      <c r="M1164" s="178"/>
    </row>
    <row r="1165" spans="1:13" s="173" customFormat="1" ht="15.75" customHeight="1">
      <c r="A1165" s="168" t="s">
        <v>1688</v>
      </c>
      <c r="B1165" s="175">
        <v>12618</v>
      </c>
      <c r="C1165" s="191" t="s">
        <v>1734</v>
      </c>
      <c r="D1165" s="183">
        <v>1200</v>
      </c>
      <c r="E1165" s="183" t="e">
        <f>VLOOKUP(B1165,#REF!,22,FALSE)</f>
        <v>#REF!</v>
      </c>
      <c r="F1165" s="189" t="e">
        <f t="shared" si="88"/>
        <v>#REF!</v>
      </c>
      <c r="G1165" s="183">
        <v>990</v>
      </c>
      <c r="H1165" s="189" t="e">
        <f t="shared" si="87"/>
        <v>#REF!</v>
      </c>
      <c r="I1165" s="171"/>
      <c r="M1165" s="178"/>
    </row>
    <row r="1166" spans="1:13" s="173" customFormat="1" ht="15.75" customHeight="1">
      <c r="A1166" s="168" t="s">
        <v>1688</v>
      </c>
      <c r="B1166" s="175">
        <v>12619</v>
      </c>
      <c r="C1166" s="191" t="s">
        <v>1738</v>
      </c>
      <c r="D1166" s="183">
        <v>1200</v>
      </c>
      <c r="E1166" s="183" t="e">
        <f>VLOOKUP(B1166,#REF!,22,FALSE)</f>
        <v>#REF!</v>
      </c>
      <c r="F1166" s="189" t="e">
        <f t="shared" si="88"/>
        <v>#REF!</v>
      </c>
      <c r="G1166" s="183">
        <v>990</v>
      </c>
      <c r="H1166" s="189" t="e">
        <f t="shared" si="87"/>
        <v>#REF!</v>
      </c>
      <c r="I1166" s="171"/>
      <c r="M1166" s="178"/>
    </row>
    <row r="1167" spans="1:13" s="173" customFormat="1" ht="15.75" customHeight="1">
      <c r="A1167" s="168" t="s">
        <v>1688</v>
      </c>
      <c r="B1167" s="175">
        <v>12620</v>
      </c>
      <c r="C1167" s="191" t="s">
        <v>1732</v>
      </c>
      <c r="D1167" s="183">
        <v>1200</v>
      </c>
      <c r="E1167" s="183" t="e">
        <f>VLOOKUP(B1167,#REF!,22,FALSE)</f>
        <v>#REF!</v>
      </c>
      <c r="F1167" s="189" t="e">
        <f t="shared" si="88"/>
        <v>#REF!</v>
      </c>
      <c r="G1167" s="183">
        <v>990</v>
      </c>
      <c r="H1167" s="189" t="e">
        <f t="shared" si="87"/>
        <v>#REF!</v>
      </c>
      <c r="I1167" s="171"/>
      <c r="M1167" s="178"/>
    </row>
    <row r="1168" spans="1:13" s="173" customFormat="1" ht="15.75" customHeight="1">
      <c r="A1168" s="168" t="s">
        <v>1688</v>
      </c>
      <c r="B1168" s="175">
        <v>12621</v>
      </c>
      <c r="C1168" s="191" t="s">
        <v>1739</v>
      </c>
      <c r="D1168" s="183">
        <v>1200</v>
      </c>
      <c r="E1168" s="183" t="e">
        <f>VLOOKUP(B1168,#REF!,22,FALSE)</f>
        <v>#REF!</v>
      </c>
      <c r="F1168" s="189" t="e">
        <f t="shared" si="88"/>
        <v>#REF!</v>
      </c>
      <c r="G1168" s="183">
        <v>990</v>
      </c>
      <c r="H1168" s="189" t="e">
        <f t="shared" si="87"/>
        <v>#REF!</v>
      </c>
      <c r="I1168" s="171"/>
      <c r="M1168" s="178"/>
    </row>
    <row r="1169" spans="1:13" s="173" customFormat="1" ht="15.75" customHeight="1">
      <c r="A1169" s="168" t="s">
        <v>1688</v>
      </c>
      <c r="B1169" s="175">
        <v>12622</v>
      </c>
      <c r="C1169" s="191" t="s">
        <v>1740</v>
      </c>
      <c r="D1169" s="183">
        <v>1200</v>
      </c>
      <c r="E1169" s="183" t="e">
        <f>VLOOKUP(B1169,#REF!,22,FALSE)</f>
        <v>#REF!</v>
      </c>
      <c r="F1169" s="189" t="e">
        <f t="shared" si="88"/>
        <v>#REF!</v>
      </c>
      <c r="G1169" s="183">
        <v>990</v>
      </c>
      <c r="H1169" s="189" t="e">
        <f t="shared" si="87"/>
        <v>#REF!</v>
      </c>
      <c r="I1169" s="171"/>
      <c r="M1169" s="178"/>
    </row>
    <row r="1170" spans="1:13" s="173" customFormat="1" ht="15.75" customHeight="1">
      <c r="A1170" s="168" t="s">
        <v>1688</v>
      </c>
      <c r="B1170" s="175">
        <v>12623</v>
      </c>
      <c r="C1170" s="191" t="s">
        <v>1722</v>
      </c>
      <c r="D1170" s="183">
        <v>1200</v>
      </c>
      <c r="E1170" s="183" t="e">
        <f>VLOOKUP(B1170,#REF!,22,FALSE)</f>
        <v>#REF!</v>
      </c>
      <c r="F1170" s="189" t="e">
        <f t="shared" si="88"/>
        <v>#REF!</v>
      </c>
      <c r="G1170" s="183">
        <v>990</v>
      </c>
      <c r="H1170" s="189" t="e">
        <f t="shared" si="87"/>
        <v>#REF!</v>
      </c>
      <c r="I1170" s="171"/>
      <c r="M1170" s="178"/>
    </row>
    <row r="1171" spans="1:13" s="173" customFormat="1" ht="15.75" customHeight="1">
      <c r="A1171" s="168" t="s">
        <v>1688</v>
      </c>
      <c r="B1171" s="175">
        <v>12624</v>
      </c>
      <c r="C1171" s="191" t="s">
        <v>1721</v>
      </c>
      <c r="D1171" s="183">
        <v>1200</v>
      </c>
      <c r="E1171" s="183" t="e">
        <f>VLOOKUP(B1171,#REF!,22,FALSE)</f>
        <v>#REF!</v>
      </c>
      <c r="F1171" s="189" t="e">
        <f t="shared" si="88"/>
        <v>#REF!</v>
      </c>
      <c r="G1171" s="183">
        <v>990</v>
      </c>
      <c r="H1171" s="189" t="e">
        <f t="shared" si="87"/>
        <v>#REF!</v>
      </c>
      <c r="I1171" s="171"/>
      <c r="M1171" s="178"/>
    </row>
    <row r="1172" spans="1:13" s="173" customFormat="1" ht="15.75" customHeight="1">
      <c r="A1172" s="168" t="s">
        <v>1688</v>
      </c>
      <c r="B1172" s="175">
        <v>12625</v>
      </c>
      <c r="C1172" s="191" t="s">
        <v>1723</v>
      </c>
      <c r="D1172" s="183">
        <v>1200</v>
      </c>
      <c r="E1172" s="183" t="e">
        <f>VLOOKUP(B1172,#REF!,22,FALSE)</f>
        <v>#REF!</v>
      </c>
      <c r="F1172" s="189" t="e">
        <f t="shared" si="88"/>
        <v>#REF!</v>
      </c>
      <c r="G1172" s="183">
        <v>990</v>
      </c>
      <c r="H1172" s="189" t="e">
        <f t="shared" si="87"/>
        <v>#REF!</v>
      </c>
      <c r="I1172" s="171"/>
      <c r="M1172" s="178"/>
    </row>
    <row r="1173" spans="1:13" s="173" customFormat="1" ht="15.75" customHeight="1">
      <c r="A1173" s="168" t="s">
        <v>1688</v>
      </c>
      <c r="B1173" s="175">
        <v>12626</v>
      </c>
      <c r="C1173" s="191" t="s">
        <v>1727</v>
      </c>
      <c r="D1173" s="183">
        <v>1200</v>
      </c>
      <c r="E1173" s="183" t="e">
        <f>VLOOKUP(B1173,#REF!,22,FALSE)</f>
        <v>#REF!</v>
      </c>
      <c r="F1173" s="189" t="e">
        <f t="shared" si="88"/>
        <v>#REF!</v>
      </c>
      <c r="G1173" s="183">
        <v>990</v>
      </c>
      <c r="H1173" s="189" t="e">
        <f t="shared" si="87"/>
        <v>#REF!</v>
      </c>
      <c r="I1173" s="171"/>
      <c r="M1173" s="178"/>
    </row>
    <row r="1174" spans="1:13" s="173" customFormat="1" ht="15.75" customHeight="1">
      <c r="A1174" s="168" t="s">
        <v>1688</v>
      </c>
      <c r="B1174" s="175">
        <v>12627</v>
      </c>
      <c r="C1174" s="191" t="s">
        <v>1720</v>
      </c>
      <c r="D1174" s="183">
        <v>1200</v>
      </c>
      <c r="E1174" s="183" t="e">
        <f>VLOOKUP(B1174,#REF!,22,FALSE)</f>
        <v>#REF!</v>
      </c>
      <c r="F1174" s="189" t="e">
        <f t="shared" si="88"/>
        <v>#REF!</v>
      </c>
      <c r="G1174" s="183">
        <v>990</v>
      </c>
      <c r="H1174" s="189" t="e">
        <f t="shared" si="87"/>
        <v>#REF!</v>
      </c>
      <c r="I1174" s="171"/>
      <c r="M1174" s="178"/>
    </row>
    <row r="1175" spans="1:13" ht="15.75" customHeight="1">
      <c r="A1175" s="168" t="s">
        <v>1688</v>
      </c>
      <c r="B1175" s="175">
        <v>12628</v>
      </c>
      <c r="C1175" s="191" t="s">
        <v>4377</v>
      </c>
      <c r="D1175" s="183">
        <v>1200</v>
      </c>
      <c r="E1175" s="183" t="e">
        <f>VLOOKUP(B1175,#REF!,22,FALSE)</f>
        <v>#REF!</v>
      </c>
      <c r="F1175" s="189" t="e">
        <f t="shared" si="88"/>
        <v>#REF!</v>
      </c>
      <c r="G1175" s="183">
        <v>990</v>
      </c>
      <c r="H1175" s="189" t="e">
        <f t="shared" si="87"/>
        <v>#REF!</v>
      </c>
      <c r="I1175" s="171"/>
      <c r="J1175" s="173"/>
      <c r="K1175" s="173"/>
      <c r="M1175" s="178"/>
    </row>
    <row r="1176" spans="1:13" s="173" customFormat="1" ht="15.75" customHeight="1">
      <c r="A1176" s="168" t="s">
        <v>1688</v>
      </c>
      <c r="B1176" s="175">
        <v>12629</v>
      </c>
      <c r="C1176" s="191" t="s">
        <v>1737</v>
      </c>
      <c r="D1176" s="183">
        <v>1200</v>
      </c>
      <c r="E1176" s="183" t="e">
        <f>VLOOKUP(B1176,#REF!,22,FALSE)</f>
        <v>#REF!</v>
      </c>
      <c r="F1176" s="189" t="e">
        <f t="shared" si="88"/>
        <v>#REF!</v>
      </c>
      <c r="G1176" s="183">
        <v>990</v>
      </c>
      <c r="H1176" s="189" t="e">
        <f t="shared" si="87"/>
        <v>#REF!</v>
      </c>
      <c r="I1176" s="171"/>
      <c r="M1176" s="178"/>
    </row>
    <row r="1177" spans="1:13" s="173" customFormat="1" ht="15.75" customHeight="1">
      <c r="A1177" s="168" t="s">
        <v>1688</v>
      </c>
      <c r="B1177" s="175">
        <v>12630</v>
      </c>
      <c r="C1177" s="191" t="s">
        <v>1741</v>
      </c>
      <c r="D1177" s="183">
        <v>1430</v>
      </c>
      <c r="E1177" s="183" t="e">
        <f>VLOOKUP(B1177,#REF!,22,FALSE)</f>
        <v>#REF!</v>
      </c>
      <c r="F1177" s="189" t="e">
        <f t="shared" si="88"/>
        <v>#REF!</v>
      </c>
      <c r="G1177" s="183">
        <v>1180</v>
      </c>
      <c r="H1177" s="189" t="e">
        <f t="shared" si="87"/>
        <v>#REF!</v>
      </c>
      <c r="I1177" s="171"/>
      <c r="M1177" s="178"/>
    </row>
    <row r="1178" spans="1:13" s="173" customFormat="1" ht="15.75" customHeight="1">
      <c r="A1178" s="168" t="s">
        <v>1688</v>
      </c>
      <c r="B1178" s="175">
        <v>12631</v>
      </c>
      <c r="C1178" s="191" t="s">
        <v>1735</v>
      </c>
      <c r="D1178" s="183">
        <v>1200</v>
      </c>
      <c r="E1178" s="183" t="e">
        <f>VLOOKUP(B1178,#REF!,22,FALSE)</f>
        <v>#REF!</v>
      </c>
      <c r="F1178" s="189" t="e">
        <f t="shared" si="88"/>
        <v>#REF!</v>
      </c>
      <c r="G1178" s="183">
        <v>990</v>
      </c>
      <c r="H1178" s="189" t="e">
        <f t="shared" si="87"/>
        <v>#REF!</v>
      </c>
      <c r="I1178" s="171"/>
      <c r="M1178" s="178"/>
    </row>
    <row r="1179" spans="1:13" s="173" customFormat="1" ht="15.75" customHeight="1">
      <c r="A1179" s="168" t="s">
        <v>1688</v>
      </c>
      <c r="B1179" s="175">
        <v>12632</v>
      </c>
      <c r="C1179" s="191" t="s">
        <v>1718</v>
      </c>
      <c r="D1179" s="183">
        <v>1200</v>
      </c>
      <c r="E1179" s="183" t="e">
        <f>VLOOKUP(B1179,#REF!,22,FALSE)</f>
        <v>#REF!</v>
      </c>
      <c r="F1179" s="189" t="e">
        <f t="shared" si="88"/>
        <v>#REF!</v>
      </c>
      <c r="G1179" s="183">
        <v>990</v>
      </c>
      <c r="H1179" s="189" t="e">
        <f t="shared" si="87"/>
        <v>#REF!</v>
      </c>
      <c r="I1179" s="171"/>
      <c r="M1179" s="178"/>
    </row>
    <row r="1180" spans="1:13" s="173" customFormat="1" ht="15.75" customHeight="1">
      <c r="A1180" s="168" t="s">
        <v>1688</v>
      </c>
      <c r="B1180" s="175">
        <v>12633</v>
      </c>
      <c r="C1180" s="191" t="s">
        <v>1719</v>
      </c>
      <c r="D1180" s="183">
        <v>1200</v>
      </c>
      <c r="E1180" s="183" t="e">
        <f>VLOOKUP(B1180,#REF!,22,FALSE)</f>
        <v>#REF!</v>
      </c>
      <c r="F1180" s="189" t="e">
        <f t="shared" si="88"/>
        <v>#REF!</v>
      </c>
      <c r="G1180" s="183">
        <v>990</v>
      </c>
      <c r="H1180" s="189" t="e">
        <f t="shared" si="87"/>
        <v>#REF!</v>
      </c>
      <c r="I1180" s="171"/>
      <c r="M1180" s="178"/>
    </row>
    <row r="1181" spans="1:13" ht="15.75" customHeight="1">
      <c r="A1181" s="168" t="s">
        <v>1688</v>
      </c>
      <c r="B1181" s="175">
        <v>12634</v>
      </c>
      <c r="C1181" s="191" t="s">
        <v>1742</v>
      </c>
      <c r="D1181" s="183">
        <v>1430</v>
      </c>
      <c r="E1181" s="183" t="e">
        <f>VLOOKUP(B1181,#REF!,22,FALSE)</f>
        <v>#REF!</v>
      </c>
      <c r="F1181" s="189" t="e">
        <f t="shared" si="88"/>
        <v>#REF!</v>
      </c>
      <c r="G1181" s="183">
        <v>1180</v>
      </c>
      <c r="H1181" s="189" t="e">
        <f t="shared" si="87"/>
        <v>#REF!</v>
      </c>
      <c r="I1181" s="171"/>
      <c r="J1181" s="173"/>
      <c r="K1181" s="173"/>
      <c r="M1181" s="178"/>
    </row>
    <row r="1182" spans="1:13" s="173" customFormat="1" ht="15.75" customHeight="1">
      <c r="A1182" s="182" t="s">
        <v>1743</v>
      </c>
      <c r="B1182" s="25"/>
      <c r="C1182" s="128"/>
      <c r="D1182" s="181"/>
      <c r="E1182" s="183"/>
      <c r="F1182" s="189"/>
      <c r="G1182" s="181"/>
      <c r="H1182" s="181"/>
      <c r="I1182" s="174"/>
      <c r="J1182" s="178"/>
      <c r="M1182" s="178"/>
    </row>
    <row r="1183" spans="1:13" s="176" customFormat="1" ht="15.75" customHeight="1">
      <c r="A1183" s="168" t="s">
        <v>1688</v>
      </c>
      <c r="B1183" s="175">
        <v>12400</v>
      </c>
      <c r="C1183" s="191" t="s">
        <v>1745</v>
      </c>
      <c r="D1183" s="183">
        <v>1200</v>
      </c>
      <c r="E1183" s="183" t="e">
        <f>VLOOKUP(B1183,#REF!,22,FALSE)</f>
        <v>#REF!</v>
      </c>
      <c r="F1183" s="189" t="e">
        <f t="shared" si="88"/>
        <v>#REF!</v>
      </c>
      <c r="G1183" s="183">
        <v>990</v>
      </c>
      <c r="H1183" s="189" t="e">
        <f>100%-G1183/E1183</f>
        <v>#REF!</v>
      </c>
      <c r="I1183" s="171"/>
      <c r="J1183" s="173"/>
      <c r="K1183" s="173"/>
      <c r="M1183" s="178"/>
    </row>
    <row r="1184" spans="1:13" s="173" customFormat="1" ht="15.75" customHeight="1">
      <c r="A1184" s="168" t="s">
        <v>1688</v>
      </c>
      <c r="B1184" s="175">
        <v>12401</v>
      </c>
      <c r="C1184" s="191" t="s">
        <v>1748</v>
      </c>
      <c r="D1184" s="183">
        <v>1200</v>
      </c>
      <c r="E1184" s="183" t="e">
        <f>VLOOKUP(B1184,#REF!,22,FALSE)</f>
        <v>#REF!</v>
      </c>
      <c r="F1184" s="189" t="e">
        <f t="shared" si="88"/>
        <v>#REF!</v>
      </c>
      <c r="G1184" s="183">
        <v>990</v>
      </c>
      <c r="H1184" s="189" t="e">
        <f>100%-G1184/E1184</f>
        <v>#REF!</v>
      </c>
      <c r="I1184" s="171"/>
      <c r="M1184" s="178"/>
    </row>
    <row r="1185" spans="1:13" s="178" customFormat="1" ht="15.75" customHeight="1">
      <c r="A1185" s="168" t="s">
        <v>1688</v>
      </c>
      <c r="B1185" s="175">
        <v>12402</v>
      </c>
      <c r="C1185" s="191" t="s">
        <v>1744</v>
      </c>
      <c r="D1185" s="183">
        <v>1200</v>
      </c>
      <c r="E1185" s="183" t="e">
        <f>VLOOKUP(B1185,#REF!,22,FALSE)</f>
        <v>#REF!</v>
      </c>
      <c r="F1185" s="189" t="e">
        <f t="shared" si="88"/>
        <v>#REF!</v>
      </c>
      <c r="G1185" s="183">
        <v>990</v>
      </c>
      <c r="H1185" s="189" t="e">
        <f>100%-G1185/E1185</f>
        <v>#REF!</v>
      </c>
      <c r="I1185" s="171"/>
      <c r="J1185" s="173"/>
      <c r="K1185" s="173"/>
    </row>
    <row r="1186" spans="1:13" s="173" customFormat="1" ht="15.75" customHeight="1">
      <c r="A1186" s="168" t="s">
        <v>1688</v>
      </c>
      <c r="B1186" s="175">
        <v>12403</v>
      </c>
      <c r="C1186" s="191" t="s">
        <v>1747</v>
      </c>
      <c r="D1186" s="183">
        <v>1200</v>
      </c>
      <c r="E1186" s="183" t="e">
        <f>VLOOKUP(B1186,#REF!,22,FALSE)</f>
        <v>#REF!</v>
      </c>
      <c r="F1186" s="189" t="e">
        <f t="shared" si="88"/>
        <v>#REF!</v>
      </c>
      <c r="G1186" s="183">
        <v>990</v>
      </c>
      <c r="H1186" s="189" t="e">
        <f>100%-G1186/E1186</f>
        <v>#REF!</v>
      </c>
      <c r="I1186" s="171"/>
      <c r="M1186" s="178"/>
    </row>
    <row r="1187" spans="1:13" s="173" customFormat="1" ht="15.75" customHeight="1">
      <c r="A1187" s="168" t="s">
        <v>1688</v>
      </c>
      <c r="B1187" s="175">
        <v>12404</v>
      </c>
      <c r="C1187" s="191" t="s">
        <v>1746</v>
      </c>
      <c r="D1187" s="183">
        <v>1200</v>
      </c>
      <c r="E1187" s="183" t="e">
        <f>VLOOKUP(B1187,#REF!,22,FALSE)</f>
        <v>#REF!</v>
      </c>
      <c r="F1187" s="189" t="e">
        <f t="shared" si="88"/>
        <v>#REF!</v>
      </c>
      <c r="G1187" s="183">
        <v>990</v>
      </c>
      <c r="H1187" s="189" t="e">
        <f>100%-G1187/E1187</f>
        <v>#REF!</v>
      </c>
      <c r="I1187" s="171"/>
      <c r="M1187" s="178"/>
    </row>
    <row r="1188" spans="1:13" s="173" customFormat="1" ht="15.75" customHeight="1">
      <c r="A1188" s="182" t="s">
        <v>1749</v>
      </c>
      <c r="B1188" s="25"/>
      <c r="C1188" s="128"/>
      <c r="D1188" s="181"/>
      <c r="E1188" s="183"/>
      <c r="F1188" s="189"/>
      <c r="G1188" s="181"/>
      <c r="H1188" s="181"/>
      <c r="I1188" s="174"/>
      <c r="J1188" s="178"/>
      <c r="M1188" s="178"/>
    </row>
    <row r="1189" spans="1:13" s="178" customFormat="1" ht="15.75" customHeight="1">
      <c r="A1189" s="168" t="s">
        <v>1688</v>
      </c>
      <c r="B1189" s="175">
        <v>12700</v>
      </c>
      <c r="C1189" s="191" t="s">
        <v>1750</v>
      </c>
      <c r="D1189" s="183">
        <v>1430</v>
      </c>
      <c r="E1189" s="183" t="e">
        <f>VLOOKUP(B1189,#REF!,22,FALSE)</f>
        <v>#REF!</v>
      </c>
      <c r="F1189" s="189" t="e">
        <f t="shared" si="88"/>
        <v>#REF!</v>
      </c>
      <c r="G1189" s="183">
        <v>1180</v>
      </c>
      <c r="H1189" s="189" t="e">
        <f>100%-G1189/E1189</f>
        <v>#REF!</v>
      </c>
      <c r="I1189" s="171"/>
      <c r="J1189" s="173"/>
      <c r="K1189" s="173"/>
    </row>
    <row r="1190" spans="1:13" s="173" customFormat="1" ht="15.75" customHeight="1">
      <c r="A1190" s="182" t="s">
        <v>1751</v>
      </c>
      <c r="B1190" s="25"/>
      <c r="C1190" s="128"/>
      <c r="D1190" s="181"/>
      <c r="E1190" s="183"/>
      <c r="F1190" s="189"/>
      <c r="G1190" s="181"/>
      <c r="H1190" s="189" t="e">
        <f>AVERAGE(H1191:H1207)</f>
        <v>#REF!</v>
      </c>
      <c r="I1190" s="174"/>
      <c r="J1190" s="173" t="s">
        <v>6186</v>
      </c>
      <c r="M1190" s="178"/>
    </row>
    <row r="1191" spans="1:13" s="173" customFormat="1" ht="15.75" customHeight="1">
      <c r="A1191" s="171" t="s">
        <v>5705</v>
      </c>
      <c r="B1191" s="172" t="s">
        <v>1752</v>
      </c>
      <c r="C1191" s="191" t="s">
        <v>1753</v>
      </c>
      <c r="D1191" s="183">
        <v>480</v>
      </c>
      <c r="E1191" s="183" t="e">
        <f>VLOOKUP(B1191,#REF!,22,FALSE)</f>
        <v>#REF!</v>
      </c>
      <c r="F1191" s="189" t="e">
        <f t="shared" si="88"/>
        <v>#REF!</v>
      </c>
      <c r="G1191" s="183">
        <v>420</v>
      </c>
      <c r="H1191" s="189" t="e">
        <f t="shared" ref="H1191:H1198" si="89">100%-G1191/E1191</f>
        <v>#REF!</v>
      </c>
      <c r="I1191" s="171"/>
      <c r="J1191" s="173" t="s">
        <v>6353</v>
      </c>
      <c r="M1191" s="178"/>
    </row>
    <row r="1192" spans="1:13" s="176" customFormat="1" ht="15.75" customHeight="1">
      <c r="A1192" s="186" t="s">
        <v>5706</v>
      </c>
      <c r="B1192" s="188" t="s">
        <v>1756</v>
      </c>
      <c r="C1192" s="191" t="s">
        <v>1757</v>
      </c>
      <c r="D1192" s="183">
        <v>2270</v>
      </c>
      <c r="E1192" s="183" t="e">
        <f>VLOOKUP(B1192,#REF!,22,FALSE)</f>
        <v>#REF!</v>
      </c>
      <c r="F1192" s="189" t="e">
        <f t="shared" si="88"/>
        <v>#REF!</v>
      </c>
      <c r="G1192" s="183">
        <v>1870</v>
      </c>
      <c r="H1192" s="189" t="e">
        <f t="shared" si="89"/>
        <v>#REF!</v>
      </c>
      <c r="I1192" s="171"/>
      <c r="J1192" s="173" t="s">
        <v>6175</v>
      </c>
      <c r="K1192" s="178"/>
      <c r="M1192" s="178"/>
    </row>
    <row r="1193" spans="1:13" s="173" customFormat="1" ht="15.75" customHeight="1">
      <c r="A1193" s="171" t="s">
        <v>4315</v>
      </c>
      <c r="B1193" s="172" t="s">
        <v>1754</v>
      </c>
      <c r="C1193" s="191" t="s">
        <v>1755</v>
      </c>
      <c r="D1193" s="183">
        <v>1010</v>
      </c>
      <c r="E1193" s="183" t="e">
        <f>VLOOKUP(B1193,#REF!,22,FALSE)</f>
        <v>#REF!</v>
      </c>
      <c r="F1193" s="189" t="e">
        <f t="shared" si="88"/>
        <v>#REF!</v>
      </c>
      <c r="G1193" s="183">
        <v>850</v>
      </c>
      <c r="H1193" s="189" t="e">
        <f t="shared" si="89"/>
        <v>#REF!</v>
      </c>
      <c r="I1193" s="171"/>
      <c r="J1193" s="173" t="s">
        <v>6175</v>
      </c>
      <c r="M1193" s="178"/>
    </row>
    <row r="1194" spans="1:13" s="173" customFormat="1" ht="15.75" customHeight="1">
      <c r="A1194" s="171" t="s">
        <v>1646</v>
      </c>
      <c r="B1194" s="172" t="s">
        <v>1758</v>
      </c>
      <c r="C1194" s="191" t="s">
        <v>1759</v>
      </c>
      <c r="D1194" s="183">
        <v>750</v>
      </c>
      <c r="E1194" s="183" t="e">
        <f>VLOOKUP(B1194,#REF!,22,FALSE)</f>
        <v>#REF!</v>
      </c>
      <c r="F1194" s="189" t="e">
        <f t="shared" si="88"/>
        <v>#REF!</v>
      </c>
      <c r="G1194" s="183">
        <v>600</v>
      </c>
      <c r="H1194" s="189" t="e">
        <f t="shared" si="89"/>
        <v>#REF!</v>
      </c>
      <c r="I1194" s="171"/>
      <c r="J1194" s="173" t="s">
        <v>6175</v>
      </c>
      <c r="M1194" s="178"/>
    </row>
    <row r="1195" spans="1:13" s="173" customFormat="1" ht="15.75" customHeight="1">
      <c r="A1195" s="171" t="s">
        <v>5707</v>
      </c>
      <c r="B1195" s="172" t="s">
        <v>1760</v>
      </c>
      <c r="C1195" s="191" t="s">
        <v>1761</v>
      </c>
      <c r="D1195" s="183">
        <v>1050</v>
      </c>
      <c r="E1195" s="183" t="e">
        <f>VLOOKUP(B1195,#REF!,22,FALSE)</f>
        <v>#REF!</v>
      </c>
      <c r="F1195" s="189" t="e">
        <f t="shared" si="88"/>
        <v>#REF!</v>
      </c>
      <c r="G1195" s="183">
        <v>880</v>
      </c>
      <c r="H1195" s="189" t="e">
        <f t="shared" si="89"/>
        <v>#REF!</v>
      </c>
      <c r="I1195" s="171"/>
      <c r="J1195" s="173" t="s">
        <v>6175</v>
      </c>
      <c r="M1195" s="178"/>
    </row>
    <row r="1196" spans="1:13" s="173" customFormat="1" ht="15.75" customHeight="1">
      <c r="A1196" s="186" t="s">
        <v>5708</v>
      </c>
      <c r="B1196" s="188" t="s">
        <v>1762</v>
      </c>
      <c r="C1196" s="191" t="s">
        <v>1763</v>
      </c>
      <c r="D1196" s="183">
        <v>1550</v>
      </c>
      <c r="E1196" s="183" t="e">
        <f>VLOOKUP(B1196,#REF!,22,FALSE)</f>
        <v>#REF!</v>
      </c>
      <c r="F1196" s="189" t="e">
        <f t="shared" si="88"/>
        <v>#REF!</v>
      </c>
      <c r="G1196" s="183">
        <v>1280</v>
      </c>
      <c r="H1196" s="189" t="e">
        <f t="shared" si="89"/>
        <v>#REF!</v>
      </c>
      <c r="I1196" s="171"/>
      <c r="J1196" s="173" t="s">
        <v>6175</v>
      </c>
      <c r="K1196" s="178"/>
      <c r="M1196" s="178"/>
    </row>
    <row r="1197" spans="1:13" s="173" customFormat="1" ht="15.75" customHeight="1">
      <c r="A1197" s="168" t="s">
        <v>5709</v>
      </c>
      <c r="B1197" s="172" t="s">
        <v>1764</v>
      </c>
      <c r="C1197" s="191" t="s">
        <v>1765</v>
      </c>
      <c r="D1197" s="183">
        <v>450</v>
      </c>
      <c r="E1197" s="183" t="e">
        <f>VLOOKUP(B1197,#REF!,22,FALSE)</f>
        <v>#REF!</v>
      </c>
      <c r="F1197" s="189" t="e">
        <f t="shared" si="88"/>
        <v>#REF!</v>
      </c>
      <c r="G1197" s="183">
        <v>360</v>
      </c>
      <c r="H1197" s="189" t="e">
        <f t="shared" si="89"/>
        <v>#REF!</v>
      </c>
      <c r="I1197" s="171"/>
      <c r="J1197" s="173" t="s">
        <v>6175</v>
      </c>
      <c r="M1197" s="178"/>
    </row>
    <row r="1198" spans="1:13" s="173" customFormat="1" ht="15.75" customHeight="1">
      <c r="A1198" s="171" t="s">
        <v>5710</v>
      </c>
      <c r="B1198" s="172" t="s">
        <v>1771</v>
      </c>
      <c r="C1198" s="191" t="s">
        <v>1772</v>
      </c>
      <c r="D1198" s="183">
        <v>470</v>
      </c>
      <c r="E1198" s="183" t="e">
        <f>VLOOKUP(B1198,#REF!,22,FALSE)</f>
        <v>#REF!</v>
      </c>
      <c r="F1198" s="189" t="e">
        <f t="shared" si="88"/>
        <v>#REF!</v>
      </c>
      <c r="G1198" s="183">
        <v>410</v>
      </c>
      <c r="H1198" s="189" t="e">
        <f t="shared" si="89"/>
        <v>#REF!</v>
      </c>
      <c r="I1198" s="171"/>
      <c r="J1198" s="173" t="s">
        <v>6175</v>
      </c>
      <c r="M1198" s="178"/>
    </row>
    <row r="1199" spans="1:13" s="173" customFormat="1" ht="15.75" customHeight="1">
      <c r="A1199" s="182" t="s">
        <v>1766</v>
      </c>
      <c r="B1199" s="25"/>
      <c r="C1199" s="128"/>
      <c r="D1199" s="181"/>
      <c r="E1199" s="183"/>
      <c r="F1199" s="189"/>
      <c r="G1199" s="181"/>
      <c r="H1199" s="181"/>
      <c r="I1199" s="174"/>
      <c r="J1199" s="173" t="s">
        <v>6175</v>
      </c>
      <c r="M1199" s="178"/>
    </row>
    <row r="1200" spans="1:13" s="173" customFormat="1" ht="15.75" customHeight="1">
      <c r="A1200" s="168" t="s">
        <v>1787</v>
      </c>
      <c r="B1200" s="172" t="s">
        <v>1790</v>
      </c>
      <c r="C1200" s="191" t="s">
        <v>1791</v>
      </c>
      <c r="D1200" s="183">
        <v>610</v>
      </c>
      <c r="E1200" s="183" t="e">
        <f>VLOOKUP(B1200,#REF!,22,FALSE)</f>
        <v>#REF!</v>
      </c>
      <c r="F1200" s="189" t="e">
        <f t="shared" si="88"/>
        <v>#REF!</v>
      </c>
      <c r="G1200" s="183">
        <v>540</v>
      </c>
      <c r="H1200" s="189" t="e">
        <f t="shared" ref="H1200:H1207" si="90">100%-G1200/E1200</f>
        <v>#REF!</v>
      </c>
      <c r="I1200" s="171"/>
      <c r="J1200" s="173" t="s">
        <v>6175</v>
      </c>
      <c r="M1200" s="178"/>
    </row>
    <row r="1201" spans="1:13" s="173" customFormat="1" ht="15.75" customHeight="1">
      <c r="A1201" s="168" t="s">
        <v>1787</v>
      </c>
      <c r="B1201" s="172" t="s">
        <v>1788</v>
      </c>
      <c r="C1201" s="191" t="s">
        <v>1789</v>
      </c>
      <c r="D1201" s="183">
        <v>580</v>
      </c>
      <c r="E1201" s="183" t="e">
        <f>VLOOKUP(B1201,#REF!,22,FALSE)</f>
        <v>#REF!</v>
      </c>
      <c r="F1201" s="189" t="e">
        <f t="shared" si="88"/>
        <v>#REF!</v>
      </c>
      <c r="G1201" s="183">
        <v>520</v>
      </c>
      <c r="H1201" s="189" t="e">
        <f t="shared" si="90"/>
        <v>#REF!</v>
      </c>
      <c r="I1201" s="171"/>
      <c r="J1201" s="173" t="s">
        <v>6175</v>
      </c>
      <c r="M1201" s="178"/>
    </row>
    <row r="1202" spans="1:13" s="173" customFormat="1" ht="15.75" customHeight="1">
      <c r="A1202" s="168" t="s">
        <v>1782</v>
      </c>
      <c r="B1202" s="172" t="s">
        <v>1783</v>
      </c>
      <c r="C1202" s="191" t="s">
        <v>1784</v>
      </c>
      <c r="D1202" s="183">
        <v>630</v>
      </c>
      <c r="E1202" s="183" t="e">
        <f>VLOOKUP(B1202,#REF!,22,FALSE)</f>
        <v>#REF!</v>
      </c>
      <c r="F1202" s="189" t="e">
        <f t="shared" si="88"/>
        <v>#REF!</v>
      </c>
      <c r="G1202" s="183">
        <v>560</v>
      </c>
      <c r="H1202" s="189" t="e">
        <f t="shared" si="90"/>
        <v>#REF!</v>
      </c>
      <c r="I1202" s="171"/>
      <c r="J1202" s="173" t="s">
        <v>6175</v>
      </c>
      <c r="M1202" s="178"/>
    </row>
    <row r="1203" spans="1:13" s="173" customFormat="1" ht="15.75" customHeight="1">
      <c r="A1203" s="168" t="s">
        <v>1776</v>
      </c>
      <c r="B1203" s="172" t="s">
        <v>1777</v>
      </c>
      <c r="C1203" s="191" t="s">
        <v>1778</v>
      </c>
      <c r="D1203" s="183">
        <v>530</v>
      </c>
      <c r="E1203" s="183" t="e">
        <f>VLOOKUP(B1203,#REF!,22,FALSE)</f>
        <v>#REF!</v>
      </c>
      <c r="F1203" s="189" t="e">
        <f t="shared" si="88"/>
        <v>#REF!</v>
      </c>
      <c r="G1203" s="183">
        <v>480</v>
      </c>
      <c r="H1203" s="189" t="e">
        <f t="shared" si="90"/>
        <v>#REF!</v>
      </c>
      <c r="I1203" s="171"/>
      <c r="J1203" s="173" t="s">
        <v>6175</v>
      </c>
      <c r="M1203" s="178"/>
    </row>
    <row r="1204" spans="1:13" s="173" customFormat="1" ht="15.75" customHeight="1">
      <c r="A1204" s="168" t="s">
        <v>1773</v>
      </c>
      <c r="B1204" s="172" t="s">
        <v>1774</v>
      </c>
      <c r="C1204" s="191" t="s">
        <v>1775</v>
      </c>
      <c r="D1204" s="183">
        <v>630</v>
      </c>
      <c r="E1204" s="183" t="e">
        <f>VLOOKUP(B1204,#REF!,22,FALSE)</f>
        <v>#REF!</v>
      </c>
      <c r="F1204" s="189" t="e">
        <f t="shared" si="88"/>
        <v>#REF!</v>
      </c>
      <c r="G1204" s="183">
        <v>560</v>
      </c>
      <c r="H1204" s="189" t="e">
        <f t="shared" si="90"/>
        <v>#REF!</v>
      </c>
      <c r="I1204" s="171"/>
      <c r="J1204" s="173" t="s">
        <v>6175</v>
      </c>
      <c r="M1204" s="178"/>
    </row>
    <row r="1205" spans="1:13" s="173" customFormat="1" ht="15.75" customHeight="1">
      <c r="A1205" s="168" t="s">
        <v>1779</v>
      </c>
      <c r="B1205" s="172" t="s">
        <v>1780</v>
      </c>
      <c r="C1205" s="191" t="s">
        <v>1781</v>
      </c>
      <c r="D1205" s="183">
        <v>630</v>
      </c>
      <c r="E1205" s="183" t="e">
        <f>VLOOKUP(B1205,#REF!,22,FALSE)</f>
        <v>#REF!</v>
      </c>
      <c r="F1205" s="189" t="e">
        <f t="shared" si="88"/>
        <v>#REF!</v>
      </c>
      <c r="G1205" s="183">
        <v>560</v>
      </c>
      <c r="H1205" s="189" t="e">
        <f t="shared" si="90"/>
        <v>#REF!</v>
      </c>
      <c r="I1205" s="171"/>
      <c r="J1205" s="173" t="s">
        <v>6175</v>
      </c>
      <c r="M1205" s="178"/>
    </row>
    <row r="1206" spans="1:13" s="173" customFormat="1" ht="15.75" customHeight="1">
      <c r="A1206" s="168" t="s">
        <v>1646</v>
      </c>
      <c r="B1206" s="172" t="s">
        <v>1767</v>
      </c>
      <c r="C1206" s="191" t="s">
        <v>1768</v>
      </c>
      <c r="D1206" s="183">
        <v>4240</v>
      </c>
      <c r="E1206" s="183" t="e">
        <f>VLOOKUP(B1206,#REF!,22,FALSE)</f>
        <v>#REF!</v>
      </c>
      <c r="F1206" s="189" t="e">
        <f t="shared" si="88"/>
        <v>#REF!</v>
      </c>
      <c r="G1206" s="183">
        <v>3410</v>
      </c>
      <c r="H1206" s="189" t="e">
        <f t="shared" si="90"/>
        <v>#REF!</v>
      </c>
      <c r="I1206" s="171"/>
      <c r="J1206" s="173" t="s">
        <v>6175</v>
      </c>
      <c r="M1206" s="178"/>
    </row>
    <row r="1207" spans="1:13" s="173" customFormat="1" ht="15.75" customHeight="1">
      <c r="A1207" s="168" t="s">
        <v>5080</v>
      </c>
      <c r="B1207" s="172" t="s">
        <v>1769</v>
      </c>
      <c r="C1207" s="191" t="s">
        <v>1770</v>
      </c>
      <c r="D1207" s="183">
        <v>670</v>
      </c>
      <c r="E1207" s="183" t="e">
        <f>VLOOKUP(B1207,#REF!,22,FALSE)</f>
        <v>#REF!</v>
      </c>
      <c r="F1207" s="189" t="e">
        <f t="shared" si="88"/>
        <v>#REF!</v>
      </c>
      <c r="G1207" s="183">
        <v>590</v>
      </c>
      <c r="H1207" s="189" t="e">
        <f t="shared" si="90"/>
        <v>#REF!</v>
      </c>
      <c r="I1207" s="171"/>
      <c r="J1207" s="173" t="s">
        <v>6175</v>
      </c>
      <c r="M1207" s="178"/>
    </row>
    <row r="1208" spans="1:13" s="173" customFormat="1" ht="15.75" customHeight="1">
      <c r="A1208" s="216" t="s">
        <v>5974</v>
      </c>
      <c r="B1208" s="25"/>
      <c r="C1208" s="128"/>
      <c r="D1208" s="181"/>
      <c r="E1208" s="183"/>
      <c r="F1208" s="189"/>
      <c r="G1208" s="181"/>
      <c r="H1208" s="189" t="e">
        <f>AVERAGE(H1209:H1239)</f>
        <v>#REF!</v>
      </c>
      <c r="I1208" s="174"/>
      <c r="J1208" s="173" t="s">
        <v>6187</v>
      </c>
      <c r="K1208" s="173" t="s">
        <v>5966</v>
      </c>
      <c r="M1208" s="178"/>
    </row>
    <row r="1209" spans="1:13" s="173" customFormat="1" ht="15.75" customHeight="1">
      <c r="A1209" s="171" t="s">
        <v>1862</v>
      </c>
      <c r="B1209" s="172" t="s">
        <v>1863</v>
      </c>
      <c r="C1209" s="191" t="s">
        <v>4525</v>
      </c>
      <c r="D1209" s="183">
        <v>470</v>
      </c>
      <c r="E1209" s="183" t="e">
        <f>VLOOKUP(B1209,#REF!,22,FALSE)</f>
        <v>#REF!</v>
      </c>
      <c r="F1209" s="189" t="e">
        <f t="shared" si="88"/>
        <v>#REF!</v>
      </c>
      <c r="G1209" s="183">
        <v>410</v>
      </c>
      <c r="H1209" s="189" t="e">
        <f t="shared" ref="H1209:H1239" si="91">100%-G1209/E1209</f>
        <v>#REF!</v>
      </c>
      <c r="I1209" s="171"/>
      <c r="M1209" s="178"/>
    </row>
    <row r="1210" spans="1:13" s="173" customFormat="1" ht="15.75" customHeight="1">
      <c r="A1210" s="171" t="s">
        <v>1864</v>
      </c>
      <c r="B1210" s="172" t="s">
        <v>1865</v>
      </c>
      <c r="C1210" s="191" t="s">
        <v>5532</v>
      </c>
      <c r="D1210" s="183">
        <v>610</v>
      </c>
      <c r="E1210" s="183" t="e">
        <f>VLOOKUP(B1210,#REF!,22,FALSE)</f>
        <v>#REF!</v>
      </c>
      <c r="F1210" s="189" t="e">
        <f t="shared" si="88"/>
        <v>#REF!</v>
      </c>
      <c r="G1210" s="183">
        <v>500</v>
      </c>
      <c r="H1210" s="189" t="e">
        <f t="shared" si="91"/>
        <v>#REF!</v>
      </c>
      <c r="I1210" s="171"/>
      <c r="M1210" s="178"/>
    </row>
    <row r="1211" spans="1:13" s="173" customFormat="1" ht="15.75" customHeight="1">
      <c r="A1211" s="171" t="s">
        <v>5663</v>
      </c>
      <c r="B1211" s="172" t="s">
        <v>1795</v>
      </c>
      <c r="C1211" s="191" t="s">
        <v>4885</v>
      </c>
      <c r="D1211" s="183">
        <v>510</v>
      </c>
      <c r="E1211" s="183" t="e">
        <f>VLOOKUP(B1211,#REF!,22,FALSE)</f>
        <v>#REF!</v>
      </c>
      <c r="F1211" s="189" t="e">
        <f t="shared" si="88"/>
        <v>#REF!</v>
      </c>
      <c r="G1211" s="183">
        <v>440</v>
      </c>
      <c r="H1211" s="189" t="e">
        <f t="shared" si="91"/>
        <v>#REF!</v>
      </c>
      <c r="I1211" s="171"/>
      <c r="M1211" s="178"/>
    </row>
    <row r="1212" spans="1:13" s="173" customFormat="1" ht="15.75" customHeight="1">
      <c r="A1212" s="171" t="s">
        <v>1860</v>
      </c>
      <c r="B1212" s="172" t="s">
        <v>1861</v>
      </c>
      <c r="C1212" s="191" t="s">
        <v>4521</v>
      </c>
      <c r="D1212" s="183">
        <v>450</v>
      </c>
      <c r="E1212" s="183" t="e">
        <f>VLOOKUP(B1212,#REF!,22,FALSE)</f>
        <v>#REF!</v>
      </c>
      <c r="F1212" s="189" t="e">
        <f t="shared" si="88"/>
        <v>#REF!</v>
      </c>
      <c r="G1212" s="183">
        <v>360</v>
      </c>
      <c r="H1212" s="189" t="e">
        <f t="shared" si="91"/>
        <v>#REF!</v>
      </c>
      <c r="I1212" s="171"/>
      <c r="M1212" s="178"/>
    </row>
    <row r="1213" spans="1:13" s="173" customFormat="1" ht="15.75" customHeight="1">
      <c r="A1213" s="171" t="s">
        <v>1796</v>
      </c>
      <c r="B1213" s="172" t="s">
        <v>1797</v>
      </c>
      <c r="C1213" s="191" t="s">
        <v>1798</v>
      </c>
      <c r="D1213" s="183">
        <v>450</v>
      </c>
      <c r="E1213" s="183" t="e">
        <f>VLOOKUP(B1213,#REF!,22,FALSE)</f>
        <v>#REF!</v>
      </c>
      <c r="F1213" s="189" t="e">
        <f t="shared" si="88"/>
        <v>#REF!</v>
      </c>
      <c r="G1213" s="183">
        <v>390</v>
      </c>
      <c r="H1213" s="189" t="e">
        <f t="shared" si="91"/>
        <v>#REF!</v>
      </c>
      <c r="I1213" s="171"/>
      <c r="M1213" s="178"/>
    </row>
    <row r="1214" spans="1:13" s="173" customFormat="1" ht="15.75" customHeight="1">
      <c r="A1214" s="171" t="s">
        <v>1799</v>
      </c>
      <c r="B1214" s="172" t="s">
        <v>1800</v>
      </c>
      <c r="C1214" s="191" t="s">
        <v>1801</v>
      </c>
      <c r="D1214" s="183">
        <v>450</v>
      </c>
      <c r="E1214" s="183" t="e">
        <f>VLOOKUP(B1214,#REF!,22,FALSE)</f>
        <v>#REF!</v>
      </c>
      <c r="F1214" s="189" t="e">
        <f t="shared" si="88"/>
        <v>#REF!</v>
      </c>
      <c r="G1214" s="183">
        <v>410</v>
      </c>
      <c r="H1214" s="189" t="e">
        <f t="shared" si="91"/>
        <v>#REF!</v>
      </c>
      <c r="I1214" s="171"/>
      <c r="M1214" s="178"/>
    </row>
    <row r="1215" spans="1:13" s="30" customFormat="1" ht="15.75" customHeight="1">
      <c r="A1215" s="171" t="s">
        <v>1802</v>
      </c>
      <c r="B1215" s="172" t="s">
        <v>1803</v>
      </c>
      <c r="C1215" s="191" t="s">
        <v>1804</v>
      </c>
      <c r="D1215" s="183">
        <v>700</v>
      </c>
      <c r="E1215" s="183" t="e">
        <f>VLOOKUP(B1215,#REF!,22,FALSE)</f>
        <v>#REF!</v>
      </c>
      <c r="F1215" s="189" t="e">
        <f t="shared" ref="F1215:F1278" si="92">E1215/D1215-100%</f>
        <v>#REF!</v>
      </c>
      <c r="G1215" s="183">
        <v>580</v>
      </c>
      <c r="H1215" s="189" t="e">
        <f t="shared" si="91"/>
        <v>#REF!</v>
      </c>
      <c r="I1215" s="171"/>
      <c r="J1215" s="173"/>
      <c r="K1215" s="173"/>
      <c r="M1215" s="178"/>
    </row>
    <row r="1216" spans="1:13" s="30" customFormat="1" ht="15.75" customHeight="1">
      <c r="A1216" s="171" t="s">
        <v>1805</v>
      </c>
      <c r="B1216" s="172" t="s">
        <v>1806</v>
      </c>
      <c r="C1216" s="191" t="s">
        <v>1807</v>
      </c>
      <c r="D1216" s="183">
        <v>600</v>
      </c>
      <c r="E1216" s="183" t="e">
        <f>VLOOKUP(B1216,#REF!,22,FALSE)</f>
        <v>#REF!</v>
      </c>
      <c r="F1216" s="189" t="e">
        <f t="shared" si="92"/>
        <v>#REF!</v>
      </c>
      <c r="G1216" s="183">
        <v>490</v>
      </c>
      <c r="H1216" s="189" t="e">
        <f t="shared" si="91"/>
        <v>#REF!</v>
      </c>
      <c r="I1216" s="171"/>
      <c r="J1216" s="173"/>
      <c r="K1216" s="173"/>
      <c r="M1216" s="178"/>
    </row>
    <row r="1217" spans="1:13" s="173" customFormat="1" ht="15.75" customHeight="1">
      <c r="A1217" s="171" t="s">
        <v>1808</v>
      </c>
      <c r="B1217" s="172" t="s">
        <v>1809</v>
      </c>
      <c r="C1217" s="191" t="s">
        <v>1810</v>
      </c>
      <c r="D1217" s="183">
        <v>820</v>
      </c>
      <c r="E1217" s="183" t="e">
        <f>VLOOKUP(B1217,#REF!,22,FALSE)</f>
        <v>#REF!</v>
      </c>
      <c r="F1217" s="189" t="e">
        <f t="shared" si="92"/>
        <v>#REF!</v>
      </c>
      <c r="G1217" s="183">
        <v>710</v>
      </c>
      <c r="H1217" s="189" t="e">
        <f t="shared" si="91"/>
        <v>#REF!</v>
      </c>
      <c r="I1217" s="171"/>
      <c r="M1217" s="178"/>
    </row>
    <row r="1218" spans="1:13" s="173" customFormat="1" ht="15.75" customHeight="1">
      <c r="A1218" s="171" t="s">
        <v>1811</v>
      </c>
      <c r="B1218" s="172" t="s">
        <v>1812</v>
      </c>
      <c r="C1218" s="191" t="s">
        <v>1813</v>
      </c>
      <c r="D1218" s="183">
        <v>500</v>
      </c>
      <c r="E1218" s="183" t="e">
        <f>VLOOKUP(B1218,#REF!,22,FALSE)</f>
        <v>#REF!</v>
      </c>
      <c r="F1218" s="189" t="e">
        <f t="shared" si="92"/>
        <v>#REF!</v>
      </c>
      <c r="G1218" s="183">
        <v>420</v>
      </c>
      <c r="H1218" s="189" t="e">
        <f t="shared" si="91"/>
        <v>#REF!</v>
      </c>
      <c r="I1218" s="171"/>
      <c r="M1218" s="178"/>
    </row>
    <row r="1219" spans="1:13" s="173" customFormat="1" ht="15.75" customHeight="1">
      <c r="A1219" s="171" t="s">
        <v>5664</v>
      </c>
      <c r="B1219" s="172" t="s">
        <v>4867</v>
      </c>
      <c r="C1219" s="191" t="s">
        <v>4868</v>
      </c>
      <c r="D1219" s="183">
        <v>1350</v>
      </c>
      <c r="E1219" s="183" t="e">
        <f>VLOOKUP(B1219,#REF!,22,FALSE)</f>
        <v>#REF!</v>
      </c>
      <c r="F1219" s="189" t="e">
        <f t="shared" si="92"/>
        <v>#REF!</v>
      </c>
      <c r="G1219" s="183">
        <v>1080</v>
      </c>
      <c r="H1219" s="189" t="e">
        <f t="shared" si="91"/>
        <v>#REF!</v>
      </c>
      <c r="I1219" s="171"/>
      <c r="M1219" s="178"/>
    </row>
    <row r="1220" spans="1:13" s="173" customFormat="1" ht="15.75" customHeight="1">
      <c r="A1220" s="168" t="s">
        <v>1792</v>
      </c>
      <c r="B1220" s="172" t="s">
        <v>1817</v>
      </c>
      <c r="C1220" s="191" t="s">
        <v>1818</v>
      </c>
      <c r="D1220" s="185">
        <v>3000</v>
      </c>
      <c r="E1220" s="183" t="e">
        <f>VLOOKUP(B1220,#REF!,22,FALSE)</f>
        <v>#REF!</v>
      </c>
      <c r="F1220" s="189" t="e">
        <f t="shared" si="92"/>
        <v>#REF!</v>
      </c>
      <c r="G1220" s="183">
        <v>2400</v>
      </c>
      <c r="H1220" s="189" t="e">
        <f t="shared" si="91"/>
        <v>#REF!</v>
      </c>
      <c r="I1220" s="171"/>
      <c r="J1220" s="173" t="s">
        <v>6489</v>
      </c>
      <c r="M1220" s="178"/>
    </row>
    <row r="1221" spans="1:13" s="173" customFormat="1" ht="15.75" customHeight="1">
      <c r="A1221" s="171" t="s">
        <v>4177</v>
      </c>
      <c r="B1221" s="172" t="s">
        <v>1827</v>
      </c>
      <c r="C1221" s="191" t="s">
        <v>1828</v>
      </c>
      <c r="D1221" s="185">
        <v>2490</v>
      </c>
      <c r="E1221" s="183" t="e">
        <f>VLOOKUP(B1221,#REF!,22,FALSE)</f>
        <v>#REF!</v>
      </c>
      <c r="F1221" s="189" t="e">
        <f t="shared" si="92"/>
        <v>#REF!</v>
      </c>
      <c r="G1221" s="183">
        <v>2030</v>
      </c>
      <c r="H1221" s="189" t="e">
        <f t="shared" si="91"/>
        <v>#REF!</v>
      </c>
      <c r="I1221" s="171"/>
      <c r="M1221" s="178"/>
    </row>
    <row r="1222" spans="1:13" s="173" customFormat="1" ht="15.75" customHeight="1">
      <c r="A1222" s="171" t="s">
        <v>6401</v>
      </c>
      <c r="B1222" s="172" t="s">
        <v>5811</v>
      </c>
      <c r="C1222" s="191" t="s">
        <v>6388</v>
      </c>
      <c r="D1222" s="185">
        <v>3000</v>
      </c>
      <c r="E1222" s="183" t="e">
        <f>VLOOKUP(B1222,#REF!,22,FALSE)</f>
        <v>#REF!</v>
      </c>
      <c r="F1222" s="189" t="e">
        <f t="shared" si="92"/>
        <v>#REF!</v>
      </c>
      <c r="G1222" s="183">
        <v>2400</v>
      </c>
      <c r="H1222" s="189" t="e">
        <f t="shared" si="91"/>
        <v>#REF!</v>
      </c>
      <c r="I1222" s="171"/>
      <c r="J1222" s="173" t="s">
        <v>6164</v>
      </c>
      <c r="M1222" s="178"/>
    </row>
    <row r="1223" spans="1:13" s="173" customFormat="1" ht="15.75" customHeight="1">
      <c r="A1223" s="171" t="s">
        <v>1819</v>
      </c>
      <c r="B1223" s="172" t="s">
        <v>1820</v>
      </c>
      <c r="C1223" s="191" t="s">
        <v>1821</v>
      </c>
      <c r="D1223" s="183">
        <v>1220</v>
      </c>
      <c r="E1223" s="183" t="e">
        <f>VLOOKUP(B1223,#REF!,22,FALSE)</f>
        <v>#REF!</v>
      </c>
      <c r="F1223" s="189" t="e">
        <f t="shared" si="92"/>
        <v>#REF!</v>
      </c>
      <c r="G1223" s="183">
        <v>990</v>
      </c>
      <c r="H1223" s="189" t="e">
        <f t="shared" si="91"/>
        <v>#REF!</v>
      </c>
      <c r="I1223" s="171"/>
      <c r="M1223" s="178"/>
    </row>
    <row r="1224" spans="1:13" s="173" customFormat="1" ht="15.75" customHeight="1">
      <c r="A1224" s="171" t="s">
        <v>1822</v>
      </c>
      <c r="B1224" s="172" t="s">
        <v>1823</v>
      </c>
      <c r="C1224" s="191" t="s">
        <v>1824</v>
      </c>
      <c r="D1224" s="183">
        <v>450</v>
      </c>
      <c r="E1224" s="183" t="e">
        <f>VLOOKUP(B1224,#REF!,22,FALSE)</f>
        <v>#REF!</v>
      </c>
      <c r="F1224" s="189" t="e">
        <f t="shared" si="92"/>
        <v>#REF!</v>
      </c>
      <c r="G1224" s="183">
        <v>360</v>
      </c>
      <c r="H1224" s="189" t="e">
        <f t="shared" si="91"/>
        <v>#REF!</v>
      </c>
      <c r="I1224" s="171"/>
      <c r="M1224" s="178"/>
    </row>
    <row r="1225" spans="1:13" s="173" customFormat="1" ht="15.75" customHeight="1">
      <c r="A1225" s="171" t="s">
        <v>1829</v>
      </c>
      <c r="B1225" s="172" t="s">
        <v>1830</v>
      </c>
      <c r="C1225" s="191" t="s">
        <v>1831</v>
      </c>
      <c r="D1225" s="183">
        <v>550</v>
      </c>
      <c r="E1225" s="183" t="e">
        <f>VLOOKUP(B1225,#REF!,22,FALSE)</f>
        <v>#REF!</v>
      </c>
      <c r="F1225" s="189" t="e">
        <f t="shared" si="92"/>
        <v>#REF!</v>
      </c>
      <c r="G1225" s="183">
        <v>440</v>
      </c>
      <c r="H1225" s="189" t="e">
        <f t="shared" si="91"/>
        <v>#REF!</v>
      </c>
      <c r="I1225" s="171"/>
      <c r="M1225" s="178"/>
    </row>
    <row r="1226" spans="1:13" s="173" customFormat="1" ht="15.75" customHeight="1">
      <c r="A1226" s="171" t="s">
        <v>1832</v>
      </c>
      <c r="B1226" s="172" t="s">
        <v>1833</v>
      </c>
      <c r="C1226" s="191" t="s">
        <v>1834</v>
      </c>
      <c r="D1226" s="183">
        <v>700</v>
      </c>
      <c r="E1226" s="183" t="e">
        <f>VLOOKUP(B1226,#REF!,22,FALSE)</f>
        <v>#REF!</v>
      </c>
      <c r="F1226" s="189" t="e">
        <f t="shared" si="92"/>
        <v>#REF!</v>
      </c>
      <c r="G1226" s="183">
        <v>590</v>
      </c>
      <c r="H1226" s="189" t="e">
        <f t="shared" si="91"/>
        <v>#REF!</v>
      </c>
      <c r="I1226" s="171"/>
      <c r="M1226" s="178"/>
    </row>
    <row r="1227" spans="1:13" s="173" customFormat="1" ht="15.75" customHeight="1">
      <c r="A1227" s="171" t="s">
        <v>1835</v>
      </c>
      <c r="B1227" s="172" t="s">
        <v>1836</v>
      </c>
      <c r="C1227" s="191" t="s">
        <v>4517</v>
      </c>
      <c r="D1227" s="183">
        <v>460</v>
      </c>
      <c r="E1227" s="183" t="e">
        <f>VLOOKUP(B1227,#REF!,22,FALSE)</f>
        <v>#REF!</v>
      </c>
      <c r="F1227" s="189" t="e">
        <f t="shared" si="92"/>
        <v>#REF!</v>
      </c>
      <c r="G1227" s="183">
        <v>370</v>
      </c>
      <c r="H1227" s="189" t="e">
        <f t="shared" si="91"/>
        <v>#REF!</v>
      </c>
      <c r="I1227" s="171"/>
      <c r="M1227" s="178"/>
    </row>
    <row r="1228" spans="1:13" s="173" customFormat="1" ht="15.75" customHeight="1">
      <c r="A1228" s="171" t="s">
        <v>1837</v>
      </c>
      <c r="B1228" s="172" t="s">
        <v>1838</v>
      </c>
      <c r="C1228" s="191" t="s">
        <v>4516</v>
      </c>
      <c r="D1228" s="183">
        <v>430</v>
      </c>
      <c r="E1228" s="183" t="e">
        <f>VLOOKUP(B1228,#REF!,22,FALSE)</f>
        <v>#REF!</v>
      </c>
      <c r="F1228" s="189" t="e">
        <f t="shared" si="92"/>
        <v>#REF!</v>
      </c>
      <c r="G1228" s="183">
        <v>350</v>
      </c>
      <c r="H1228" s="189" t="e">
        <f t="shared" si="91"/>
        <v>#REF!</v>
      </c>
      <c r="I1228" s="171"/>
      <c r="M1228" s="178"/>
    </row>
    <row r="1229" spans="1:13" s="173" customFormat="1" ht="15.75" customHeight="1">
      <c r="A1229" s="171" t="s">
        <v>1839</v>
      </c>
      <c r="B1229" s="172" t="s">
        <v>1840</v>
      </c>
      <c r="C1229" s="191" t="s">
        <v>4520</v>
      </c>
      <c r="D1229" s="183">
        <v>400</v>
      </c>
      <c r="E1229" s="183" t="e">
        <f>VLOOKUP(B1229,#REF!,22,FALSE)</f>
        <v>#REF!</v>
      </c>
      <c r="F1229" s="189" t="e">
        <f t="shared" si="92"/>
        <v>#REF!</v>
      </c>
      <c r="G1229" s="183">
        <v>340</v>
      </c>
      <c r="H1229" s="189" t="e">
        <f t="shared" si="91"/>
        <v>#REF!</v>
      </c>
      <c r="I1229" s="171"/>
      <c r="M1229" s="178"/>
    </row>
    <row r="1230" spans="1:13" s="173" customFormat="1" ht="15.75" customHeight="1">
      <c r="A1230" s="171" t="s">
        <v>1841</v>
      </c>
      <c r="B1230" s="172" t="s">
        <v>1842</v>
      </c>
      <c r="C1230" s="191" t="s">
        <v>4524</v>
      </c>
      <c r="D1230" s="183">
        <v>450</v>
      </c>
      <c r="E1230" s="183" t="e">
        <f>VLOOKUP(B1230,#REF!,22,FALSE)</f>
        <v>#REF!</v>
      </c>
      <c r="F1230" s="189" t="e">
        <f t="shared" si="92"/>
        <v>#REF!</v>
      </c>
      <c r="G1230" s="183">
        <v>360</v>
      </c>
      <c r="H1230" s="189" t="e">
        <f t="shared" si="91"/>
        <v>#REF!</v>
      </c>
      <c r="I1230" s="171"/>
      <c r="M1230" s="178"/>
    </row>
    <row r="1231" spans="1:13" s="173" customFormat="1" ht="15.75" customHeight="1">
      <c r="A1231" s="171" t="s">
        <v>1843</v>
      </c>
      <c r="B1231" s="172" t="s">
        <v>1844</v>
      </c>
      <c r="C1231" s="191" t="s">
        <v>4518</v>
      </c>
      <c r="D1231" s="183">
        <v>640</v>
      </c>
      <c r="E1231" s="183" t="e">
        <f>VLOOKUP(B1231,#REF!,22,FALSE)</f>
        <v>#REF!</v>
      </c>
      <c r="F1231" s="189" t="e">
        <f t="shared" si="92"/>
        <v>#REF!</v>
      </c>
      <c r="G1231" s="183">
        <v>520</v>
      </c>
      <c r="H1231" s="189" t="e">
        <f t="shared" si="91"/>
        <v>#REF!</v>
      </c>
      <c r="I1231" s="171"/>
      <c r="M1231" s="178"/>
    </row>
    <row r="1232" spans="1:13" s="173" customFormat="1" ht="15.75" customHeight="1">
      <c r="A1232" s="171" t="s">
        <v>4175</v>
      </c>
      <c r="B1232" s="172" t="s">
        <v>4173</v>
      </c>
      <c r="C1232" s="191" t="s">
        <v>4174</v>
      </c>
      <c r="D1232" s="183">
        <v>900</v>
      </c>
      <c r="E1232" s="183" t="e">
        <f>VLOOKUP(B1232,#REF!,22,FALSE)</f>
        <v>#REF!</v>
      </c>
      <c r="F1232" s="189" t="e">
        <f t="shared" si="92"/>
        <v>#REF!</v>
      </c>
      <c r="G1232" s="183">
        <v>760</v>
      </c>
      <c r="H1232" s="189" t="e">
        <f t="shared" si="91"/>
        <v>#REF!</v>
      </c>
      <c r="I1232" s="171"/>
      <c r="M1232" s="178"/>
    </row>
    <row r="1233" spans="1:13" s="176" customFormat="1" ht="15.75" customHeight="1">
      <c r="A1233" s="171" t="s">
        <v>1845</v>
      </c>
      <c r="B1233" s="172" t="s">
        <v>1846</v>
      </c>
      <c r="C1233" s="191" t="s">
        <v>1847</v>
      </c>
      <c r="D1233" s="183">
        <v>400</v>
      </c>
      <c r="E1233" s="183" t="e">
        <f>VLOOKUP(B1233,#REF!,22,FALSE)</f>
        <v>#REF!</v>
      </c>
      <c r="F1233" s="189" t="e">
        <f t="shared" si="92"/>
        <v>#REF!</v>
      </c>
      <c r="G1233" s="183">
        <v>320</v>
      </c>
      <c r="H1233" s="189" t="e">
        <f t="shared" si="91"/>
        <v>#REF!</v>
      </c>
      <c r="I1233" s="171"/>
      <c r="J1233" s="173"/>
      <c r="K1233" s="173"/>
      <c r="M1233" s="178"/>
    </row>
    <row r="1234" spans="1:13" s="173" customFormat="1" ht="15.75" customHeight="1">
      <c r="A1234" s="171" t="s">
        <v>1851</v>
      </c>
      <c r="B1234" s="172" t="s">
        <v>1852</v>
      </c>
      <c r="C1234" s="191" t="s">
        <v>1853</v>
      </c>
      <c r="D1234" s="183">
        <v>870</v>
      </c>
      <c r="E1234" s="183" t="e">
        <f>VLOOKUP(B1234,#REF!,22,FALSE)</f>
        <v>#REF!</v>
      </c>
      <c r="F1234" s="189" t="e">
        <f t="shared" si="92"/>
        <v>#REF!</v>
      </c>
      <c r="G1234" s="183">
        <v>730</v>
      </c>
      <c r="H1234" s="189" t="e">
        <f t="shared" si="91"/>
        <v>#REF!</v>
      </c>
      <c r="I1234" s="171"/>
      <c r="M1234" s="178"/>
    </row>
    <row r="1235" spans="1:13" s="176" customFormat="1" ht="15.75" customHeight="1">
      <c r="A1235" s="171" t="s">
        <v>1854</v>
      </c>
      <c r="B1235" s="172" t="s">
        <v>1855</v>
      </c>
      <c r="C1235" s="191" t="s">
        <v>4522</v>
      </c>
      <c r="D1235" s="183">
        <v>450</v>
      </c>
      <c r="E1235" s="183" t="e">
        <f>VLOOKUP(B1235,#REF!,22,FALSE)</f>
        <v>#REF!</v>
      </c>
      <c r="F1235" s="189" t="e">
        <f t="shared" si="92"/>
        <v>#REF!</v>
      </c>
      <c r="G1235" s="183">
        <v>360</v>
      </c>
      <c r="H1235" s="189" t="e">
        <f t="shared" si="91"/>
        <v>#REF!</v>
      </c>
      <c r="I1235" s="171"/>
      <c r="J1235" s="173"/>
      <c r="K1235" s="173"/>
      <c r="M1235" s="178"/>
    </row>
    <row r="1236" spans="1:13" s="178" customFormat="1" ht="15.75" customHeight="1">
      <c r="A1236" s="171" t="s">
        <v>1856</v>
      </c>
      <c r="B1236" s="172" t="s">
        <v>1857</v>
      </c>
      <c r="C1236" s="191" t="s">
        <v>4523</v>
      </c>
      <c r="D1236" s="183">
        <v>450</v>
      </c>
      <c r="E1236" s="183" t="e">
        <f>VLOOKUP(B1236,#REF!,22,FALSE)</f>
        <v>#REF!</v>
      </c>
      <c r="F1236" s="189" t="e">
        <f t="shared" si="92"/>
        <v>#REF!</v>
      </c>
      <c r="G1236" s="183">
        <v>360</v>
      </c>
      <c r="H1236" s="189" t="e">
        <f t="shared" si="91"/>
        <v>#REF!</v>
      </c>
      <c r="I1236" s="171"/>
      <c r="J1236" s="173"/>
      <c r="K1236" s="173"/>
    </row>
    <row r="1237" spans="1:13" s="178" customFormat="1" ht="15.75" customHeight="1">
      <c r="A1237" s="171" t="s">
        <v>1858</v>
      </c>
      <c r="B1237" s="172" t="s">
        <v>1859</v>
      </c>
      <c r="C1237" s="191" t="s">
        <v>4519</v>
      </c>
      <c r="D1237" s="183">
        <v>770</v>
      </c>
      <c r="E1237" s="183" t="e">
        <f>VLOOKUP(B1237,#REF!,22,FALSE)</f>
        <v>#REF!</v>
      </c>
      <c r="F1237" s="189" t="e">
        <f t="shared" si="92"/>
        <v>#REF!</v>
      </c>
      <c r="G1237" s="183">
        <v>640</v>
      </c>
      <c r="H1237" s="189" t="e">
        <f t="shared" si="91"/>
        <v>#REF!</v>
      </c>
      <c r="I1237" s="171"/>
      <c r="J1237" s="173"/>
      <c r="K1237" s="173"/>
    </row>
    <row r="1238" spans="1:13" s="178" customFormat="1" ht="15.75" customHeight="1">
      <c r="A1238" s="171" t="s">
        <v>1866</v>
      </c>
      <c r="B1238" s="172" t="s">
        <v>1867</v>
      </c>
      <c r="C1238" s="191" t="s">
        <v>4526</v>
      </c>
      <c r="D1238" s="183">
        <v>1400</v>
      </c>
      <c r="E1238" s="183" t="e">
        <f>VLOOKUP(B1238,#REF!,22,FALSE)</f>
        <v>#REF!</v>
      </c>
      <c r="F1238" s="189" t="e">
        <f t="shared" si="92"/>
        <v>#REF!</v>
      </c>
      <c r="G1238" s="183">
        <v>1160</v>
      </c>
      <c r="H1238" s="189" t="e">
        <f t="shared" si="91"/>
        <v>#REF!</v>
      </c>
      <c r="I1238" s="171"/>
      <c r="J1238" s="173"/>
      <c r="K1238" s="173"/>
    </row>
    <row r="1239" spans="1:13" s="178" customFormat="1" ht="15.75" customHeight="1">
      <c r="A1239" s="171" t="s">
        <v>1868</v>
      </c>
      <c r="B1239" s="172" t="s">
        <v>1869</v>
      </c>
      <c r="C1239" s="191" t="s">
        <v>5533</v>
      </c>
      <c r="D1239" s="183">
        <v>460</v>
      </c>
      <c r="E1239" s="183" t="e">
        <f>VLOOKUP(B1239,#REF!,22,FALSE)</f>
        <v>#REF!</v>
      </c>
      <c r="F1239" s="189" t="e">
        <f t="shared" si="92"/>
        <v>#REF!</v>
      </c>
      <c r="G1239" s="183">
        <v>370</v>
      </c>
      <c r="H1239" s="189" t="e">
        <f t="shared" si="91"/>
        <v>#REF!</v>
      </c>
      <c r="I1239" s="171"/>
      <c r="J1239" s="173"/>
      <c r="K1239" s="173"/>
    </row>
    <row r="1240" spans="1:13" s="178" customFormat="1" ht="15.75" customHeight="1">
      <c r="A1240" s="182" t="s">
        <v>1870</v>
      </c>
      <c r="B1240" s="25"/>
      <c r="C1240" s="133"/>
      <c r="D1240" s="217"/>
      <c r="E1240" s="183"/>
      <c r="F1240" s="189"/>
      <c r="G1240" s="217"/>
      <c r="H1240" s="218"/>
      <c r="I1240" s="219"/>
      <c r="J1240" s="176"/>
      <c r="K1240" s="173"/>
    </row>
    <row r="1241" spans="1:13" s="178" customFormat="1" ht="15.75" customHeight="1">
      <c r="A1241" s="168" t="s">
        <v>1481</v>
      </c>
      <c r="B1241" s="172" t="s">
        <v>1872</v>
      </c>
      <c r="C1241" s="191" t="s">
        <v>6587</v>
      </c>
      <c r="D1241" s="183">
        <v>1020</v>
      </c>
      <c r="E1241" s="183" t="e">
        <f>VLOOKUP(B1241,#REF!,22,FALSE)</f>
        <v>#REF!</v>
      </c>
      <c r="F1241" s="189" t="e">
        <f t="shared" si="92"/>
        <v>#REF!</v>
      </c>
      <c r="G1241" s="183">
        <v>830</v>
      </c>
      <c r="H1241" s="189" t="e">
        <f>100%-G1241/E1241</f>
        <v>#REF!</v>
      </c>
      <c r="I1241" s="171"/>
      <c r="J1241" s="173"/>
      <c r="K1241" s="173"/>
    </row>
    <row r="1242" spans="1:13" s="178" customFormat="1" ht="15.75" customHeight="1">
      <c r="A1242" s="182" t="s">
        <v>1873</v>
      </c>
      <c r="B1242" s="25"/>
      <c r="C1242" s="128"/>
      <c r="D1242" s="181"/>
      <c r="E1242" s="183"/>
      <c r="F1242" s="189"/>
      <c r="G1242" s="181"/>
      <c r="H1242" s="181"/>
      <c r="I1242" s="174"/>
      <c r="J1242" s="176"/>
      <c r="K1242" s="173"/>
    </row>
    <row r="1243" spans="1:13" s="178" customFormat="1" ht="15.75" customHeight="1">
      <c r="A1243" s="186" t="s">
        <v>4869</v>
      </c>
      <c r="B1243" s="188" t="s">
        <v>1879</v>
      </c>
      <c r="C1243" s="191" t="s">
        <v>6583</v>
      </c>
      <c r="D1243" s="183">
        <v>3150</v>
      </c>
      <c r="E1243" s="183" t="e">
        <f>VLOOKUP(B1243,#REF!,22,FALSE)</f>
        <v>#REF!</v>
      </c>
      <c r="F1243" s="189" t="e">
        <f t="shared" si="92"/>
        <v>#REF!</v>
      </c>
      <c r="G1243" s="183">
        <v>2520</v>
      </c>
      <c r="H1243" s="189" t="e">
        <f t="shared" ref="H1243:H1289" si="93">100%-G1243/E1243</f>
        <v>#REF!</v>
      </c>
      <c r="I1243" s="171"/>
      <c r="J1243" s="99" t="s">
        <v>6190</v>
      </c>
    </row>
    <row r="1244" spans="1:13" s="178" customFormat="1" ht="15.75" customHeight="1">
      <c r="A1244" s="186" t="s">
        <v>4869</v>
      </c>
      <c r="B1244" s="188" t="s">
        <v>1880</v>
      </c>
      <c r="C1244" s="191" t="s">
        <v>1881</v>
      </c>
      <c r="D1244" s="183">
        <v>3150</v>
      </c>
      <c r="E1244" s="183" t="e">
        <f>VLOOKUP(B1244,#REF!,22,FALSE)</f>
        <v>#REF!</v>
      </c>
      <c r="F1244" s="189" t="e">
        <f t="shared" si="92"/>
        <v>#REF!</v>
      </c>
      <c r="G1244" s="183">
        <v>2520</v>
      </c>
      <c r="H1244" s="189" t="e">
        <f t="shared" si="93"/>
        <v>#REF!</v>
      </c>
      <c r="I1244" s="171"/>
      <c r="J1244" s="99" t="s">
        <v>6190</v>
      </c>
    </row>
    <row r="1245" spans="1:13" s="178" customFormat="1" ht="15.75" customHeight="1">
      <c r="A1245" s="186" t="s">
        <v>4869</v>
      </c>
      <c r="B1245" s="188" t="s">
        <v>1874</v>
      </c>
      <c r="C1245" s="191" t="s">
        <v>1875</v>
      </c>
      <c r="D1245" s="183">
        <v>16300</v>
      </c>
      <c r="E1245" s="183" t="e">
        <f>VLOOKUP(B1245,#REF!,22,FALSE)</f>
        <v>#REF!</v>
      </c>
      <c r="F1245" s="189" t="e">
        <f t="shared" si="92"/>
        <v>#REF!</v>
      </c>
      <c r="G1245" s="183">
        <v>13400</v>
      </c>
      <c r="H1245" s="189" t="e">
        <f t="shared" si="93"/>
        <v>#REF!</v>
      </c>
      <c r="I1245" s="171"/>
      <c r="J1245" s="99" t="s">
        <v>6190</v>
      </c>
    </row>
    <row r="1246" spans="1:13" s="178" customFormat="1" ht="45.75" customHeight="1">
      <c r="A1246" s="186" t="s">
        <v>4869</v>
      </c>
      <c r="B1246" s="188" t="s">
        <v>1876</v>
      </c>
      <c r="C1246" s="191" t="s">
        <v>6588</v>
      </c>
      <c r="D1246" s="183">
        <v>27100</v>
      </c>
      <c r="E1246" s="183" t="e">
        <f>VLOOKUP(B1246,#REF!,22,FALSE)</f>
        <v>#REF!</v>
      </c>
      <c r="F1246" s="189" t="e">
        <f t="shared" si="92"/>
        <v>#REF!</v>
      </c>
      <c r="G1246" s="183">
        <v>21680</v>
      </c>
      <c r="H1246" s="189" t="e">
        <f t="shared" si="93"/>
        <v>#REF!</v>
      </c>
      <c r="I1246" s="171"/>
      <c r="J1246" s="99" t="s">
        <v>6190</v>
      </c>
    </row>
    <row r="1247" spans="1:13" s="178" customFormat="1" ht="45" customHeight="1">
      <c r="A1247" s="186" t="s">
        <v>4870</v>
      </c>
      <c r="B1247" s="188" t="s">
        <v>4871</v>
      </c>
      <c r="C1247" s="191" t="s">
        <v>4872</v>
      </c>
      <c r="D1247" s="183">
        <v>3200</v>
      </c>
      <c r="E1247" s="183" t="e">
        <f>VLOOKUP(B1247,#REF!,22,FALSE)</f>
        <v>#REF!</v>
      </c>
      <c r="F1247" s="189" t="e">
        <f t="shared" si="92"/>
        <v>#REF!</v>
      </c>
      <c r="G1247" s="183">
        <v>2660</v>
      </c>
      <c r="H1247" s="189" t="e">
        <f t="shared" si="93"/>
        <v>#REF!</v>
      </c>
      <c r="I1247" s="171"/>
      <c r="J1247" s="99" t="s">
        <v>6190</v>
      </c>
    </row>
    <row r="1248" spans="1:13" s="178" customFormat="1" ht="15">
      <c r="A1248" s="186" t="s">
        <v>4869</v>
      </c>
      <c r="B1248" s="188" t="s">
        <v>4873</v>
      </c>
      <c r="C1248" s="191" t="s">
        <v>4874</v>
      </c>
      <c r="D1248" s="183">
        <v>3200</v>
      </c>
      <c r="E1248" s="183" t="e">
        <f>VLOOKUP(B1248,#REF!,22,FALSE)</f>
        <v>#REF!</v>
      </c>
      <c r="F1248" s="189" t="e">
        <f t="shared" si="92"/>
        <v>#REF!</v>
      </c>
      <c r="G1248" s="183">
        <v>2660</v>
      </c>
      <c r="H1248" s="189" t="e">
        <f t="shared" si="93"/>
        <v>#REF!</v>
      </c>
      <c r="I1248" s="171"/>
      <c r="J1248" s="99" t="s">
        <v>6190</v>
      </c>
    </row>
    <row r="1249" spans="1:13" s="178" customFormat="1" ht="15.75" customHeight="1">
      <c r="A1249" s="81" t="s">
        <v>4869</v>
      </c>
      <c r="B1249" s="82" t="s">
        <v>4875</v>
      </c>
      <c r="C1249" s="142" t="s">
        <v>4876</v>
      </c>
      <c r="D1249" s="183">
        <v>16300</v>
      </c>
      <c r="E1249" s="183" t="e">
        <f>VLOOKUP(B1249,#REF!,22,FALSE)</f>
        <v>#REF!</v>
      </c>
      <c r="F1249" s="189" t="e">
        <f t="shared" si="92"/>
        <v>#REF!</v>
      </c>
      <c r="G1249" s="183">
        <v>13040</v>
      </c>
      <c r="H1249" s="189" t="e">
        <f t="shared" si="93"/>
        <v>#REF!</v>
      </c>
      <c r="I1249" s="41"/>
      <c r="J1249" s="99" t="s">
        <v>6190</v>
      </c>
    </row>
    <row r="1250" spans="1:13" s="178" customFormat="1" ht="15.75" customHeight="1">
      <c r="A1250" s="186" t="s">
        <v>5675</v>
      </c>
      <c r="B1250" s="188" t="s">
        <v>5446</v>
      </c>
      <c r="C1250" s="191" t="s">
        <v>5447</v>
      </c>
      <c r="D1250" s="183">
        <v>1150</v>
      </c>
      <c r="E1250" s="183" t="e">
        <f>VLOOKUP(B1250,#REF!,22,FALSE)</f>
        <v>#REF!</v>
      </c>
      <c r="F1250" s="189" t="e">
        <f t="shared" si="92"/>
        <v>#REF!</v>
      </c>
      <c r="G1250" s="183">
        <v>930</v>
      </c>
      <c r="H1250" s="189" t="e">
        <f t="shared" si="93"/>
        <v>#REF!</v>
      </c>
      <c r="I1250" s="171"/>
      <c r="J1250" s="99" t="s">
        <v>6190</v>
      </c>
    </row>
    <row r="1251" spans="1:13" s="178" customFormat="1" ht="15.75" customHeight="1">
      <c r="A1251" s="59" t="s">
        <v>6133</v>
      </c>
      <c r="B1251" s="83" t="s">
        <v>5944</v>
      </c>
      <c r="C1251" s="143" t="s">
        <v>6409</v>
      </c>
      <c r="D1251" s="185">
        <v>3000</v>
      </c>
      <c r="E1251" s="183" t="e">
        <f>VLOOKUP(B1251,#REF!,22,FALSE)</f>
        <v>#REF!</v>
      </c>
      <c r="F1251" s="189" t="e">
        <f t="shared" si="92"/>
        <v>#REF!</v>
      </c>
      <c r="G1251" s="183">
        <v>2400</v>
      </c>
      <c r="H1251" s="189" t="e">
        <f t="shared" si="93"/>
        <v>#REF!</v>
      </c>
      <c r="I1251" s="111"/>
      <c r="J1251" s="178" t="s">
        <v>6203</v>
      </c>
    </row>
    <row r="1252" spans="1:13" s="178" customFormat="1" ht="15.75" customHeight="1">
      <c r="A1252" s="186" t="s">
        <v>5945</v>
      </c>
      <c r="B1252" s="188" t="s">
        <v>5946</v>
      </c>
      <c r="C1252" s="191" t="s">
        <v>6389</v>
      </c>
      <c r="D1252" s="185">
        <v>5400</v>
      </c>
      <c r="E1252" s="183" t="e">
        <f>VLOOKUP(B1252,#REF!,22,FALSE)</f>
        <v>#REF!</v>
      </c>
      <c r="F1252" s="189" t="e">
        <f t="shared" si="92"/>
        <v>#REF!</v>
      </c>
      <c r="G1252" s="183">
        <v>4320</v>
      </c>
      <c r="H1252" s="189" t="e">
        <f t="shared" si="93"/>
        <v>#REF!</v>
      </c>
      <c r="I1252" s="171"/>
      <c r="J1252" s="178" t="s">
        <v>6203</v>
      </c>
    </row>
    <row r="1253" spans="1:13" s="178" customFormat="1" ht="15.75" customHeight="1">
      <c r="A1253" s="186"/>
      <c r="B1253" s="188" t="s">
        <v>6725</v>
      </c>
      <c r="C1253" s="191" t="s">
        <v>6726</v>
      </c>
      <c r="D1253" s="185">
        <v>3100</v>
      </c>
      <c r="E1253" s="183" t="e">
        <f>VLOOKUP(B1253,#REF!,22,FALSE)</f>
        <v>#REF!</v>
      </c>
      <c r="F1253" s="189" t="e">
        <f t="shared" si="92"/>
        <v>#REF!</v>
      </c>
      <c r="G1253" s="277">
        <v>2480</v>
      </c>
      <c r="H1253" s="189" t="e">
        <f t="shared" si="93"/>
        <v>#REF!</v>
      </c>
      <c r="I1253" s="278"/>
      <c r="J1253" s="178" t="s">
        <v>6203</v>
      </c>
    </row>
    <row r="1254" spans="1:13" s="178" customFormat="1" ht="15.75" customHeight="1">
      <c r="A1254" s="186" t="s">
        <v>5945</v>
      </c>
      <c r="B1254" s="188" t="s">
        <v>5947</v>
      </c>
      <c r="C1254" s="191" t="s">
        <v>6390</v>
      </c>
      <c r="D1254" s="185">
        <v>6000</v>
      </c>
      <c r="E1254" s="183" t="e">
        <f>VLOOKUP(B1254,#REF!,22,FALSE)</f>
        <v>#REF!</v>
      </c>
      <c r="F1254" s="189" t="e">
        <f t="shared" si="92"/>
        <v>#REF!</v>
      </c>
      <c r="G1254" s="183">
        <v>4800</v>
      </c>
      <c r="H1254" s="189" t="e">
        <f t="shared" si="93"/>
        <v>#REF!</v>
      </c>
      <c r="I1254" s="171"/>
      <c r="J1254" s="178" t="s">
        <v>6203</v>
      </c>
    </row>
    <row r="1255" spans="1:13" s="173" customFormat="1" ht="15">
      <c r="A1255" s="186" t="s">
        <v>5945</v>
      </c>
      <c r="B1255" s="188" t="s">
        <v>5948</v>
      </c>
      <c r="C1255" s="191" t="s">
        <v>6391</v>
      </c>
      <c r="D1255" s="185">
        <v>5100</v>
      </c>
      <c r="E1255" s="183" t="e">
        <f>VLOOKUP(B1255,#REF!,22,FALSE)</f>
        <v>#REF!</v>
      </c>
      <c r="F1255" s="189" t="e">
        <f t="shared" si="92"/>
        <v>#REF!</v>
      </c>
      <c r="G1255" s="183">
        <v>4080</v>
      </c>
      <c r="H1255" s="189" t="e">
        <f t="shared" si="93"/>
        <v>#REF!</v>
      </c>
      <c r="I1255" s="171"/>
      <c r="J1255" s="178" t="s">
        <v>6203</v>
      </c>
      <c r="K1255" s="178"/>
      <c r="M1255" s="178"/>
    </row>
    <row r="1256" spans="1:13" s="173" customFormat="1" ht="30">
      <c r="A1256" s="186" t="s">
        <v>5945</v>
      </c>
      <c r="B1256" s="188" t="s">
        <v>5949</v>
      </c>
      <c r="C1256" s="191" t="s">
        <v>6392</v>
      </c>
      <c r="D1256" s="185">
        <v>5600</v>
      </c>
      <c r="E1256" s="183" t="e">
        <f>VLOOKUP(B1256,#REF!,22,FALSE)</f>
        <v>#REF!</v>
      </c>
      <c r="F1256" s="189" t="e">
        <f t="shared" si="92"/>
        <v>#REF!</v>
      </c>
      <c r="G1256" s="183">
        <v>4480</v>
      </c>
      <c r="H1256" s="189" t="e">
        <f t="shared" si="93"/>
        <v>#REF!</v>
      </c>
      <c r="I1256" s="171"/>
      <c r="J1256" s="178" t="s">
        <v>6203</v>
      </c>
      <c r="K1256" s="178"/>
      <c r="M1256" s="178"/>
    </row>
    <row r="1257" spans="1:13" s="27" customFormat="1" ht="15">
      <c r="A1257" s="186" t="s">
        <v>5950</v>
      </c>
      <c r="B1257" s="188" t="s">
        <v>5951</v>
      </c>
      <c r="C1257" s="191" t="s">
        <v>5952</v>
      </c>
      <c r="D1257" s="185">
        <v>4000</v>
      </c>
      <c r="E1257" s="183" t="e">
        <f>VLOOKUP(B1257,#REF!,22,FALSE)</f>
        <v>#REF!</v>
      </c>
      <c r="F1257" s="189" t="e">
        <f t="shared" si="92"/>
        <v>#REF!</v>
      </c>
      <c r="G1257" s="183">
        <v>3200</v>
      </c>
      <c r="H1257" s="189" t="e">
        <f t="shared" si="93"/>
        <v>#REF!</v>
      </c>
      <c r="I1257" s="171"/>
      <c r="J1257" s="178" t="s">
        <v>6203</v>
      </c>
      <c r="K1257" s="178"/>
      <c r="M1257" s="178"/>
    </row>
    <row r="1258" spans="1:13" s="173" customFormat="1" ht="15">
      <c r="A1258" s="186" t="s">
        <v>5950</v>
      </c>
      <c r="B1258" s="188" t="s">
        <v>5953</v>
      </c>
      <c r="C1258" s="191" t="s">
        <v>5954</v>
      </c>
      <c r="D1258" s="185">
        <v>1500</v>
      </c>
      <c r="E1258" s="183" t="e">
        <f>VLOOKUP(B1258,#REF!,22,FALSE)</f>
        <v>#REF!</v>
      </c>
      <c r="F1258" s="189" t="e">
        <f t="shared" si="92"/>
        <v>#REF!</v>
      </c>
      <c r="G1258" s="183">
        <v>1200</v>
      </c>
      <c r="H1258" s="189" t="e">
        <f t="shared" si="93"/>
        <v>#REF!</v>
      </c>
      <c r="I1258" s="171"/>
      <c r="J1258" s="178" t="s">
        <v>6203</v>
      </c>
      <c r="K1258" s="178"/>
      <c r="M1258" s="178"/>
    </row>
    <row r="1259" spans="1:13" s="176" customFormat="1" ht="15.75" customHeight="1">
      <c r="A1259" s="186" t="s">
        <v>5950</v>
      </c>
      <c r="B1259" s="188" t="s">
        <v>5955</v>
      </c>
      <c r="C1259" s="191" t="s">
        <v>5956</v>
      </c>
      <c r="D1259" s="185">
        <v>2500</v>
      </c>
      <c r="E1259" s="183" t="e">
        <f>VLOOKUP(B1259,#REF!,22,FALSE)</f>
        <v>#REF!</v>
      </c>
      <c r="F1259" s="189" t="e">
        <f t="shared" si="92"/>
        <v>#REF!</v>
      </c>
      <c r="G1259" s="183">
        <v>2000</v>
      </c>
      <c r="H1259" s="189" t="e">
        <f t="shared" si="93"/>
        <v>#REF!</v>
      </c>
      <c r="I1259" s="171"/>
      <c r="J1259" s="178" t="s">
        <v>6203</v>
      </c>
      <c r="K1259" s="178"/>
      <c r="M1259" s="178"/>
    </row>
    <row r="1260" spans="1:13" s="178" customFormat="1" ht="15.75" customHeight="1">
      <c r="A1260" s="73" t="s">
        <v>4869</v>
      </c>
      <c r="B1260" s="188" t="s">
        <v>5978</v>
      </c>
      <c r="C1260" s="73" t="s">
        <v>6584</v>
      </c>
      <c r="D1260" s="185">
        <v>69000</v>
      </c>
      <c r="E1260" s="183" t="e">
        <f>VLOOKUP(B1260,#REF!,22,FALSE)</f>
        <v>#REF!</v>
      </c>
      <c r="F1260" s="189" t="e">
        <f t="shared" si="92"/>
        <v>#REF!</v>
      </c>
      <c r="G1260" s="183">
        <v>55510</v>
      </c>
      <c r="H1260" s="189" t="e">
        <f t="shared" si="93"/>
        <v>#REF!</v>
      </c>
      <c r="I1260" s="171"/>
      <c r="J1260" s="178" t="s">
        <v>6191</v>
      </c>
    </row>
    <row r="1261" spans="1:13" s="178" customFormat="1" ht="15.75" customHeight="1">
      <c r="A1261" s="73" t="s">
        <v>4869</v>
      </c>
      <c r="B1261" s="188" t="s">
        <v>6343</v>
      </c>
      <c r="C1261" s="73" t="s">
        <v>6344</v>
      </c>
      <c r="D1261" s="185">
        <v>124000</v>
      </c>
      <c r="E1261" s="183" t="e">
        <f>VLOOKUP(B1261,#REF!,22,FALSE)</f>
        <v>#REF!</v>
      </c>
      <c r="F1261" s="189" t="e">
        <f t="shared" si="92"/>
        <v>#REF!</v>
      </c>
      <c r="G1261" s="183">
        <v>99680</v>
      </c>
      <c r="H1261" s="189" t="e">
        <f t="shared" si="93"/>
        <v>#REF!</v>
      </c>
      <c r="I1261" s="171"/>
      <c r="J1261" s="178" t="s">
        <v>6191</v>
      </c>
    </row>
    <row r="1262" spans="1:13" s="178" customFormat="1" ht="33.75" customHeight="1">
      <c r="A1262" s="73" t="s">
        <v>4869</v>
      </c>
      <c r="B1262" s="80" t="s">
        <v>6431</v>
      </c>
      <c r="C1262" s="191" t="s">
        <v>6585</v>
      </c>
      <c r="D1262" s="185">
        <v>6000</v>
      </c>
      <c r="E1262" s="183" t="e">
        <f>VLOOKUP(B1262,#REF!,22,FALSE)</f>
        <v>#REF!</v>
      </c>
      <c r="F1262" s="189" t="e">
        <f t="shared" si="92"/>
        <v>#REF!</v>
      </c>
      <c r="G1262" s="183">
        <v>4800</v>
      </c>
      <c r="H1262" s="189" t="e">
        <f t="shared" si="93"/>
        <v>#REF!</v>
      </c>
      <c r="I1262" s="171"/>
      <c r="J1262" s="173"/>
      <c r="K1262" s="173"/>
    </row>
    <row r="1263" spans="1:13" s="178" customFormat="1" ht="15.75" customHeight="1">
      <c r="A1263" s="73" t="s">
        <v>4869</v>
      </c>
      <c r="B1263" s="80" t="s">
        <v>6432</v>
      </c>
      <c r="C1263" s="191" t="s">
        <v>6433</v>
      </c>
      <c r="D1263" s="185">
        <v>4000</v>
      </c>
      <c r="E1263" s="183" t="e">
        <f>VLOOKUP(B1263,#REF!,22,FALSE)</f>
        <v>#REF!</v>
      </c>
      <c r="F1263" s="189" t="e">
        <f t="shared" si="92"/>
        <v>#REF!</v>
      </c>
      <c r="G1263" s="183">
        <v>3240</v>
      </c>
      <c r="H1263" s="189" t="e">
        <f t="shared" si="93"/>
        <v>#REF!</v>
      </c>
      <c r="I1263" s="171"/>
      <c r="J1263" s="173"/>
      <c r="K1263" s="173"/>
    </row>
    <row r="1264" spans="1:13" s="178" customFormat="1" ht="15.75" customHeight="1">
      <c r="A1264" s="192" t="s">
        <v>4869</v>
      </c>
      <c r="B1264" s="194" t="s">
        <v>6434</v>
      </c>
      <c r="C1264" s="191" t="s">
        <v>6435</v>
      </c>
      <c r="D1264" s="185">
        <v>6000</v>
      </c>
      <c r="E1264" s="183" t="e">
        <f>VLOOKUP(B1264,#REF!,22,FALSE)</f>
        <v>#REF!</v>
      </c>
      <c r="F1264" s="189" t="e">
        <f t="shared" si="92"/>
        <v>#REF!</v>
      </c>
      <c r="G1264" s="183">
        <v>4800</v>
      </c>
      <c r="H1264" s="189" t="e">
        <f t="shared" si="93"/>
        <v>#REF!</v>
      </c>
      <c r="I1264" s="171"/>
      <c r="J1264" s="173"/>
      <c r="K1264" s="173"/>
    </row>
    <row r="1265" spans="1:11" s="178" customFormat="1" ht="92.25" customHeight="1">
      <c r="A1265" s="192" t="s">
        <v>4869</v>
      </c>
      <c r="B1265" s="194" t="s">
        <v>6436</v>
      </c>
      <c r="C1265" s="191" t="s">
        <v>6586</v>
      </c>
      <c r="D1265" s="185">
        <v>14000</v>
      </c>
      <c r="E1265" s="183" t="e">
        <f>VLOOKUP(B1265,#REF!,22,FALSE)</f>
        <v>#REF!</v>
      </c>
      <c r="F1265" s="189" t="e">
        <f t="shared" si="92"/>
        <v>#REF!</v>
      </c>
      <c r="G1265" s="183">
        <v>13310</v>
      </c>
      <c r="H1265" s="189" t="e">
        <f t="shared" si="93"/>
        <v>#REF!</v>
      </c>
      <c r="I1265" s="171"/>
      <c r="J1265" s="173"/>
      <c r="K1265" s="173"/>
    </row>
    <row r="1266" spans="1:11" s="178" customFormat="1" ht="15.75" customHeight="1">
      <c r="A1266" s="171" t="s">
        <v>6449</v>
      </c>
      <c r="B1266" s="172" t="s">
        <v>6458</v>
      </c>
      <c r="C1266" s="191" t="s">
        <v>6450</v>
      </c>
      <c r="D1266" s="185">
        <v>20000</v>
      </c>
      <c r="E1266" s="183" t="e">
        <f>VLOOKUP(B1266,#REF!,22,FALSE)</f>
        <v>#REF!</v>
      </c>
      <c r="F1266" s="189" t="e">
        <f t="shared" si="92"/>
        <v>#REF!</v>
      </c>
      <c r="G1266" s="185" t="e">
        <f>E1266*0.8</f>
        <v>#REF!</v>
      </c>
      <c r="H1266" s="189" t="e">
        <f t="shared" si="93"/>
        <v>#REF!</v>
      </c>
      <c r="I1266" s="171"/>
      <c r="J1266" s="173" t="s">
        <v>5971</v>
      </c>
      <c r="K1266" s="173"/>
    </row>
    <row r="1267" spans="1:11" s="178" customFormat="1" ht="15.75" customHeight="1">
      <c r="A1267" s="171" t="s">
        <v>6451</v>
      </c>
      <c r="B1267" s="172" t="s">
        <v>6459</v>
      </c>
      <c r="C1267" s="191" t="s">
        <v>6452</v>
      </c>
      <c r="D1267" s="185">
        <v>20000</v>
      </c>
      <c r="E1267" s="183" t="e">
        <f>VLOOKUP(B1267,#REF!,22,FALSE)</f>
        <v>#REF!</v>
      </c>
      <c r="F1267" s="189" t="e">
        <f t="shared" si="92"/>
        <v>#REF!</v>
      </c>
      <c r="G1267" s="185" t="e">
        <f>E1267*0.8</f>
        <v>#REF!</v>
      </c>
      <c r="H1267" s="189" t="e">
        <f t="shared" si="93"/>
        <v>#REF!</v>
      </c>
      <c r="I1267" s="171"/>
      <c r="J1267" s="173" t="s">
        <v>5971</v>
      </c>
      <c r="K1267" s="27"/>
    </row>
    <row r="1268" spans="1:11" s="178" customFormat="1" ht="15.75" customHeight="1">
      <c r="A1268" s="39" t="s">
        <v>6453</v>
      </c>
      <c r="B1268" s="172" t="s">
        <v>6460</v>
      </c>
      <c r="C1268" s="191" t="s">
        <v>6454</v>
      </c>
      <c r="D1268" s="185">
        <v>2100</v>
      </c>
      <c r="E1268" s="183" t="e">
        <f>VLOOKUP(B1268,#REF!,22,FALSE)</f>
        <v>#REF!</v>
      </c>
      <c r="F1268" s="189" t="e">
        <f t="shared" si="92"/>
        <v>#REF!</v>
      </c>
      <c r="G1268" s="185" t="e">
        <f>E1268*0.8</f>
        <v>#REF!</v>
      </c>
      <c r="H1268" s="189" t="e">
        <f t="shared" si="93"/>
        <v>#REF!</v>
      </c>
      <c r="I1268" s="171"/>
      <c r="J1268" s="173" t="s">
        <v>5971</v>
      </c>
      <c r="K1268" s="173"/>
    </row>
    <row r="1269" spans="1:11" s="178" customFormat="1" ht="15.75" customHeight="1">
      <c r="A1269" s="269" t="s">
        <v>6538</v>
      </c>
      <c r="B1269" s="172" t="s">
        <v>6539</v>
      </c>
      <c r="C1269" s="270" t="s">
        <v>6540</v>
      </c>
      <c r="D1269" s="185">
        <v>4000</v>
      </c>
      <c r="E1269" s="183" t="e">
        <f>VLOOKUP(B1269,#REF!,22,FALSE)</f>
        <v>#REF!</v>
      </c>
      <c r="F1269" s="189" t="e">
        <f t="shared" si="92"/>
        <v>#REF!</v>
      </c>
      <c r="G1269" s="185">
        <f>4000*0.8</f>
        <v>3200</v>
      </c>
      <c r="H1269" s="189" t="e">
        <f t="shared" si="93"/>
        <v>#REF!</v>
      </c>
      <c r="I1269" s="171"/>
      <c r="J1269" s="173" t="s">
        <v>6541</v>
      </c>
      <c r="K1269" s="173"/>
    </row>
    <row r="1270" spans="1:11" s="178" customFormat="1" ht="15">
      <c r="A1270" s="111" t="s">
        <v>4869</v>
      </c>
      <c r="B1270" s="276" t="s">
        <v>6685</v>
      </c>
      <c r="C1270" s="273" t="s">
        <v>6649</v>
      </c>
      <c r="D1270" s="183">
        <v>6900</v>
      </c>
      <c r="E1270" s="183" t="e">
        <f>VLOOKUP(B1270,#REF!,22,FALSE)</f>
        <v>#REF!</v>
      </c>
      <c r="F1270" s="189" t="e">
        <f t="shared" si="92"/>
        <v>#REF!</v>
      </c>
      <c r="G1270" s="183">
        <v>5530</v>
      </c>
      <c r="H1270" s="189" t="e">
        <f t="shared" si="93"/>
        <v>#REF!</v>
      </c>
      <c r="I1270" s="171"/>
      <c r="J1270" s="173"/>
      <c r="K1270" s="173"/>
    </row>
    <row r="1271" spans="1:11" s="178" customFormat="1" ht="34.5" customHeight="1">
      <c r="A1271" s="111" t="s">
        <v>4869</v>
      </c>
      <c r="B1271" s="276" t="s">
        <v>6686</v>
      </c>
      <c r="C1271" s="273" t="s">
        <v>6650</v>
      </c>
      <c r="D1271" s="183">
        <v>15300</v>
      </c>
      <c r="E1271" s="183" t="e">
        <f>VLOOKUP(B1271,#REF!,22,FALSE)</f>
        <v>#REF!</v>
      </c>
      <c r="F1271" s="189" t="e">
        <f t="shared" si="92"/>
        <v>#REF!</v>
      </c>
      <c r="G1271" s="183">
        <v>13800</v>
      </c>
      <c r="H1271" s="189" t="e">
        <f t="shared" si="93"/>
        <v>#REF!</v>
      </c>
      <c r="I1271" s="171"/>
      <c r="J1271" s="173"/>
      <c r="K1271" s="173"/>
    </row>
    <row r="1272" spans="1:11" s="178" customFormat="1" ht="15">
      <c r="A1272" s="111" t="s">
        <v>4869</v>
      </c>
      <c r="B1272" s="276" t="s">
        <v>6687</v>
      </c>
      <c r="C1272" s="273" t="s">
        <v>6651</v>
      </c>
      <c r="D1272" s="183">
        <v>15300</v>
      </c>
      <c r="E1272" s="183" t="e">
        <f>VLOOKUP(B1272,#REF!,22,FALSE)</f>
        <v>#REF!</v>
      </c>
      <c r="F1272" s="189" t="e">
        <f t="shared" si="92"/>
        <v>#REF!</v>
      </c>
      <c r="G1272" s="183">
        <v>13800</v>
      </c>
      <c r="H1272" s="189" t="e">
        <f t="shared" si="93"/>
        <v>#REF!</v>
      </c>
      <c r="I1272" s="171"/>
      <c r="J1272" s="173"/>
      <c r="K1272" s="173"/>
    </row>
    <row r="1273" spans="1:11" s="178" customFormat="1" ht="15">
      <c r="A1273" s="111" t="s">
        <v>4869</v>
      </c>
      <c r="B1273" s="276" t="s">
        <v>6688</v>
      </c>
      <c r="C1273" s="273" t="s">
        <v>6666</v>
      </c>
      <c r="D1273" s="183">
        <v>6900</v>
      </c>
      <c r="E1273" s="183" t="e">
        <f>VLOOKUP(B1273,#REF!,22,FALSE)</f>
        <v>#REF!</v>
      </c>
      <c r="F1273" s="189" t="e">
        <f t="shared" si="92"/>
        <v>#REF!</v>
      </c>
      <c r="G1273" s="183">
        <v>5530</v>
      </c>
      <c r="H1273" s="189" t="e">
        <f t="shared" si="93"/>
        <v>#REF!</v>
      </c>
      <c r="I1273" s="171"/>
      <c r="J1273" s="173"/>
      <c r="K1273" s="173"/>
    </row>
    <row r="1274" spans="1:11" s="178" customFormat="1" ht="15">
      <c r="A1274" s="111" t="s">
        <v>6652</v>
      </c>
      <c r="B1274" s="276" t="s">
        <v>6689</v>
      </c>
      <c r="C1274" s="273" t="s">
        <v>6653</v>
      </c>
      <c r="D1274" s="183">
        <v>6900</v>
      </c>
      <c r="E1274" s="183" t="e">
        <f>VLOOKUP(B1274,#REF!,22,FALSE)</f>
        <v>#REF!</v>
      </c>
      <c r="F1274" s="189" t="e">
        <f t="shared" si="92"/>
        <v>#REF!</v>
      </c>
      <c r="G1274" s="183">
        <v>5530</v>
      </c>
      <c r="H1274" s="189" t="e">
        <f t="shared" si="93"/>
        <v>#REF!</v>
      </c>
      <c r="I1274" s="171"/>
      <c r="J1274" s="173"/>
      <c r="K1274" s="173"/>
    </row>
    <row r="1275" spans="1:11" s="178" customFormat="1" ht="15">
      <c r="A1275" s="111" t="s">
        <v>4869</v>
      </c>
      <c r="B1275" s="276" t="s">
        <v>6690</v>
      </c>
      <c r="C1275" s="273" t="s">
        <v>6654</v>
      </c>
      <c r="D1275" s="183">
        <v>6900</v>
      </c>
      <c r="E1275" s="183" t="e">
        <f>VLOOKUP(B1275,#REF!,22,FALSE)</f>
        <v>#REF!</v>
      </c>
      <c r="F1275" s="189" t="e">
        <f t="shared" si="92"/>
        <v>#REF!</v>
      </c>
      <c r="G1275" s="183">
        <v>5530</v>
      </c>
      <c r="H1275" s="189" t="e">
        <f t="shared" si="93"/>
        <v>#REF!</v>
      </c>
      <c r="I1275" s="171"/>
      <c r="J1275" s="173"/>
      <c r="K1275" s="173"/>
    </row>
    <row r="1276" spans="1:11" s="178" customFormat="1" ht="15">
      <c r="A1276" s="111" t="s">
        <v>4869</v>
      </c>
      <c r="B1276" s="276" t="s">
        <v>6691</v>
      </c>
      <c r="C1276" s="273" t="s">
        <v>6667</v>
      </c>
      <c r="D1276" s="183">
        <v>8400</v>
      </c>
      <c r="E1276" s="183" t="e">
        <f>VLOOKUP(B1276,#REF!,22,FALSE)</f>
        <v>#REF!</v>
      </c>
      <c r="F1276" s="189" t="e">
        <f t="shared" si="92"/>
        <v>#REF!</v>
      </c>
      <c r="G1276" s="185">
        <v>6720</v>
      </c>
      <c r="H1276" s="189" t="e">
        <f t="shared" si="93"/>
        <v>#REF!</v>
      </c>
      <c r="I1276" s="171"/>
      <c r="J1276" s="173"/>
      <c r="K1276" s="173"/>
    </row>
    <row r="1277" spans="1:11" s="178" customFormat="1" ht="15">
      <c r="A1277" s="111" t="s">
        <v>4869</v>
      </c>
      <c r="B1277" s="276" t="s">
        <v>6692</v>
      </c>
      <c r="C1277" s="273" t="s">
        <v>6668</v>
      </c>
      <c r="D1277" s="183">
        <v>8400</v>
      </c>
      <c r="E1277" s="183" t="e">
        <f>VLOOKUP(B1277,#REF!,22,FALSE)</f>
        <v>#REF!</v>
      </c>
      <c r="F1277" s="189" t="e">
        <f t="shared" si="92"/>
        <v>#REF!</v>
      </c>
      <c r="G1277" s="185">
        <v>6720</v>
      </c>
      <c r="H1277" s="189" t="e">
        <f t="shared" si="93"/>
        <v>#REF!</v>
      </c>
      <c r="I1277" s="171"/>
      <c r="J1277" s="173"/>
      <c r="K1277" s="173"/>
    </row>
    <row r="1278" spans="1:11" s="178" customFormat="1" ht="15">
      <c r="A1278" s="111" t="s">
        <v>4869</v>
      </c>
      <c r="B1278" s="276" t="s">
        <v>6693</v>
      </c>
      <c r="C1278" s="273" t="s">
        <v>6669</v>
      </c>
      <c r="D1278" s="183">
        <v>19300</v>
      </c>
      <c r="E1278" s="183" t="e">
        <f>VLOOKUP(B1278,#REF!,22,FALSE)</f>
        <v>#REF!</v>
      </c>
      <c r="F1278" s="189" t="e">
        <f t="shared" si="92"/>
        <v>#REF!</v>
      </c>
      <c r="G1278" s="185">
        <v>15440</v>
      </c>
      <c r="H1278" s="189" t="e">
        <f t="shared" si="93"/>
        <v>#REF!</v>
      </c>
      <c r="I1278" s="171"/>
      <c r="J1278" s="173"/>
      <c r="K1278" s="173"/>
    </row>
    <row r="1279" spans="1:11" s="178" customFormat="1" ht="15">
      <c r="A1279" s="111" t="s">
        <v>4869</v>
      </c>
      <c r="B1279" s="276" t="s">
        <v>6694</v>
      </c>
      <c r="C1279" s="273" t="s">
        <v>6670</v>
      </c>
      <c r="D1279" s="183">
        <v>19300</v>
      </c>
      <c r="E1279" s="183" t="e">
        <f>VLOOKUP(B1279,#REF!,22,FALSE)</f>
        <v>#REF!</v>
      </c>
      <c r="F1279" s="189" t="e">
        <f t="shared" ref="F1279:F1342" si="94">E1279/D1279-100%</f>
        <v>#REF!</v>
      </c>
      <c r="G1279" s="185">
        <v>15440</v>
      </c>
      <c r="H1279" s="189" t="e">
        <f t="shared" si="93"/>
        <v>#REF!</v>
      </c>
      <c r="I1279" s="171"/>
      <c r="J1279" s="173"/>
      <c r="K1279" s="173"/>
    </row>
    <row r="1280" spans="1:11" s="178" customFormat="1" ht="15">
      <c r="A1280" s="111" t="s">
        <v>6655</v>
      </c>
      <c r="B1280" s="276" t="s">
        <v>6695</v>
      </c>
      <c r="C1280" s="273" t="s">
        <v>6656</v>
      </c>
      <c r="D1280" s="183">
        <v>19300</v>
      </c>
      <c r="E1280" s="183" t="e">
        <f>VLOOKUP(B1280,#REF!,22,FALSE)</f>
        <v>#REF!</v>
      </c>
      <c r="F1280" s="189" t="e">
        <f t="shared" si="94"/>
        <v>#REF!</v>
      </c>
      <c r="G1280" s="185">
        <v>15440</v>
      </c>
      <c r="H1280" s="189" t="e">
        <f t="shared" si="93"/>
        <v>#REF!</v>
      </c>
      <c r="I1280" s="171"/>
      <c r="J1280" s="173"/>
      <c r="K1280" s="173"/>
    </row>
    <row r="1281" spans="1:11" s="178" customFormat="1" ht="15">
      <c r="A1281" s="111" t="s">
        <v>4869</v>
      </c>
      <c r="B1281" s="276" t="s">
        <v>6696</v>
      </c>
      <c r="C1281" s="273" t="s">
        <v>6657</v>
      </c>
      <c r="D1281" s="183">
        <v>19300</v>
      </c>
      <c r="E1281" s="183" t="e">
        <f>VLOOKUP(B1281,#REF!,22,FALSE)</f>
        <v>#REF!</v>
      </c>
      <c r="F1281" s="189" t="e">
        <f t="shared" si="94"/>
        <v>#REF!</v>
      </c>
      <c r="G1281" s="185">
        <v>15440</v>
      </c>
      <c r="H1281" s="189" t="e">
        <f t="shared" si="93"/>
        <v>#REF!</v>
      </c>
      <c r="I1281" s="171"/>
      <c r="J1281" s="173"/>
      <c r="K1281" s="173"/>
    </row>
    <row r="1282" spans="1:11" s="178" customFormat="1" ht="15">
      <c r="A1282" s="111" t="s">
        <v>4869</v>
      </c>
      <c r="B1282" s="276" t="s">
        <v>6697</v>
      </c>
      <c r="C1282" s="273" t="s">
        <v>6658</v>
      </c>
      <c r="D1282" s="183">
        <v>19300</v>
      </c>
      <c r="E1282" s="183" t="e">
        <f>VLOOKUP(B1282,#REF!,22,FALSE)</f>
        <v>#REF!</v>
      </c>
      <c r="F1282" s="189" t="e">
        <f t="shared" si="94"/>
        <v>#REF!</v>
      </c>
      <c r="G1282" s="185">
        <v>15440</v>
      </c>
      <c r="H1282" s="189" t="e">
        <f t="shared" si="93"/>
        <v>#REF!</v>
      </c>
      <c r="I1282" s="171"/>
      <c r="J1282" s="173"/>
      <c r="K1282" s="173"/>
    </row>
    <row r="1283" spans="1:11" s="178" customFormat="1" ht="15">
      <c r="A1283" s="111" t="s">
        <v>4869</v>
      </c>
      <c r="B1283" s="276" t="s">
        <v>6698</v>
      </c>
      <c r="C1283" s="273" t="s">
        <v>6659</v>
      </c>
      <c r="D1283" s="183">
        <v>25000</v>
      </c>
      <c r="E1283" s="183" t="e">
        <f>VLOOKUP(B1283,#REF!,22,FALSE)</f>
        <v>#REF!</v>
      </c>
      <c r="F1283" s="189" t="e">
        <f t="shared" si="94"/>
        <v>#REF!</v>
      </c>
      <c r="G1283" s="185">
        <v>20000</v>
      </c>
      <c r="H1283" s="189" t="e">
        <f t="shared" si="93"/>
        <v>#REF!</v>
      </c>
      <c r="I1283" s="171"/>
      <c r="J1283" s="173"/>
      <c r="K1283" s="173"/>
    </row>
    <row r="1284" spans="1:11" s="178" customFormat="1" ht="15">
      <c r="A1284" s="111" t="s">
        <v>4869</v>
      </c>
      <c r="B1284" s="276" t="s">
        <v>6699</v>
      </c>
      <c r="C1284" s="273" t="s">
        <v>6660</v>
      </c>
      <c r="D1284" s="183">
        <v>25000</v>
      </c>
      <c r="E1284" s="183" t="e">
        <f>VLOOKUP(B1284,#REF!,22,FALSE)</f>
        <v>#REF!</v>
      </c>
      <c r="F1284" s="189" t="e">
        <f t="shared" si="94"/>
        <v>#REF!</v>
      </c>
      <c r="G1284" s="185">
        <v>20000</v>
      </c>
      <c r="H1284" s="189" t="e">
        <f t="shared" si="93"/>
        <v>#REF!</v>
      </c>
      <c r="I1284" s="171"/>
      <c r="J1284" s="173"/>
      <c r="K1284" s="173"/>
    </row>
    <row r="1285" spans="1:11" s="178" customFormat="1" ht="15">
      <c r="A1285" s="111" t="s">
        <v>6661</v>
      </c>
      <c r="B1285" s="276" t="s">
        <v>6700</v>
      </c>
      <c r="C1285" s="273" t="s">
        <v>6662</v>
      </c>
      <c r="D1285" s="183">
        <v>25000</v>
      </c>
      <c r="E1285" s="183" t="e">
        <f>VLOOKUP(B1285,#REF!,22,FALSE)</f>
        <v>#REF!</v>
      </c>
      <c r="F1285" s="189" t="e">
        <f t="shared" si="94"/>
        <v>#REF!</v>
      </c>
      <c r="G1285" s="185">
        <v>20000</v>
      </c>
      <c r="H1285" s="189" t="e">
        <f t="shared" si="93"/>
        <v>#REF!</v>
      </c>
      <c r="I1285" s="171"/>
      <c r="J1285" s="173"/>
      <c r="K1285" s="173"/>
    </row>
    <row r="1286" spans="1:11" s="178" customFormat="1" ht="15">
      <c r="A1286" s="111" t="s">
        <v>4869</v>
      </c>
      <c r="B1286" s="276" t="s">
        <v>6701</v>
      </c>
      <c r="C1286" s="273" t="s">
        <v>6663</v>
      </c>
      <c r="D1286" s="183">
        <v>3150</v>
      </c>
      <c r="E1286" s="183" t="e">
        <f>VLOOKUP(B1286,#REF!,22,FALSE)</f>
        <v>#REF!</v>
      </c>
      <c r="F1286" s="189" t="e">
        <f t="shared" si="94"/>
        <v>#REF!</v>
      </c>
      <c r="G1286" s="185">
        <v>2520</v>
      </c>
      <c r="H1286" s="189" t="e">
        <f t="shared" si="93"/>
        <v>#REF!</v>
      </c>
      <c r="I1286" s="171"/>
      <c r="J1286" s="173"/>
      <c r="K1286" s="173"/>
    </row>
    <row r="1287" spans="1:11" s="178" customFormat="1" ht="15">
      <c r="A1287" s="111" t="s">
        <v>4869</v>
      </c>
      <c r="B1287" s="276" t="s">
        <v>6702</v>
      </c>
      <c r="C1287" s="273" t="s">
        <v>6664</v>
      </c>
      <c r="D1287" s="183">
        <v>3150</v>
      </c>
      <c r="E1287" s="183" t="e">
        <f>VLOOKUP(B1287,#REF!,22,FALSE)</f>
        <v>#REF!</v>
      </c>
      <c r="F1287" s="189" t="e">
        <f t="shared" si="94"/>
        <v>#REF!</v>
      </c>
      <c r="G1287" s="185">
        <v>2520</v>
      </c>
      <c r="H1287" s="189" t="e">
        <f t="shared" si="93"/>
        <v>#REF!</v>
      </c>
      <c r="I1287" s="171"/>
      <c r="J1287" s="173"/>
      <c r="K1287" s="173"/>
    </row>
    <row r="1288" spans="1:11" s="178" customFormat="1" ht="15">
      <c r="A1288" s="111" t="s">
        <v>4869</v>
      </c>
      <c r="B1288" s="276" t="s">
        <v>6703</v>
      </c>
      <c r="C1288" s="273" t="s">
        <v>6665</v>
      </c>
      <c r="D1288" s="183">
        <v>70000</v>
      </c>
      <c r="E1288" s="183" t="e">
        <f>VLOOKUP(B1288,#REF!,22,FALSE)</f>
        <v>#REF!</v>
      </c>
      <c r="F1288" s="189" t="e">
        <f t="shared" si="94"/>
        <v>#REF!</v>
      </c>
      <c r="G1288" s="183">
        <v>56570</v>
      </c>
      <c r="H1288" s="189" t="e">
        <f t="shared" si="93"/>
        <v>#REF!</v>
      </c>
      <c r="I1288" s="171"/>
      <c r="J1288" s="173"/>
      <c r="K1288" s="173"/>
    </row>
    <row r="1289" spans="1:11" s="178" customFormat="1" ht="15">
      <c r="A1289" s="111" t="s">
        <v>4869</v>
      </c>
      <c r="B1289" s="276" t="s">
        <v>6704</v>
      </c>
      <c r="C1289" s="273" t="s">
        <v>6671</v>
      </c>
      <c r="D1289" s="183">
        <v>6900</v>
      </c>
      <c r="E1289" s="183" t="e">
        <f>VLOOKUP(B1289,#REF!,22,FALSE)</f>
        <v>#REF!</v>
      </c>
      <c r="F1289" s="189" t="e">
        <f t="shared" si="94"/>
        <v>#REF!</v>
      </c>
      <c r="G1289" s="183">
        <v>5530</v>
      </c>
      <c r="H1289" s="189" t="e">
        <f t="shared" si="93"/>
        <v>#REF!</v>
      </c>
      <c r="I1289" s="171"/>
      <c r="J1289" s="173"/>
      <c r="K1289" s="173"/>
    </row>
    <row r="1290" spans="1:11" s="178" customFormat="1" ht="15.75" customHeight="1">
      <c r="A1290" s="182" t="s">
        <v>1884</v>
      </c>
      <c r="B1290" s="25"/>
      <c r="C1290" s="128"/>
      <c r="D1290" s="181"/>
      <c r="E1290" s="183"/>
      <c r="F1290" s="189"/>
      <c r="G1290" s="181"/>
      <c r="H1290" s="218"/>
      <c r="I1290" s="174"/>
      <c r="J1290" s="176"/>
      <c r="K1290" s="173"/>
    </row>
    <row r="1291" spans="1:11" s="178" customFormat="1" ht="15.75" customHeight="1">
      <c r="A1291" s="186" t="s">
        <v>5711</v>
      </c>
      <c r="B1291" s="188" t="s">
        <v>4582</v>
      </c>
      <c r="C1291" s="191" t="s">
        <v>5476</v>
      </c>
      <c r="D1291" s="183">
        <v>1530</v>
      </c>
      <c r="E1291" s="183" t="e">
        <f>VLOOKUP(B1291,#REF!,22,FALSE)</f>
        <v>#REF!</v>
      </c>
      <c r="F1291" s="189" t="e">
        <f t="shared" si="94"/>
        <v>#REF!</v>
      </c>
      <c r="G1291" s="183">
        <v>1240</v>
      </c>
      <c r="H1291" s="189" t="e">
        <f t="shared" ref="H1291:H1317" si="95">100%-G1291/E1291</f>
        <v>#REF!</v>
      </c>
      <c r="I1291" s="171"/>
    </row>
    <row r="1292" spans="1:11" s="178" customFormat="1" ht="15.75" customHeight="1">
      <c r="A1292" s="186" t="s">
        <v>5712</v>
      </c>
      <c r="B1292" s="188" t="s">
        <v>4200</v>
      </c>
      <c r="C1292" s="191" t="s">
        <v>5534</v>
      </c>
      <c r="D1292" s="183">
        <v>1600</v>
      </c>
      <c r="E1292" s="183" t="e">
        <f>VLOOKUP(B1292,#REF!,22,FALSE)</f>
        <v>#REF!</v>
      </c>
      <c r="F1292" s="189" t="e">
        <f t="shared" si="94"/>
        <v>#REF!</v>
      </c>
      <c r="G1292" s="183">
        <v>1280</v>
      </c>
      <c r="H1292" s="189" t="e">
        <f t="shared" si="95"/>
        <v>#REF!</v>
      </c>
      <c r="I1292" s="171"/>
    </row>
    <row r="1293" spans="1:11" s="178" customFormat="1" ht="15.75" customHeight="1">
      <c r="A1293" s="186" t="s">
        <v>5713</v>
      </c>
      <c r="B1293" s="188" t="s">
        <v>4198</v>
      </c>
      <c r="C1293" s="191" t="s">
        <v>5481</v>
      </c>
      <c r="D1293" s="183">
        <v>1460</v>
      </c>
      <c r="E1293" s="183" t="e">
        <f>VLOOKUP(B1293,#REF!,22,FALSE)</f>
        <v>#REF!</v>
      </c>
      <c r="F1293" s="189" t="e">
        <f t="shared" si="94"/>
        <v>#REF!</v>
      </c>
      <c r="G1293" s="183">
        <v>1170</v>
      </c>
      <c r="H1293" s="189" t="e">
        <f t="shared" si="95"/>
        <v>#REF!</v>
      </c>
      <c r="I1293" s="171"/>
    </row>
    <row r="1294" spans="1:11" s="178" customFormat="1" ht="15.75" customHeight="1">
      <c r="A1294" s="186" t="s">
        <v>5714</v>
      </c>
      <c r="B1294" s="188" t="s">
        <v>4196</v>
      </c>
      <c r="C1294" s="191" t="s">
        <v>5480</v>
      </c>
      <c r="D1294" s="183">
        <v>1320</v>
      </c>
      <c r="E1294" s="183" t="e">
        <f>VLOOKUP(B1294,#REF!,22,FALSE)</f>
        <v>#REF!</v>
      </c>
      <c r="F1294" s="189" t="e">
        <f t="shared" si="94"/>
        <v>#REF!</v>
      </c>
      <c r="G1294" s="183">
        <v>1080</v>
      </c>
      <c r="H1294" s="189" t="e">
        <f t="shared" si="95"/>
        <v>#REF!</v>
      </c>
      <c r="I1294" s="171"/>
    </row>
    <row r="1295" spans="1:11" s="178" customFormat="1" ht="15.75" customHeight="1">
      <c r="A1295" s="186" t="s">
        <v>5715</v>
      </c>
      <c r="B1295" s="188" t="s">
        <v>4197</v>
      </c>
      <c r="C1295" s="191" t="s">
        <v>5577</v>
      </c>
      <c r="D1295" s="183">
        <v>1050</v>
      </c>
      <c r="E1295" s="183" t="e">
        <f>VLOOKUP(B1295,#REF!,22,FALSE)</f>
        <v>#REF!</v>
      </c>
      <c r="F1295" s="189" t="e">
        <f t="shared" si="94"/>
        <v>#REF!</v>
      </c>
      <c r="G1295" s="183">
        <v>840</v>
      </c>
      <c r="H1295" s="189" t="e">
        <f t="shared" si="95"/>
        <v>#REF!</v>
      </c>
      <c r="I1295" s="171"/>
    </row>
    <row r="1296" spans="1:11" s="178" customFormat="1" ht="15.75" customHeight="1">
      <c r="A1296" s="186" t="s">
        <v>5716</v>
      </c>
      <c r="B1296" s="188" t="s">
        <v>4199</v>
      </c>
      <c r="C1296" s="191" t="s">
        <v>5479</v>
      </c>
      <c r="D1296" s="183">
        <v>1570</v>
      </c>
      <c r="E1296" s="183" t="e">
        <f>VLOOKUP(B1296,#REF!,22,FALSE)</f>
        <v>#REF!</v>
      </c>
      <c r="F1296" s="189" t="e">
        <f t="shared" si="94"/>
        <v>#REF!</v>
      </c>
      <c r="G1296" s="183">
        <v>1260</v>
      </c>
      <c r="H1296" s="189" t="e">
        <f t="shared" si="95"/>
        <v>#REF!</v>
      </c>
      <c r="I1296" s="171"/>
    </row>
    <row r="1297" spans="1:13" s="178" customFormat="1" ht="15.75" customHeight="1">
      <c r="A1297" s="186" t="s">
        <v>4183</v>
      </c>
      <c r="B1297" s="188" t="s">
        <v>4184</v>
      </c>
      <c r="C1297" s="191" t="s">
        <v>4364</v>
      </c>
      <c r="D1297" s="183">
        <v>1490</v>
      </c>
      <c r="E1297" s="183" t="e">
        <f>VLOOKUP(B1297,#REF!,22,FALSE)</f>
        <v>#REF!</v>
      </c>
      <c r="F1297" s="189" t="e">
        <f t="shared" si="94"/>
        <v>#REF!</v>
      </c>
      <c r="G1297" s="183">
        <v>1200</v>
      </c>
      <c r="H1297" s="189" t="e">
        <f t="shared" si="95"/>
        <v>#REF!</v>
      </c>
      <c r="I1297" s="171"/>
    </row>
    <row r="1298" spans="1:13" s="178" customFormat="1" ht="15.75" customHeight="1">
      <c r="A1298" s="186" t="s">
        <v>5717</v>
      </c>
      <c r="B1298" s="188" t="s">
        <v>4203</v>
      </c>
      <c r="C1298" s="191" t="s">
        <v>4365</v>
      </c>
      <c r="D1298" s="183">
        <v>1600</v>
      </c>
      <c r="E1298" s="183" t="e">
        <f>VLOOKUP(B1298,#REF!,22,FALSE)</f>
        <v>#REF!</v>
      </c>
      <c r="F1298" s="189" t="e">
        <f t="shared" si="94"/>
        <v>#REF!</v>
      </c>
      <c r="G1298" s="183">
        <v>1280</v>
      </c>
      <c r="H1298" s="189" t="e">
        <f t="shared" si="95"/>
        <v>#REF!</v>
      </c>
      <c r="I1298" s="171"/>
      <c r="J1298" s="236" t="s">
        <v>6492</v>
      </c>
    </row>
    <row r="1299" spans="1:13" s="178" customFormat="1" ht="15.75" customHeight="1">
      <c r="A1299" s="186" t="s">
        <v>5628</v>
      </c>
      <c r="B1299" s="188" t="s">
        <v>4204</v>
      </c>
      <c r="C1299" s="191" t="s">
        <v>4205</v>
      </c>
      <c r="D1299" s="183">
        <v>1600</v>
      </c>
      <c r="E1299" s="183" t="e">
        <f>VLOOKUP(B1299,#REF!,22,FALSE)</f>
        <v>#REF!</v>
      </c>
      <c r="F1299" s="189" t="e">
        <f t="shared" si="94"/>
        <v>#REF!</v>
      </c>
      <c r="G1299" s="183">
        <v>1280</v>
      </c>
      <c r="H1299" s="189" t="e">
        <f t="shared" si="95"/>
        <v>#REF!</v>
      </c>
      <c r="I1299" s="171"/>
    </row>
    <row r="1300" spans="1:13" s="178" customFormat="1" ht="15.75" customHeight="1">
      <c r="A1300" s="186" t="s">
        <v>4185</v>
      </c>
      <c r="B1300" s="188" t="s">
        <v>4186</v>
      </c>
      <c r="C1300" s="191" t="s">
        <v>5535</v>
      </c>
      <c r="D1300" s="183">
        <v>1400</v>
      </c>
      <c r="E1300" s="183" t="e">
        <f>VLOOKUP(B1300,#REF!,22,FALSE)</f>
        <v>#REF!</v>
      </c>
      <c r="F1300" s="189" t="e">
        <f t="shared" si="94"/>
        <v>#REF!</v>
      </c>
      <c r="G1300" s="183">
        <v>1120</v>
      </c>
      <c r="H1300" s="189" t="e">
        <f t="shared" si="95"/>
        <v>#REF!</v>
      </c>
      <c r="I1300" s="171"/>
    </row>
    <row r="1301" spans="1:13" s="178" customFormat="1" ht="15.75" customHeight="1">
      <c r="A1301" s="186" t="s">
        <v>5718</v>
      </c>
      <c r="B1301" s="188" t="s">
        <v>4206</v>
      </c>
      <c r="C1301" s="191" t="s">
        <v>4207</v>
      </c>
      <c r="D1301" s="183">
        <v>3550</v>
      </c>
      <c r="E1301" s="183" t="e">
        <f>VLOOKUP(B1301,#REF!,22,FALSE)</f>
        <v>#REF!</v>
      </c>
      <c r="F1301" s="189" t="e">
        <f t="shared" si="94"/>
        <v>#REF!</v>
      </c>
      <c r="G1301" s="183">
        <v>2840</v>
      </c>
      <c r="H1301" s="189" t="e">
        <f t="shared" si="95"/>
        <v>#REF!</v>
      </c>
      <c r="I1301" s="171"/>
    </row>
    <row r="1302" spans="1:13" s="178" customFormat="1" ht="15.75" customHeight="1">
      <c r="A1302" s="186" t="s">
        <v>4507</v>
      </c>
      <c r="B1302" s="188" t="s">
        <v>1886</v>
      </c>
      <c r="C1302" s="191" t="s">
        <v>5578</v>
      </c>
      <c r="D1302" s="183">
        <v>1170</v>
      </c>
      <c r="E1302" s="183" t="e">
        <f>VLOOKUP(B1302,#REF!,22,FALSE)</f>
        <v>#REF!</v>
      </c>
      <c r="F1302" s="189" t="e">
        <f t="shared" si="94"/>
        <v>#REF!</v>
      </c>
      <c r="G1302" s="183">
        <v>940</v>
      </c>
      <c r="H1302" s="189" t="e">
        <f t="shared" si="95"/>
        <v>#REF!</v>
      </c>
      <c r="I1302" s="171"/>
    </row>
    <row r="1303" spans="1:13" s="178" customFormat="1" ht="15.75" customHeight="1">
      <c r="A1303" s="186" t="s">
        <v>1885</v>
      </c>
      <c r="B1303" s="188" t="s">
        <v>1887</v>
      </c>
      <c r="C1303" s="191" t="s">
        <v>1888</v>
      </c>
      <c r="D1303" s="183">
        <v>1630</v>
      </c>
      <c r="E1303" s="183" t="e">
        <f>VLOOKUP(B1303,#REF!,22,FALSE)</f>
        <v>#REF!</v>
      </c>
      <c r="F1303" s="189" t="e">
        <f t="shared" si="94"/>
        <v>#REF!</v>
      </c>
      <c r="G1303" s="183">
        <v>1310</v>
      </c>
      <c r="H1303" s="189" t="e">
        <f t="shared" si="95"/>
        <v>#REF!</v>
      </c>
      <c r="I1303" s="171"/>
      <c r="J1303" s="236" t="s">
        <v>6492</v>
      </c>
    </row>
    <row r="1304" spans="1:13" s="178" customFormat="1" ht="15.75" customHeight="1">
      <c r="A1304" s="186" t="s">
        <v>1675</v>
      </c>
      <c r="B1304" s="188" t="s">
        <v>4181</v>
      </c>
      <c r="C1304" s="191" t="s">
        <v>5536</v>
      </c>
      <c r="D1304" s="183">
        <v>1250</v>
      </c>
      <c r="E1304" s="183" t="e">
        <f>VLOOKUP(B1304,#REF!,22,FALSE)</f>
        <v>#REF!</v>
      </c>
      <c r="F1304" s="189" t="e">
        <f t="shared" si="94"/>
        <v>#REF!</v>
      </c>
      <c r="G1304" s="183">
        <v>1020</v>
      </c>
      <c r="H1304" s="189" t="e">
        <f t="shared" si="95"/>
        <v>#REF!</v>
      </c>
      <c r="I1304" s="171"/>
    </row>
    <row r="1305" spans="1:13" s="178" customFormat="1" ht="15.75" customHeight="1">
      <c r="A1305" s="186" t="s">
        <v>1678</v>
      </c>
      <c r="B1305" s="188" t="s">
        <v>4182</v>
      </c>
      <c r="C1305" s="191" t="s">
        <v>5477</v>
      </c>
      <c r="D1305" s="183">
        <v>1250</v>
      </c>
      <c r="E1305" s="183" t="e">
        <f>VLOOKUP(B1305,#REF!,22,FALSE)</f>
        <v>#REF!</v>
      </c>
      <c r="F1305" s="189" t="e">
        <f t="shared" si="94"/>
        <v>#REF!</v>
      </c>
      <c r="G1305" s="183">
        <v>1020</v>
      </c>
      <c r="H1305" s="189" t="e">
        <f t="shared" si="95"/>
        <v>#REF!</v>
      </c>
      <c r="I1305" s="171"/>
    </row>
    <row r="1306" spans="1:13" s="178" customFormat="1" ht="15.75" customHeight="1">
      <c r="A1306" s="186" t="s">
        <v>1885</v>
      </c>
      <c r="B1306" s="188" t="s">
        <v>1889</v>
      </c>
      <c r="C1306" s="191" t="s">
        <v>1890</v>
      </c>
      <c r="D1306" s="183">
        <v>1050</v>
      </c>
      <c r="E1306" s="183" t="e">
        <f>VLOOKUP(B1306,#REF!,22,FALSE)</f>
        <v>#REF!</v>
      </c>
      <c r="F1306" s="189" t="e">
        <f t="shared" si="94"/>
        <v>#REF!</v>
      </c>
      <c r="G1306" s="183">
        <v>840</v>
      </c>
      <c r="H1306" s="189" t="e">
        <f t="shared" si="95"/>
        <v>#REF!</v>
      </c>
      <c r="I1306" s="171"/>
      <c r="J1306" s="236" t="s">
        <v>6492</v>
      </c>
    </row>
    <row r="1307" spans="1:13" s="178" customFormat="1" ht="15.75" customHeight="1">
      <c r="A1307" s="186" t="s">
        <v>4342</v>
      </c>
      <c r="B1307" s="188" t="s">
        <v>1893</v>
      </c>
      <c r="C1307" s="191" t="s">
        <v>1894</v>
      </c>
      <c r="D1307" s="183">
        <v>1430</v>
      </c>
      <c r="E1307" s="183" t="e">
        <f>VLOOKUP(B1307,#REF!,22,FALSE)</f>
        <v>#REF!</v>
      </c>
      <c r="F1307" s="189" t="e">
        <f t="shared" si="94"/>
        <v>#REF!</v>
      </c>
      <c r="G1307" s="183">
        <v>1150</v>
      </c>
      <c r="H1307" s="189" t="e">
        <f t="shared" si="95"/>
        <v>#REF!</v>
      </c>
      <c r="I1307" s="171"/>
    </row>
    <row r="1308" spans="1:13" s="176" customFormat="1" ht="15.75" customHeight="1">
      <c r="A1308" s="186" t="s">
        <v>1891</v>
      </c>
      <c r="B1308" s="188" t="s">
        <v>1892</v>
      </c>
      <c r="C1308" s="191" t="s">
        <v>5478</v>
      </c>
      <c r="D1308" s="183">
        <v>1000</v>
      </c>
      <c r="E1308" s="183" t="e">
        <f>VLOOKUP(B1308,#REF!,22,FALSE)</f>
        <v>#REF!</v>
      </c>
      <c r="F1308" s="189" t="e">
        <f t="shared" si="94"/>
        <v>#REF!</v>
      </c>
      <c r="G1308" s="183">
        <v>820</v>
      </c>
      <c r="H1308" s="189" t="e">
        <f t="shared" si="95"/>
        <v>#REF!</v>
      </c>
      <c r="I1308" s="171"/>
      <c r="J1308" s="178"/>
      <c r="K1308" s="178"/>
      <c r="M1308" s="178"/>
    </row>
    <row r="1309" spans="1:13" s="176" customFormat="1" ht="15.75" customHeight="1">
      <c r="A1309" s="186" t="s">
        <v>1895</v>
      </c>
      <c r="B1309" s="188" t="s">
        <v>1896</v>
      </c>
      <c r="C1309" s="191" t="s">
        <v>1897</v>
      </c>
      <c r="D1309" s="183">
        <v>990</v>
      </c>
      <c r="E1309" s="183" t="e">
        <f>VLOOKUP(B1309,#REF!,22,FALSE)</f>
        <v>#REF!</v>
      </c>
      <c r="F1309" s="189" t="e">
        <f t="shared" si="94"/>
        <v>#REF!</v>
      </c>
      <c r="G1309" s="183">
        <v>810</v>
      </c>
      <c r="H1309" s="189" t="e">
        <f t="shared" si="95"/>
        <v>#REF!</v>
      </c>
      <c r="I1309" s="171"/>
      <c r="J1309" s="236" t="s">
        <v>6492</v>
      </c>
      <c r="K1309" s="178"/>
      <c r="M1309" s="178"/>
    </row>
    <row r="1310" spans="1:13" s="173" customFormat="1" ht="15.75" customHeight="1">
      <c r="A1310" s="186" t="s">
        <v>1898</v>
      </c>
      <c r="B1310" s="188" t="s">
        <v>1899</v>
      </c>
      <c r="C1310" s="191" t="s">
        <v>4343</v>
      </c>
      <c r="D1310" s="183">
        <v>990</v>
      </c>
      <c r="E1310" s="183" t="e">
        <f>VLOOKUP(B1310,#REF!,22,FALSE)</f>
        <v>#REF!</v>
      </c>
      <c r="F1310" s="189" t="e">
        <f t="shared" si="94"/>
        <v>#REF!</v>
      </c>
      <c r="G1310" s="183">
        <v>810</v>
      </c>
      <c r="H1310" s="189" t="e">
        <f t="shared" si="95"/>
        <v>#REF!</v>
      </c>
      <c r="I1310" s="171"/>
      <c r="J1310" s="178"/>
      <c r="K1310" s="178"/>
      <c r="M1310" s="178"/>
    </row>
    <row r="1311" spans="1:13" s="173" customFormat="1" ht="15.75" customHeight="1">
      <c r="A1311" s="186" t="s">
        <v>5719</v>
      </c>
      <c r="B1311" s="188" t="s">
        <v>4201</v>
      </c>
      <c r="C1311" s="191" t="s">
        <v>4202</v>
      </c>
      <c r="D1311" s="183">
        <v>1630</v>
      </c>
      <c r="E1311" s="183" t="e">
        <f>VLOOKUP(B1311,#REF!,22,FALSE)</f>
        <v>#REF!</v>
      </c>
      <c r="F1311" s="189" t="e">
        <f t="shared" si="94"/>
        <v>#REF!</v>
      </c>
      <c r="G1311" s="183">
        <v>1310</v>
      </c>
      <c r="H1311" s="189" t="e">
        <f t="shared" si="95"/>
        <v>#REF!</v>
      </c>
      <c r="I1311" s="171"/>
      <c r="J1311" s="236" t="s">
        <v>6492</v>
      </c>
      <c r="K1311" s="178"/>
      <c r="M1311" s="178"/>
    </row>
    <row r="1312" spans="1:13" s="173" customFormat="1" ht="15.75" customHeight="1">
      <c r="A1312" s="186" t="s">
        <v>5610</v>
      </c>
      <c r="B1312" s="188" t="s">
        <v>5611</v>
      </c>
      <c r="C1312" s="191" t="s">
        <v>5612</v>
      </c>
      <c r="D1312" s="183">
        <v>2290</v>
      </c>
      <c r="E1312" s="183" t="e">
        <f>VLOOKUP(B1312,#REF!,22,FALSE)</f>
        <v>#REF!</v>
      </c>
      <c r="F1312" s="189" t="e">
        <f t="shared" si="94"/>
        <v>#REF!</v>
      </c>
      <c r="G1312" s="183">
        <v>1840</v>
      </c>
      <c r="H1312" s="189" t="e">
        <f t="shared" si="95"/>
        <v>#REF!</v>
      </c>
      <c r="I1312" s="171"/>
      <c r="J1312" s="178"/>
      <c r="K1312" s="178"/>
      <c r="M1312" s="178"/>
    </row>
    <row r="1313" spans="1:13" s="176" customFormat="1" ht="15.75" customHeight="1">
      <c r="A1313" s="186" t="s">
        <v>5613</v>
      </c>
      <c r="B1313" s="188" t="s">
        <v>5614</v>
      </c>
      <c r="C1313" s="191" t="s">
        <v>5615</v>
      </c>
      <c r="D1313" s="183">
        <v>2290</v>
      </c>
      <c r="E1313" s="183" t="e">
        <f>VLOOKUP(B1313,#REF!,22,FALSE)</f>
        <v>#REF!</v>
      </c>
      <c r="F1313" s="189" t="e">
        <f t="shared" si="94"/>
        <v>#REF!</v>
      </c>
      <c r="G1313" s="183">
        <v>1840</v>
      </c>
      <c r="H1313" s="189" t="e">
        <f t="shared" si="95"/>
        <v>#REF!</v>
      </c>
      <c r="I1313" s="171"/>
      <c r="J1313" s="178"/>
      <c r="K1313" s="178"/>
      <c r="M1313" s="178"/>
    </row>
    <row r="1314" spans="1:13" s="173" customFormat="1" ht="15.75" customHeight="1">
      <c r="A1314" s="186" t="s">
        <v>5616</v>
      </c>
      <c r="B1314" s="188" t="s">
        <v>5617</v>
      </c>
      <c r="C1314" s="191" t="s">
        <v>5618</v>
      </c>
      <c r="D1314" s="183">
        <v>2290</v>
      </c>
      <c r="E1314" s="183" t="e">
        <f>VLOOKUP(B1314,#REF!,22,FALSE)</f>
        <v>#REF!</v>
      </c>
      <c r="F1314" s="189" t="e">
        <f t="shared" si="94"/>
        <v>#REF!</v>
      </c>
      <c r="G1314" s="183">
        <v>1840</v>
      </c>
      <c r="H1314" s="189" t="e">
        <f t="shared" si="95"/>
        <v>#REF!</v>
      </c>
      <c r="I1314" s="171"/>
      <c r="J1314" s="178"/>
      <c r="K1314" s="178"/>
      <c r="M1314" s="178"/>
    </row>
    <row r="1315" spans="1:13" s="173" customFormat="1" ht="15.75" customHeight="1">
      <c r="A1315" s="186" t="s">
        <v>6001</v>
      </c>
      <c r="B1315" s="188" t="s">
        <v>6002</v>
      </c>
      <c r="C1315" s="191" t="s">
        <v>6003</v>
      </c>
      <c r="D1315" s="183">
        <v>1750</v>
      </c>
      <c r="E1315" s="183" t="e">
        <f>VLOOKUP(B1315,#REF!,22,FALSE)</f>
        <v>#REF!</v>
      </c>
      <c r="F1315" s="189" t="e">
        <f t="shared" si="94"/>
        <v>#REF!</v>
      </c>
      <c r="G1315" s="183">
        <v>1400</v>
      </c>
      <c r="H1315" s="189" t="e">
        <f t="shared" si="95"/>
        <v>#REF!</v>
      </c>
      <c r="I1315" s="171"/>
      <c r="J1315" s="178" t="s">
        <v>6201</v>
      </c>
      <c r="K1315" s="178"/>
      <c r="M1315" s="178"/>
    </row>
    <row r="1316" spans="1:13" s="173" customFormat="1" ht="15.75" customHeight="1">
      <c r="A1316" s="186" t="s">
        <v>5619</v>
      </c>
      <c r="B1316" s="188" t="s">
        <v>5620</v>
      </c>
      <c r="C1316" s="191" t="s">
        <v>5621</v>
      </c>
      <c r="D1316" s="183">
        <v>2290</v>
      </c>
      <c r="E1316" s="183" t="e">
        <f>VLOOKUP(B1316,#REF!,22,FALSE)</f>
        <v>#REF!</v>
      </c>
      <c r="F1316" s="189" t="e">
        <f t="shared" si="94"/>
        <v>#REF!</v>
      </c>
      <c r="G1316" s="183">
        <v>1840</v>
      </c>
      <c r="H1316" s="189" t="e">
        <f t="shared" si="95"/>
        <v>#REF!</v>
      </c>
      <c r="I1316" s="171"/>
      <c r="J1316" s="178"/>
      <c r="K1316" s="178"/>
      <c r="M1316" s="178"/>
    </row>
    <row r="1317" spans="1:13" s="173" customFormat="1" ht="15.75" customHeight="1">
      <c r="A1317" s="186" t="s">
        <v>5610</v>
      </c>
      <c r="B1317" s="188" t="s">
        <v>6149</v>
      </c>
      <c r="C1317" s="192" t="s">
        <v>6150</v>
      </c>
      <c r="D1317" s="183">
        <v>2500</v>
      </c>
      <c r="E1317" s="183" t="e">
        <f>VLOOKUP(B1317,#REF!,22,FALSE)</f>
        <v>#REF!</v>
      </c>
      <c r="F1317" s="189" t="e">
        <f t="shared" si="94"/>
        <v>#REF!</v>
      </c>
      <c r="G1317" s="183">
        <v>2000</v>
      </c>
      <c r="H1317" s="189" t="e">
        <f t="shared" si="95"/>
        <v>#REF!</v>
      </c>
      <c r="I1317" s="171"/>
      <c r="J1317" s="178" t="s">
        <v>6158</v>
      </c>
      <c r="K1317" s="178"/>
      <c r="M1317" s="178"/>
    </row>
    <row r="1318" spans="1:13" s="173" customFormat="1" ht="15.75" customHeight="1">
      <c r="A1318" s="182" t="s">
        <v>6182</v>
      </c>
      <c r="B1318" s="25"/>
      <c r="C1318" s="128"/>
      <c r="D1318" s="181"/>
      <c r="E1318" s="183"/>
      <c r="F1318" s="189"/>
      <c r="G1318" s="181"/>
      <c r="H1318" s="213" t="e">
        <f>AVERAGE(H1320:H1351)</f>
        <v>#REF!</v>
      </c>
      <c r="I1318" s="174"/>
      <c r="J1318" s="176"/>
      <c r="M1318" s="178"/>
    </row>
    <row r="1319" spans="1:13" s="173" customFormat="1" ht="15.75" customHeight="1">
      <c r="A1319" s="182" t="s">
        <v>1900</v>
      </c>
      <c r="B1319" s="25"/>
      <c r="C1319" s="128"/>
      <c r="D1319" s="181"/>
      <c r="E1319" s="183"/>
      <c r="F1319" s="189"/>
      <c r="G1319" s="181"/>
      <c r="H1319" s="181"/>
      <c r="I1319" s="174"/>
      <c r="J1319" s="176"/>
      <c r="M1319" s="178"/>
    </row>
    <row r="1320" spans="1:13" s="173" customFormat="1" ht="15.75" customHeight="1">
      <c r="A1320" s="171" t="s">
        <v>4848</v>
      </c>
      <c r="B1320" s="172" t="s">
        <v>1904</v>
      </c>
      <c r="C1320" s="191" t="s">
        <v>1905</v>
      </c>
      <c r="D1320" s="183">
        <v>490</v>
      </c>
      <c r="E1320" s="183" t="e">
        <f>VLOOKUP(B1320,#REF!,22,FALSE)</f>
        <v>#REF!</v>
      </c>
      <c r="F1320" s="189" t="e">
        <f t="shared" si="94"/>
        <v>#REF!</v>
      </c>
      <c r="G1320" s="183">
        <v>420</v>
      </c>
      <c r="H1320" s="189" t="e">
        <f>100%-G1320/E1320</f>
        <v>#REF!</v>
      </c>
      <c r="I1320" s="171"/>
      <c r="M1320" s="178"/>
    </row>
    <row r="1321" spans="1:13" s="173" customFormat="1" ht="15.75" customHeight="1">
      <c r="A1321" s="171" t="s">
        <v>4849</v>
      </c>
      <c r="B1321" s="172" t="s">
        <v>1906</v>
      </c>
      <c r="C1321" s="191" t="s">
        <v>1907</v>
      </c>
      <c r="D1321" s="183">
        <v>390</v>
      </c>
      <c r="E1321" s="183" t="e">
        <f>VLOOKUP(B1321,#REF!,22,FALSE)</f>
        <v>#REF!</v>
      </c>
      <c r="F1321" s="189" t="e">
        <f t="shared" si="94"/>
        <v>#REF!</v>
      </c>
      <c r="G1321" s="183">
        <v>340</v>
      </c>
      <c r="H1321" s="189" t="e">
        <f>100%-G1321/E1321</f>
        <v>#REF!</v>
      </c>
      <c r="I1321" s="171"/>
      <c r="M1321" s="178"/>
    </row>
    <row r="1322" spans="1:13" s="173" customFormat="1" ht="15.75" customHeight="1">
      <c r="A1322" s="171" t="s">
        <v>4850</v>
      </c>
      <c r="B1322" s="172" t="s">
        <v>1902</v>
      </c>
      <c r="C1322" s="191" t="s">
        <v>1903</v>
      </c>
      <c r="D1322" s="183">
        <v>390</v>
      </c>
      <c r="E1322" s="183" t="e">
        <f>VLOOKUP(B1322,#REF!,22,FALSE)</f>
        <v>#REF!</v>
      </c>
      <c r="F1322" s="189" t="e">
        <f t="shared" si="94"/>
        <v>#REF!</v>
      </c>
      <c r="G1322" s="183">
        <v>350</v>
      </c>
      <c r="H1322" s="189" t="e">
        <f>100%-G1322/E1322</f>
        <v>#REF!</v>
      </c>
      <c r="I1322" s="171"/>
      <c r="M1322" s="178"/>
    </row>
    <row r="1323" spans="1:13" s="173" customFormat="1" ht="15.75" customHeight="1">
      <c r="A1323" s="182" t="s">
        <v>1908</v>
      </c>
      <c r="B1323" s="25"/>
      <c r="C1323" s="128"/>
      <c r="D1323" s="181"/>
      <c r="E1323" s="183"/>
      <c r="F1323" s="189"/>
      <c r="G1323" s="181"/>
      <c r="H1323" s="181"/>
      <c r="I1323" s="174"/>
      <c r="J1323" s="176"/>
      <c r="M1323" s="178"/>
    </row>
    <row r="1324" spans="1:13" s="176" customFormat="1" ht="15.75" customHeight="1">
      <c r="A1324" s="168" t="s">
        <v>5720</v>
      </c>
      <c r="B1324" s="172" t="s">
        <v>1909</v>
      </c>
      <c r="C1324" s="191" t="s">
        <v>4321</v>
      </c>
      <c r="D1324" s="183">
        <v>530</v>
      </c>
      <c r="E1324" s="183" t="e">
        <f>VLOOKUP(B1324,#REF!,22,FALSE)</f>
        <v>#REF!</v>
      </c>
      <c r="F1324" s="189" t="e">
        <f t="shared" si="94"/>
        <v>#REF!</v>
      </c>
      <c r="G1324" s="183">
        <v>440</v>
      </c>
      <c r="H1324" s="189" t="e">
        <f t="shared" ref="H1324:H1333" si="96">100%-G1324/E1324</f>
        <v>#REF!</v>
      </c>
      <c r="I1324" s="171"/>
      <c r="J1324" s="173"/>
      <c r="K1324" s="173"/>
      <c r="M1324" s="178"/>
    </row>
    <row r="1325" spans="1:13" s="173" customFormat="1" ht="15.75" customHeight="1">
      <c r="A1325" s="168" t="s">
        <v>5721</v>
      </c>
      <c r="B1325" s="172" t="s">
        <v>1910</v>
      </c>
      <c r="C1325" s="191" t="s">
        <v>5482</v>
      </c>
      <c r="D1325" s="183">
        <v>850</v>
      </c>
      <c r="E1325" s="183" t="e">
        <f>VLOOKUP(B1325,#REF!,22,FALSE)</f>
        <v>#REF!</v>
      </c>
      <c r="F1325" s="189" t="e">
        <f t="shared" si="94"/>
        <v>#REF!</v>
      </c>
      <c r="G1325" s="183">
        <v>720</v>
      </c>
      <c r="H1325" s="189" t="e">
        <f t="shared" si="96"/>
        <v>#REF!</v>
      </c>
      <c r="I1325" s="171"/>
      <c r="M1325" s="178"/>
    </row>
    <row r="1326" spans="1:13" s="173" customFormat="1" ht="15.75" customHeight="1">
      <c r="A1326" s="168" t="s">
        <v>1911</v>
      </c>
      <c r="B1326" s="172" t="s">
        <v>1912</v>
      </c>
      <c r="C1326" s="191" t="s">
        <v>5537</v>
      </c>
      <c r="D1326" s="183">
        <v>600</v>
      </c>
      <c r="E1326" s="183" t="e">
        <f>VLOOKUP(B1326,#REF!,22,FALSE)</f>
        <v>#REF!</v>
      </c>
      <c r="F1326" s="189" t="e">
        <f t="shared" si="94"/>
        <v>#REF!</v>
      </c>
      <c r="G1326" s="183">
        <v>480</v>
      </c>
      <c r="H1326" s="189" t="e">
        <f t="shared" si="96"/>
        <v>#REF!</v>
      </c>
      <c r="I1326" s="171"/>
      <c r="M1326" s="178"/>
    </row>
    <row r="1327" spans="1:13" s="173" customFormat="1" ht="15.75" customHeight="1">
      <c r="A1327" s="171" t="s">
        <v>1913</v>
      </c>
      <c r="B1327" s="172" t="s">
        <v>1914</v>
      </c>
      <c r="C1327" s="191" t="s">
        <v>4327</v>
      </c>
      <c r="D1327" s="183">
        <v>370</v>
      </c>
      <c r="E1327" s="183" t="e">
        <f>VLOOKUP(B1327,#REF!,22,FALSE)</f>
        <v>#REF!</v>
      </c>
      <c r="F1327" s="189" t="e">
        <f t="shared" si="94"/>
        <v>#REF!</v>
      </c>
      <c r="G1327" s="183">
        <v>340</v>
      </c>
      <c r="H1327" s="189" t="e">
        <f t="shared" si="96"/>
        <v>#REF!</v>
      </c>
      <c r="I1327" s="171"/>
      <c r="M1327" s="178"/>
    </row>
    <row r="1328" spans="1:13" s="173" customFormat="1" ht="15.75" customHeight="1">
      <c r="A1328" s="171" t="s">
        <v>4647</v>
      </c>
      <c r="B1328" s="172" t="s">
        <v>4648</v>
      </c>
      <c r="C1328" s="191" t="s">
        <v>4649</v>
      </c>
      <c r="D1328" s="183">
        <v>700</v>
      </c>
      <c r="E1328" s="183" t="e">
        <f>VLOOKUP(B1328,#REF!,22,FALSE)</f>
        <v>#REF!</v>
      </c>
      <c r="F1328" s="189" t="e">
        <f t="shared" si="94"/>
        <v>#REF!</v>
      </c>
      <c r="G1328" s="183">
        <v>600</v>
      </c>
      <c r="H1328" s="189" t="e">
        <f t="shared" si="96"/>
        <v>#REF!</v>
      </c>
      <c r="I1328" s="171"/>
      <c r="M1328" s="178"/>
    </row>
    <row r="1329" spans="1:13" s="173" customFormat="1" ht="15.75" customHeight="1">
      <c r="A1329" s="168" t="s">
        <v>5722</v>
      </c>
      <c r="B1329" s="172" t="s">
        <v>1916</v>
      </c>
      <c r="C1329" s="191" t="s">
        <v>1917</v>
      </c>
      <c r="D1329" s="183">
        <v>2800</v>
      </c>
      <c r="E1329" s="183" t="e">
        <f>VLOOKUP(B1329,#REF!,22,FALSE)</f>
        <v>#REF!</v>
      </c>
      <c r="F1329" s="189" t="e">
        <f t="shared" si="94"/>
        <v>#REF!</v>
      </c>
      <c r="G1329" s="183">
        <v>2240</v>
      </c>
      <c r="H1329" s="189" t="e">
        <f t="shared" si="96"/>
        <v>#REF!</v>
      </c>
      <c r="I1329" s="171"/>
      <c r="M1329" s="178"/>
    </row>
    <row r="1330" spans="1:13" s="173" customFormat="1" ht="15.75" customHeight="1">
      <c r="A1330" s="168" t="s">
        <v>5723</v>
      </c>
      <c r="B1330" s="172" t="s">
        <v>1918</v>
      </c>
      <c r="C1330" s="191" t="s">
        <v>1919</v>
      </c>
      <c r="D1330" s="183">
        <v>1800</v>
      </c>
      <c r="E1330" s="183" t="e">
        <f>VLOOKUP(B1330,#REF!,22,FALSE)</f>
        <v>#REF!</v>
      </c>
      <c r="F1330" s="189" t="e">
        <f t="shared" si="94"/>
        <v>#REF!</v>
      </c>
      <c r="G1330" s="183">
        <v>1470</v>
      </c>
      <c r="H1330" s="189" t="e">
        <f t="shared" si="96"/>
        <v>#REF!</v>
      </c>
      <c r="I1330" s="171"/>
      <c r="M1330" s="178"/>
    </row>
    <row r="1331" spans="1:13" s="173" customFormat="1" ht="15.75" customHeight="1">
      <c r="A1331" s="171" t="s">
        <v>4851</v>
      </c>
      <c r="B1331" s="172" t="s">
        <v>1920</v>
      </c>
      <c r="C1331" s="191" t="s">
        <v>4322</v>
      </c>
      <c r="D1331" s="183">
        <v>410</v>
      </c>
      <c r="E1331" s="183" t="e">
        <f>VLOOKUP(B1331,#REF!,22,FALSE)</f>
        <v>#REF!</v>
      </c>
      <c r="F1331" s="189" t="e">
        <f t="shared" si="94"/>
        <v>#REF!</v>
      </c>
      <c r="G1331" s="183">
        <v>360</v>
      </c>
      <c r="H1331" s="189" t="e">
        <f t="shared" si="96"/>
        <v>#REF!</v>
      </c>
      <c r="I1331" s="171"/>
      <c r="M1331" s="178"/>
    </row>
    <row r="1332" spans="1:13" s="173" customFormat="1" ht="15.75" customHeight="1">
      <c r="A1332" s="168" t="s">
        <v>5724</v>
      </c>
      <c r="B1332" s="172" t="s">
        <v>5099</v>
      </c>
      <c r="C1332" s="191" t="s">
        <v>5538</v>
      </c>
      <c r="D1332" s="183">
        <v>2700</v>
      </c>
      <c r="E1332" s="183" t="e">
        <f>VLOOKUP(B1332,#REF!,22,FALSE)</f>
        <v>#REF!</v>
      </c>
      <c r="F1332" s="189" t="e">
        <f t="shared" si="94"/>
        <v>#REF!</v>
      </c>
      <c r="G1332" s="183">
        <v>2170</v>
      </c>
      <c r="H1332" s="189" t="e">
        <f t="shared" si="96"/>
        <v>#REF!</v>
      </c>
      <c r="I1332" s="171"/>
      <c r="M1332" s="178"/>
    </row>
    <row r="1333" spans="1:13" s="173" customFormat="1" ht="15.75" customHeight="1">
      <c r="A1333" s="171" t="s">
        <v>4180</v>
      </c>
      <c r="B1333" s="172" t="s">
        <v>4179</v>
      </c>
      <c r="C1333" s="191" t="s">
        <v>5539</v>
      </c>
      <c r="D1333" s="183">
        <v>1190</v>
      </c>
      <c r="E1333" s="183" t="e">
        <f>VLOOKUP(B1333,#REF!,22,FALSE)</f>
        <v>#REF!</v>
      </c>
      <c r="F1333" s="189" t="e">
        <f t="shared" si="94"/>
        <v>#REF!</v>
      </c>
      <c r="G1333" s="183">
        <v>960</v>
      </c>
      <c r="H1333" s="189" t="e">
        <f t="shared" si="96"/>
        <v>#REF!</v>
      </c>
      <c r="I1333" s="171"/>
      <c r="M1333" s="178"/>
    </row>
    <row r="1334" spans="1:13" s="173" customFormat="1" ht="15.75" customHeight="1">
      <c r="A1334" s="182" t="s">
        <v>1921</v>
      </c>
      <c r="B1334" s="25"/>
      <c r="C1334" s="128"/>
      <c r="D1334" s="181"/>
      <c r="E1334" s="183"/>
      <c r="F1334" s="189"/>
      <c r="G1334" s="181"/>
      <c r="H1334" s="181"/>
      <c r="I1334" s="174"/>
      <c r="J1334" s="176"/>
      <c r="M1334" s="178"/>
    </row>
    <row r="1335" spans="1:13" s="173" customFormat="1" ht="15.75" customHeight="1">
      <c r="A1335" s="171" t="s">
        <v>1922</v>
      </c>
      <c r="B1335" s="172" t="s">
        <v>1923</v>
      </c>
      <c r="C1335" s="191" t="s">
        <v>1924</v>
      </c>
      <c r="D1335" s="183">
        <v>1500</v>
      </c>
      <c r="E1335" s="183" t="e">
        <f>VLOOKUP(B1335,#REF!,22,FALSE)</f>
        <v>#REF!</v>
      </c>
      <c r="F1335" s="189" t="e">
        <f t="shared" si="94"/>
        <v>#REF!</v>
      </c>
      <c r="G1335" s="183">
        <v>1200</v>
      </c>
      <c r="H1335" s="189" t="e">
        <f t="shared" ref="H1335:H1352" si="97">100%-G1335/E1335</f>
        <v>#REF!</v>
      </c>
      <c r="I1335" s="171"/>
      <c r="M1335" s="178"/>
    </row>
    <row r="1336" spans="1:13" s="173" customFormat="1" ht="15.75" customHeight="1">
      <c r="A1336" s="168" t="s">
        <v>5725</v>
      </c>
      <c r="B1336" s="172" t="s">
        <v>1925</v>
      </c>
      <c r="C1336" s="191" t="s">
        <v>1926</v>
      </c>
      <c r="D1336" s="183">
        <v>680</v>
      </c>
      <c r="E1336" s="183" t="e">
        <f>VLOOKUP(B1336,#REF!,22,FALSE)</f>
        <v>#REF!</v>
      </c>
      <c r="F1336" s="189" t="e">
        <f t="shared" si="94"/>
        <v>#REF!</v>
      </c>
      <c r="G1336" s="183">
        <v>560</v>
      </c>
      <c r="H1336" s="189" t="e">
        <f t="shared" si="97"/>
        <v>#REF!</v>
      </c>
      <c r="I1336" s="171"/>
      <c r="M1336" s="178"/>
    </row>
    <row r="1337" spans="1:13" s="173" customFormat="1" ht="15.75" customHeight="1">
      <c r="A1337" s="168" t="s">
        <v>5726</v>
      </c>
      <c r="B1337" s="172" t="s">
        <v>1930</v>
      </c>
      <c r="C1337" s="191" t="s">
        <v>1931</v>
      </c>
      <c r="D1337" s="183">
        <v>1340</v>
      </c>
      <c r="E1337" s="183" t="e">
        <f>VLOOKUP(B1337,#REF!,22,FALSE)</f>
        <v>#REF!</v>
      </c>
      <c r="F1337" s="189" t="e">
        <f t="shared" si="94"/>
        <v>#REF!</v>
      </c>
      <c r="G1337" s="183">
        <v>1080</v>
      </c>
      <c r="H1337" s="189" t="e">
        <f t="shared" si="97"/>
        <v>#REF!</v>
      </c>
      <c r="I1337" s="171"/>
      <c r="M1337" s="178"/>
    </row>
    <row r="1338" spans="1:13" s="173" customFormat="1" ht="15.75" customHeight="1">
      <c r="A1338" s="168" t="s">
        <v>5665</v>
      </c>
      <c r="B1338" s="172" t="s">
        <v>1932</v>
      </c>
      <c r="C1338" s="191" t="s">
        <v>1933</v>
      </c>
      <c r="D1338" s="183">
        <v>1150</v>
      </c>
      <c r="E1338" s="183" t="e">
        <f>VLOOKUP(B1338,#REF!,22,FALSE)</f>
        <v>#REF!</v>
      </c>
      <c r="F1338" s="189" t="e">
        <f t="shared" si="94"/>
        <v>#REF!</v>
      </c>
      <c r="G1338" s="183">
        <v>950</v>
      </c>
      <c r="H1338" s="189" t="e">
        <f t="shared" si="97"/>
        <v>#REF!</v>
      </c>
      <c r="I1338" s="171"/>
      <c r="M1338" s="178"/>
    </row>
    <row r="1339" spans="1:13" s="173" customFormat="1" ht="15.75" customHeight="1">
      <c r="A1339" s="168" t="s">
        <v>5727</v>
      </c>
      <c r="B1339" s="172" t="s">
        <v>1934</v>
      </c>
      <c r="C1339" s="191" t="s">
        <v>5540</v>
      </c>
      <c r="D1339" s="183">
        <v>1490</v>
      </c>
      <c r="E1339" s="183" t="e">
        <f>VLOOKUP(B1339,#REF!,22,FALSE)</f>
        <v>#REF!</v>
      </c>
      <c r="F1339" s="189" t="e">
        <f t="shared" si="94"/>
        <v>#REF!</v>
      </c>
      <c r="G1339" s="183">
        <v>1210</v>
      </c>
      <c r="H1339" s="189" t="e">
        <f t="shared" si="97"/>
        <v>#REF!</v>
      </c>
      <c r="I1339" s="171"/>
      <c r="M1339" s="178"/>
    </row>
    <row r="1340" spans="1:13" s="173" customFormat="1" ht="15.75" customHeight="1">
      <c r="A1340" s="171" t="s">
        <v>1939</v>
      </c>
      <c r="B1340" s="172" t="s">
        <v>1940</v>
      </c>
      <c r="C1340" s="191" t="s">
        <v>1941</v>
      </c>
      <c r="D1340" s="183">
        <v>730</v>
      </c>
      <c r="E1340" s="183" t="e">
        <f>VLOOKUP(B1340,#REF!,22,FALSE)</f>
        <v>#REF!</v>
      </c>
      <c r="F1340" s="189" t="e">
        <f t="shared" si="94"/>
        <v>#REF!</v>
      </c>
      <c r="G1340" s="183">
        <v>620</v>
      </c>
      <c r="H1340" s="189" t="e">
        <f t="shared" si="97"/>
        <v>#REF!</v>
      </c>
      <c r="I1340" s="171"/>
      <c r="M1340" s="178"/>
    </row>
    <row r="1341" spans="1:13" s="173" customFormat="1" ht="15.75" customHeight="1">
      <c r="A1341" s="171" t="s">
        <v>1942</v>
      </c>
      <c r="B1341" s="172" t="s">
        <v>1943</v>
      </c>
      <c r="C1341" s="191" t="s">
        <v>1944</v>
      </c>
      <c r="D1341" s="183">
        <v>530</v>
      </c>
      <c r="E1341" s="183" t="e">
        <f>VLOOKUP(B1341,#REF!,22,FALSE)</f>
        <v>#REF!</v>
      </c>
      <c r="F1341" s="189" t="e">
        <f t="shared" si="94"/>
        <v>#REF!</v>
      </c>
      <c r="G1341" s="183">
        <v>440</v>
      </c>
      <c r="H1341" s="189" t="e">
        <f t="shared" si="97"/>
        <v>#REF!</v>
      </c>
      <c r="I1341" s="171"/>
      <c r="M1341" s="178"/>
    </row>
    <row r="1342" spans="1:13" s="176" customFormat="1" ht="15.75" customHeight="1">
      <c r="A1342" s="171" t="s">
        <v>1945</v>
      </c>
      <c r="B1342" s="172" t="s">
        <v>1946</v>
      </c>
      <c r="C1342" s="191" t="s">
        <v>4323</v>
      </c>
      <c r="D1342" s="183">
        <v>470</v>
      </c>
      <c r="E1342" s="183" t="e">
        <f>VLOOKUP(B1342,#REF!,22,FALSE)</f>
        <v>#REF!</v>
      </c>
      <c r="F1342" s="189" t="e">
        <f t="shared" si="94"/>
        <v>#REF!</v>
      </c>
      <c r="G1342" s="183">
        <v>400</v>
      </c>
      <c r="H1342" s="189" t="e">
        <f t="shared" si="97"/>
        <v>#REF!</v>
      </c>
      <c r="I1342" s="171"/>
      <c r="J1342" s="173"/>
      <c r="K1342" s="173"/>
      <c r="M1342" s="178"/>
    </row>
    <row r="1343" spans="1:13" s="173" customFormat="1" ht="15.75" customHeight="1">
      <c r="A1343" s="171" t="s">
        <v>5081</v>
      </c>
      <c r="B1343" s="172" t="s">
        <v>1947</v>
      </c>
      <c r="C1343" s="191" t="s">
        <v>4324</v>
      </c>
      <c r="D1343" s="183">
        <v>370</v>
      </c>
      <c r="E1343" s="183" t="e">
        <f>VLOOKUP(B1343,#REF!,22,FALSE)</f>
        <v>#REF!</v>
      </c>
      <c r="F1343" s="189" t="e">
        <f t="shared" ref="F1343:F1406" si="98">E1343/D1343-100%</f>
        <v>#REF!</v>
      </c>
      <c r="G1343" s="183">
        <v>330</v>
      </c>
      <c r="H1343" s="189" t="e">
        <f t="shared" si="97"/>
        <v>#REF!</v>
      </c>
      <c r="I1343" s="171"/>
      <c r="M1343" s="178"/>
    </row>
    <row r="1344" spans="1:13" s="173" customFormat="1" ht="15.75" customHeight="1">
      <c r="A1344" s="171" t="s">
        <v>4852</v>
      </c>
      <c r="B1344" s="172" t="s">
        <v>1948</v>
      </c>
      <c r="C1344" s="191" t="s">
        <v>4325</v>
      </c>
      <c r="D1344" s="183">
        <v>490</v>
      </c>
      <c r="E1344" s="183" t="e">
        <f>VLOOKUP(B1344,#REF!,22,FALSE)</f>
        <v>#REF!</v>
      </c>
      <c r="F1344" s="189" t="e">
        <f t="shared" si="98"/>
        <v>#REF!</v>
      </c>
      <c r="G1344" s="183">
        <v>400</v>
      </c>
      <c r="H1344" s="189" t="e">
        <f t="shared" si="97"/>
        <v>#REF!</v>
      </c>
      <c r="I1344" s="171"/>
      <c r="M1344" s="178"/>
    </row>
    <row r="1345" spans="1:13" s="173" customFormat="1" ht="15.75" customHeight="1">
      <c r="A1345" s="171" t="s">
        <v>1949</v>
      </c>
      <c r="B1345" s="172" t="s">
        <v>1950</v>
      </c>
      <c r="C1345" s="191" t="s">
        <v>1951</v>
      </c>
      <c r="D1345" s="183">
        <v>2360</v>
      </c>
      <c r="E1345" s="183" t="e">
        <f>VLOOKUP(B1345,#REF!,22,FALSE)</f>
        <v>#REF!</v>
      </c>
      <c r="F1345" s="189" t="e">
        <f t="shared" si="98"/>
        <v>#REF!</v>
      </c>
      <c r="G1345" s="183">
        <v>1920</v>
      </c>
      <c r="H1345" s="189" t="e">
        <f t="shared" si="97"/>
        <v>#REF!</v>
      </c>
      <c r="I1345" s="171"/>
      <c r="M1345" s="178"/>
    </row>
    <row r="1346" spans="1:13" s="173" customFormat="1" ht="15.75" customHeight="1">
      <c r="A1346" s="168" t="s">
        <v>5728</v>
      </c>
      <c r="B1346" s="172" t="s">
        <v>1954</v>
      </c>
      <c r="C1346" s="191" t="s">
        <v>5541</v>
      </c>
      <c r="D1346" s="183">
        <v>2360</v>
      </c>
      <c r="E1346" s="183" t="e">
        <f>VLOOKUP(B1346,#REF!,22,FALSE)</f>
        <v>#REF!</v>
      </c>
      <c r="F1346" s="189" t="e">
        <f t="shared" si="98"/>
        <v>#REF!</v>
      </c>
      <c r="G1346" s="183">
        <v>1960</v>
      </c>
      <c r="H1346" s="189" t="e">
        <f t="shared" si="97"/>
        <v>#REF!</v>
      </c>
      <c r="I1346" s="171"/>
      <c r="M1346" s="178"/>
    </row>
    <row r="1347" spans="1:13" s="173" customFormat="1" ht="15.75" customHeight="1">
      <c r="A1347" s="168" t="s">
        <v>4853</v>
      </c>
      <c r="B1347" s="172" t="s">
        <v>1955</v>
      </c>
      <c r="C1347" s="191" t="s">
        <v>4326</v>
      </c>
      <c r="D1347" s="183">
        <v>1500</v>
      </c>
      <c r="E1347" s="183" t="e">
        <f>VLOOKUP(B1347,#REF!,22,FALSE)</f>
        <v>#REF!</v>
      </c>
      <c r="F1347" s="189" t="e">
        <f t="shared" si="98"/>
        <v>#REF!</v>
      </c>
      <c r="G1347" s="183">
        <v>1200</v>
      </c>
      <c r="H1347" s="189" t="e">
        <f t="shared" si="97"/>
        <v>#REF!</v>
      </c>
      <c r="I1347" s="171"/>
      <c r="M1347" s="178"/>
    </row>
    <row r="1348" spans="1:13" s="173" customFormat="1" ht="15.75" customHeight="1">
      <c r="A1348" s="168" t="s">
        <v>5579</v>
      </c>
      <c r="B1348" s="172" t="s">
        <v>1956</v>
      </c>
      <c r="C1348" s="191" t="s">
        <v>1957</v>
      </c>
      <c r="D1348" s="183">
        <v>1500</v>
      </c>
      <c r="E1348" s="183" t="e">
        <f>VLOOKUP(B1348,#REF!,22,FALSE)</f>
        <v>#REF!</v>
      </c>
      <c r="F1348" s="189" t="e">
        <f t="shared" si="98"/>
        <v>#REF!</v>
      </c>
      <c r="G1348" s="183">
        <v>1200</v>
      </c>
      <c r="H1348" s="189" t="e">
        <f t="shared" si="97"/>
        <v>#REF!</v>
      </c>
      <c r="I1348" s="171"/>
      <c r="M1348" s="178"/>
    </row>
    <row r="1349" spans="1:13" s="173" customFormat="1" ht="15.75" customHeight="1">
      <c r="A1349" s="168" t="s">
        <v>5729</v>
      </c>
      <c r="B1349" s="172" t="s">
        <v>1958</v>
      </c>
      <c r="C1349" s="191" t="s">
        <v>1959</v>
      </c>
      <c r="D1349" s="183">
        <v>1500</v>
      </c>
      <c r="E1349" s="183" t="e">
        <f>VLOOKUP(B1349,#REF!,22,FALSE)</f>
        <v>#REF!</v>
      </c>
      <c r="F1349" s="189" t="e">
        <f t="shared" si="98"/>
        <v>#REF!</v>
      </c>
      <c r="G1349" s="183">
        <v>1200</v>
      </c>
      <c r="H1349" s="189" t="e">
        <f t="shared" si="97"/>
        <v>#REF!</v>
      </c>
      <c r="I1349" s="171"/>
      <c r="M1349" s="178"/>
    </row>
    <row r="1350" spans="1:13" s="30" customFormat="1" ht="15.75" customHeight="1">
      <c r="A1350" s="168" t="s">
        <v>5730</v>
      </c>
      <c r="B1350" s="172" t="s">
        <v>1964</v>
      </c>
      <c r="C1350" s="191" t="s">
        <v>1965</v>
      </c>
      <c r="D1350" s="183">
        <v>670</v>
      </c>
      <c r="E1350" s="183" t="e">
        <f>VLOOKUP(B1350,#REF!,22,FALSE)</f>
        <v>#REF!</v>
      </c>
      <c r="F1350" s="189" t="e">
        <f t="shared" si="98"/>
        <v>#REF!</v>
      </c>
      <c r="G1350" s="183">
        <v>570</v>
      </c>
      <c r="H1350" s="189" t="e">
        <f t="shared" si="97"/>
        <v>#REF!</v>
      </c>
      <c r="I1350" s="171"/>
      <c r="J1350" s="173"/>
      <c r="K1350" s="173"/>
      <c r="M1350" s="178"/>
    </row>
    <row r="1351" spans="1:13" s="62" customFormat="1" ht="15.75" customHeight="1">
      <c r="A1351" s="168" t="s">
        <v>5731</v>
      </c>
      <c r="B1351" s="172" t="s">
        <v>1969</v>
      </c>
      <c r="C1351" s="191" t="s">
        <v>1970</v>
      </c>
      <c r="D1351" s="183">
        <v>1350</v>
      </c>
      <c r="E1351" s="183" t="e">
        <f>VLOOKUP(B1351,#REF!,22,FALSE)</f>
        <v>#REF!</v>
      </c>
      <c r="F1351" s="189" t="e">
        <f t="shared" si="98"/>
        <v>#REF!</v>
      </c>
      <c r="G1351" s="183">
        <v>1130</v>
      </c>
      <c r="H1351" s="189" t="e">
        <f t="shared" si="97"/>
        <v>#REF!</v>
      </c>
      <c r="I1351" s="171"/>
      <c r="J1351" s="173"/>
      <c r="K1351" s="173"/>
      <c r="M1351" s="178"/>
    </row>
    <row r="1352" spans="1:13" s="62" customFormat="1" ht="15.75" customHeight="1">
      <c r="A1352" s="39" t="s">
        <v>6455</v>
      </c>
      <c r="B1352" s="172" t="s">
        <v>6462</v>
      </c>
      <c r="C1352" s="191" t="s">
        <v>6456</v>
      </c>
      <c r="D1352" s="183">
        <v>200</v>
      </c>
      <c r="E1352" s="183" t="e">
        <f>VLOOKUP(B1352,#REF!,22,FALSE)</f>
        <v>#REF!</v>
      </c>
      <c r="F1352" s="189" t="e">
        <f t="shared" si="98"/>
        <v>#REF!</v>
      </c>
      <c r="G1352" s="183">
        <v>160</v>
      </c>
      <c r="H1352" s="189" t="e">
        <f t="shared" si="97"/>
        <v>#REF!</v>
      </c>
      <c r="I1352" s="171"/>
      <c r="J1352" s="176"/>
      <c r="K1352" s="173"/>
      <c r="M1352" s="178"/>
    </row>
    <row r="1353" spans="1:13" s="62" customFormat="1" ht="15.75" customHeight="1">
      <c r="A1353" s="182" t="s">
        <v>1971</v>
      </c>
      <c r="B1353" s="25"/>
      <c r="C1353" s="128"/>
      <c r="D1353" s="181"/>
      <c r="E1353" s="183"/>
      <c r="F1353" s="189"/>
      <c r="G1353" s="181"/>
      <c r="H1353" s="218" t="e">
        <f>AVERAGE(H1354:H1367)</f>
        <v>#REF!</v>
      </c>
      <c r="I1353" s="174"/>
      <c r="J1353" s="176"/>
      <c r="K1353" s="173"/>
      <c r="M1353" s="178"/>
    </row>
    <row r="1354" spans="1:13" s="62" customFormat="1" ht="15.75" customHeight="1">
      <c r="A1354" s="168" t="s">
        <v>1974</v>
      </c>
      <c r="B1354" s="172" t="s">
        <v>4568</v>
      </c>
      <c r="C1354" s="191" t="s">
        <v>1982</v>
      </c>
      <c r="D1354" s="183">
        <v>350</v>
      </c>
      <c r="E1354" s="183" t="e">
        <f>VLOOKUP(B1354,#REF!,22,FALSE)</f>
        <v>#REF!</v>
      </c>
      <c r="F1354" s="189" t="e">
        <f t="shared" si="98"/>
        <v>#REF!</v>
      </c>
      <c r="G1354" s="183">
        <v>320</v>
      </c>
      <c r="H1354" s="189" t="e">
        <f t="shared" ref="H1354:H1367" si="99">100%-G1354/E1354</f>
        <v>#REF!</v>
      </c>
      <c r="I1354" s="171"/>
      <c r="J1354" s="173"/>
      <c r="K1354" s="173"/>
      <c r="M1354" s="178"/>
    </row>
    <row r="1355" spans="1:13" s="62" customFormat="1" ht="15.75" customHeight="1">
      <c r="A1355" s="38" t="s">
        <v>6520</v>
      </c>
      <c r="B1355" s="265" t="s">
        <v>6521</v>
      </c>
      <c r="C1355" s="192" t="s">
        <v>6522</v>
      </c>
      <c r="D1355" s="185">
        <v>700</v>
      </c>
      <c r="E1355" s="183" t="e">
        <f>VLOOKUP(B1355,#REF!,22,FALSE)</f>
        <v>#REF!</v>
      </c>
      <c r="F1355" s="189" t="e">
        <f t="shared" si="98"/>
        <v>#REF!</v>
      </c>
      <c r="G1355" s="183">
        <v>560</v>
      </c>
      <c r="H1355" s="189" t="e">
        <f t="shared" si="99"/>
        <v>#REF!</v>
      </c>
      <c r="I1355" s="171"/>
      <c r="J1355" s="173"/>
      <c r="K1355" s="173"/>
      <c r="M1355" s="178"/>
    </row>
    <row r="1356" spans="1:13" s="62" customFormat="1" ht="15.75" customHeight="1">
      <c r="A1356" s="168" t="s">
        <v>1974</v>
      </c>
      <c r="B1356" s="172" t="s">
        <v>4569</v>
      </c>
      <c r="C1356" s="191" t="s">
        <v>1977</v>
      </c>
      <c r="D1356" s="183">
        <v>380</v>
      </c>
      <c r="E1356" s="183" t="e">
        <f>VLOOKUP(B1356,#REF!,22,FALSE)</f>
        <v>#REF!</v>
      </c>
      <c r="F1356" s="189" t="e">
        <f t="shared" si="98"/>
        <v>#REF!</v>
      </c>
      <c r="G1356" s="183">
        <v>360</v>
      </c>
      <c r="H1356" s="189" t="e">
        <f t="shared" si="99"/>
        <v>#REF!</v>
      </c>
      <c r="I1356" s="171"/>
      <c r="J1356" s="173"/>
      <c r="K1356" s="173"/>
      <c r="M1356" s="178"/>
    </row>
    <row r="1357" spans="1:13" s="176" customFormat="1" ht="15.75" customHeight="1">
      <c r="A1357" s="171" t="s">
        <v>1974</v>
      </c>
      <c r="B1357" s="172" t="s">
        <v>4570</v>
      </c>
      <c r="C1357" s="191" t="s">
        <v>1978</v>
      </c>
      <c r="D1357" s="183">
        <v>380</v>
      </c>
      <c r="E1357" s="183" t="e">
        <f>VLOOKUP(B1357,#REF!,22,FALSE)</f>
        <v>#REF!</v>
      </c>
      <c r="F1357" s="189" t="e">
        <f t="shared" si="98"/>
        <v>#REF!</v>
      </c>
      <c r="G1357" s="183">
        <v>350</v>
      </c>
      <c r="H1357" s="189" t="e">
        <f t="shared" si="99"/>
        <v>#REF!</v>
      </c>
      <c r="I1357" s="171"/>
      <c r="J1357" s="173"/>
      <c r="K1357" s="173"/>
      <c r="M1357" s="178"/>
    </row>
    <row r="1358" spans="1:13" s="173" customFormat="1" ht="15.75" customHeight="1">
      <c r="A1358" s="171" t="s">
        <v>1974</v>
      </c>
      <c r="B1358" s="172" t="s">
        <v>4571</v>
      </c>
      <c r="C1358" s="191" t="s">
        <v>1979</v>
      </c>
      <c r="D1358" s="183">
        <v>590</v>
      </c>
      <c r="E1358" s="183" t="e">
        <f>VLOOKUP(B1358,#REF!,22,FALSE)</f>
        <v>#REF!</v>
      </c>
      <c r="F1358" s="189" t="e">
        <f t="shared" si="98"/>
        <v>#REF!</v>
      </c>
      <c r="G1358" s="183">
        <v>480</v>
      </c>
      <c r="H1358" s="189" t="e">
        <f t="shared" si="99"/>
        <v>#REF!</v>
      </c>
      <c r="I1358" s="171"/>
      <c r="M1358" s="178"/>
    </row>
    <row r="1359" spans="1:13" s="173" customFormat="1" ht="15.75" customHeight="1">
      <c r="A1359" s="171" t="s">
        <v>1974</v>
      </c>
      <c r="B1359" s="172" t="s">
        <v>1975</v>
      </c>
      <c r="C1359" s="191" t="s">
        <v>1976</v>
      </c>
      <c r="D1359" s="183">
        <v>750</v>
      </c>
      <c r="E1359" s="183" t="e">
        <f>VLOOKUP(B1359,#REF!,22,FALSE)</f>
        <v>#REF!</v>
      </c>
      <c r="F1359" s="189" t="e">
        <f t="shared" si="98"/>
        <v>#REF!</v>
      </c>
      <c r="G1359" s="183">
        <v>600</v>
      </c>
      <c r="H1359" s="189" t="e">
        <f t="shared" si="99"/>
        <v>#REF!</v>
      </c>
      <c r="I1359" s="171"/>
      <c r="M1359" s="178"/>
    </row>
    <row r="1360" spans="1:13" s="173" customFormat="1" ht="15.75" customHeight="1">
      <c r="A1360" s="171" t="s">
        <v>1974</v>
      </c>
      <c r="B1360" s="172" t="s">
        <v>1972</v>
      </c>
      <c r="C1360" s="191" t="s">
        <v>1973</v>
      </c>
      <c r="D1360" s="183">
        <v>570</v>
      </c>
      <c r="E1360" s="183" t="e">
        <f>VLOOKUP(B1360,#REF!,22,FALSE)</f>
        <v>#REF!</v>
      </c>
      <c r="F1360" s="189" t="e">
        <f t="shared" si="98"/>
        <v>#REF!</v>
      </c>
      <c r="G1360" s="183">
        <v>480</v>
      </c>
      <c r="H1360" s="189" t="e">
        <f t="shared" si="99"/>
        <v>#REF!</v>
      </c>
      <c r="I1360" s="171"/>
      <c r="M1360" s="178"/>
    </row>
    <row r="1361" spans="1:13" s="173" customFormat="1" ht="15.75" customHeight="1">
      <c r="A1361" s="171" t="s">
        <v>1974</v>
      </c>
      <c r="B1361" s="172" t="s">
        <v>1980</v>
      </c>
      <c r="C1361" s="191" t="s">
        <v>1981</v>
      </c>
      <c r="D1361" s="183">
        <v>570</v>
      </c>
      <c r="E1361" s="183" t="e">
        <f>VLOOKUP(B1361,#REF!,22,FALSE)</f>
        <v>#REF!</v>
      </c>
      <c r="F1361" s="189" t="e">
        <f t="shared" si="98"/>
        <v>#REF!</v>
      </c>
      <c r="G1361" s="183">
        <v>480</v>
      </c>
      <c r="H1361" s="189" t="e">
        <f t="shared" si="99"/>
        <v>#REF!</v>
      </c>
      <c r="I1361" s="171"/>
      <c r="M1361" s="178"/>
    </row>
    <row r="1362" spans="1:13" s="173" customFormat="1" ht="15.75" customHeight="1">
      <c r="A1362" s="171" t="s">
        <v>5839</v>
      </c>
      <c r="B1362" s="172" t="s">
        <v>5840</v>
      </c>
      <c r="C1362" s="191" t="s">
        <v>5841</v>
      </c>
      <c r="D1362" s="185">
        <v>1300</v>
      </c>
      <c r="E1362" s="183" t="e">
        <f>VLOOKUP(B1362,#REF!,22,FALSE)</f>
        <v>#REF!</v>
      </c>
      <c r="F1362" s="189" t="e">
        <f t="shared" si="98"/>
        <v>#REF!</v>
      </c>
      <c r="G1362" s="183">
        <v>1040</v>
      </c>
      <c r="H1362" s="189" t="e">
        <f t="shared" si="99"/>
        <v>#REF!</v>
      </c>
      <c r="I1362" s="171"/>
      <c r="J1362" s="220" t="s">
        <v>6165</v>
      </c>
      <c r="M1362" s="178"/>
    </row>
    <row r="1363" spans="1:13" s="173" customFormat="1" ht="15.75" customHeight="1">
      <c r="A1363" s="60" t="s">
        <v>5842</v>
      </c>
      <c r="B1363" s="188" t="s">
        <v>5843</v>
      </c>
      <c r="C1363" s="191" t="s">
        <v>5844</v>
      </c>
      <c r="D1363" s="185">
        <v>5000</v>
      </c>
      <c r="E1363" s="183" t="e">
        <f>VLOOKUP(B1363,#REF!,22,FALSE)</f>
        <v>#REF!</v>
      </c>
      <c r="F1363" s="189" t="e">
        <f t="shared" si="98"/>
        <v>#REF!</v>
      </c>
      <c r="G1363" s="183">
        <v>4000</v>
      </c>
      <c r="H1363" s="189" t="e">
        <f t="shared" si="99"/>
        <v>#REF!</v>
      </c>
      <c r="I1363" s="171"/>
      <c r="J1363" s="220" t="s">
        <v>6165</v>
      </c>
      <c r="K1363" s="178"/>
      <c r="M1363" s="178"/>
    </row>
    <row r="1364" spans="1:13" s="173" customFormat="1" ht="15.75" customHeight="1">
      <c r="A1364" s="60" t="s">
        <v>5845</v>
      </c>
      <c r="B1364" s="188" t="s">
        <v>5846</v>
      </c>
      <c r="C1364" s="191" t="s">
        <v>5847</v>
      </c>
      <c r="D1364" s="185">
        <v>1400</v>
      </c>
      <c r="E1364" s="183" t="e">
        <f>VLOOKUP(B1364,#REF!,22,FALSE)</f>
        <v>#REF!</v>
      </c>
      <c r="F1364" s="189" t="e">
        <f t="shared" si="98"/>
        <v>#REF!</v>
      </c>
      <c r="G1364" s="183">
        <v>1120</v>
      </c>
      <c r="H1364" s="189" t="e">
        <f t="shared" si="99"/>
        <v>#REF!</v>
      </c>
      <c r="I1364" s="171"/>
      <c r="J1364" s="220" t="s">
        <v>6165</v>
      </c>
      <c r="K1364" s="178"/>
      <c r="M1364" s="178"/>
    </row>
    <row r="1365" spans="1:13" s="173" customFormat="1" ht="15.75" customHeight="1">
      <c r="A1365" s="60" t="s">
        <v>5845</v>
      </c>
      <c r="B1365" s="188" t="s">
        <v>5848</v>
      </c>
      <c r="C1365" s="191" t="s">
        <v>6393</v>
      </c>
      <c r="D1365" s="185">
        <v>2500</v>
      </c>
      <c r="E1365" s="183" t="e">
        <f>VLOOKUP(B1365,#REF!,22,FALSE)</f>
        <v>#REF!</v>
      </c>
      <c r="F1365" s="189" t="e">
        <f t="shared" si="98"/>
        <v>#REF!</v>
      </c>
      <c r="G1365" s="183">
        <v>2000</v>
      </c>
      <c r="H1365" s="189" t="e">
        <f t="shared" si="99"/>
        <v>#REF!</v>
      </c>
      <c r="I1365" s="171"/>
      <c r="J1365" s="220" t="s">
        <v>6165</v>
      </c>
      <c r="K1365" s="178"/>
      <c r="M1365" s="178"/>
    </row>
    <row r="1366" spans="1:13" s="173" customFormat="1" ht="15.75" customHeight="1">
      <c r="A1366" s="60" t="s">
        <v>5849</v>
      </c>
      <c r="B1366" s="188" t="s">
        <v>5850</v>
      </c>
      <c r="C1366" s="191" t="s">
        <v>5851</v>
      </c>
      <c r="D1366" s="185">
        <v>1580</v>
      </c>
      <c r="E1366" s="183" t="e">
        <f>VLOOKUP(B1366,#REF!,22,FALSE)</f>
        <v>#REF!</v>
      </c>
      <c r="F1366" s="189" t="e">
        <f t="shared" si="98"/>
        <v>#REF!</v>
      </c>
      <c r="G1366" s="183">
        <v>1270</v>
      </c>
      <c r="H1366" s="189" t="e">
        <f t="shared" si="99"/>
        <v>#REF!</v>
      </c>
      <c r="I1366" s="171"/>
      <c r="J1366" s="220" t="s">
        <v>6165</v>
      </c>
      <c r="K1366" s="178"/>
      <c r="M1366" s="178"/>
    </row>
    <row r="1367" spans="1:13" s="173" customFormat="1" ht="15.75" customHeight="1">
      <c r="A1367" s="60" t="s">
        <v>5845</v>
      </c>
      <c r="B1367" s="188" t="s">
        <v>5852</v>
      </c>
      <c r="C1367" s="191" t="s">
        <v>5853</v>
      </c>
      <c r="D1367" s="185">
        <v>1480</v>
      </c>
      <c r="E1367" s="183" t="e">
        <f>VLOOKUP(B1367,#REF!,22,FALSE)</f>
        <v>#REF!</v>
      </c>
      <c r="F1367" s="189" t="e">
        <f t="shared" si="98"/>
        <v>#REF!</v>
      </c>
      <c r="G1367" s="183">
        <v>1190</v>
      </c>
      <c r="H1367" s="189" t="e">
        <f t="shared" si="99"/>
        <v>#REF!</v>
      </c>
      <c r="I1367" s="171"/>
      <c r="J1367" s="220" t="s">
        <v>6165</v>
      </c>
      <c r="K1367" s="178"/>
      <c r="M1367" s="178"/>
    </row>
    <row r="1368" spans="1:13" s="173" customFormat="1" ht="15.75" customHeight="1">
      <c r="A1368" s="182" t="s">
        <v>1983</v>
      </c>
      <c r="B1368" s="25"/>
      <c r="C1368" s="128"/>
      <c r="D1368" s="181"/>
      <c r="E1368" s="183"/>
      <c r="F1368" s="189"/>
      <c r="G1368" s="181"/>
      <c r="H1368" s="218" t="e">
        <f>AVERAGE(H1369:H1398)</f>
        <v>#REF!</v>
      </c>
      <c r="I1368" s="174"/>
      <c r="J1368" s="176"/>
      <c r="M1368" s="178"/>
    </row>
    <row r="1369" spans="1:13" s="173" customFormat="1" ht="15.75" customHeight="1">
      <c r="A1369" s="168" t="s">
        <v>1997</v>
      </c>
      <c r="B1369" s="172" t="s">
        <v>1998</v>
      </c>
      <c r="C1369" s="191" t="s">
        <v>1999</v>
      </c>
      <c r="D1369" s="183">
        <v>1850</v>
      </c>
      <c r="E1369" s="183" t="e">
        <f>VLOOKUP(B1369,#REF!,22,FALSE)</f>
        <v>#REF!</v>
      </c>
      <c r="F1369" s="189" t="e">
        <f t="shared" si="98"/>
        <v>#REF!</v>
      </c>
      <c r="G1369" s="183">
        <v>1480</v>
      </c>
      <c r="H1369" s="189" t="e">
        <f t="shared" ref="H1369:H1398" si="100">100%-G1369/E1369</f>
        <v>#REF!</v>
      </c>
      <c r="I1369" s="171"/>
      <c r="M1369" s="178"/>
    </row>
    <row r="1370" spans="1:13" s="173" customFormat="1" ht="15.75" customHeight="1">
      <c r="A1370" s="168" t="s">
        <v>1997</v>
      </c>
      <c r="B1370" s="172" t="s">
        <v>2000</v>
      </c>
      <c r="C1370" s="191" t="s">
        <v>2001</v>
      </c>
      <c r="D1370" s="183">
        <v>2900</v>
      </c>
      <c r="E1370" s="183" t="e">
        <f>VLOOKUP(B1370,#REF!,22,FALSE)</f>
        <v>#REF!</v>
      </c>
      <c r="F1370" s="189" t="e">
        <f t="shared" si="98"/>
        <v>#REF!</v>
      </c>
      <c r="G1370" s="183">
        <v>2320</v>
      </c>
      <c r="H1370" s="189" t="e">
        <f t="shared" si="100"/>
        <v>#REF!</v>
      </c>
      <c r="I1370" s="171"/>
      <c r="M1370" s="178"/>
    </row>
    <row r="1371" spans="1:13" s="173" customFormat="1" ht="15.75" customHeight="1">
      <c r="A1371" s="168" t="s">
        <v>1986</v>
      </c>
      <c r="B1371" s="172" t="s">
        <v>1987</v>
      </c>
      <c r="C1371" s="191" t="s">
        <v>1988</v>
      </c>
      <c r="D1371" s="183">
        <v>1100</v>
      </c>
      <c r="E1371" s="183" t="e">
        <f>VLOOKUP(B1371,#REF!,22,FALSE)</f>
        <v>#REF!</v>
      </c>
      <c r="F1371" s="189" t="e">
        <f t="shared" si="98"/>
        <v>#REF!</v>
      </c>
      <c r="G1371" s="183">
        <v>880</v>
      </c>
      <c r="H1371" s="189" t="e">
        <f t="shared" si="100"/>
        <v>#REF!</v>
      </c>
      <c r="I1371" s="171"/>
      <c r="M1371" s="178"/>
    </row>
    <row r="1372" spans="1:13" s="173" customFormat="1" ht="15.75" customHeight="1">
      <c r="A1372" s="168" t="s">
        <v>1986</v>
      </c>
      <c r="B1372" s="172" t="s">
        <v>1989</v>
      </c>
      <c r="C1372" s="191" t="s">
        <v>1990</v>
      </c>
      <c r="D1372" s="183">
        <v>1250</v>
      </c>
      <c r="E1372" s="183" t="e">
        <f>VLOOKUP(B1372,#REF!,22,FALSE)</f>
        <v>#REF!</v>
      </c>
      <c r="F1372" s="189" t="e">
        <f t="shared" si="98"/>
        <v>#REF!</v>
      </c>
      <c r="G1372" s="183">
        <v>1000</v>
      </c>
      <c r="H1372" s="189" t="e">
        <f t="shared" si="100"/>
        <v>#REF!</v>
      </c>
      <c r="I1372" s="171"/>
      <c r="M1372" s="178"/>
    </row>
    <row r="1373" spans="1:13" s="173" customFormat="1" ht="15.75" customHeight="1">
      <c r="A1373" s="168" t="s">
        <v>1986</v>
      </c>
      <c r="B1373" s="172" t="s">
        <v>1991</v>
      </c>
      <c r="C1373" s="191" t="s">
        <v>1992</v>
      </c>
      <c r="D1373" s="183">
        <v>1460</v>
      </c>
      <c r="E1373" s="183" t="e">
        <f>VLOOKUP(B1373,#REF!,22,FALSE)</f>
        <v>#REF!</v>
      </c>
      <c r="F1373" s="189" t="e">
        <f t="shared" si="98"/>
        <v>#REF!</v>
      </c>
      <c r="G1373" s="183">
        <v>1170</v>
      </c>
      <c r="H1373" s="189" t="e">
        <f t="shared" si="100"/>
        <v>#REF!</v>
      </c>
      <c r="I1373" s="171"/>
      <c r="M1373" s="178"/>
    </row>
    <row r="1374" spans="1:13" s="173" customFormat="1" ht="15.75" customHeight="1">
      <c r="A1374" s="168" t="s">
        <v>1986</v>
      </c>
      <c r="B1374" s="172" t="s">
        <v>1993</v>
      </c>
      <c r="C1374" s="191" t="s">
        <v>1994</v>
      </c>
      <c r="D1374" s="183">
        <v>1800</v>
      </c>
      <c r="E1374" s="183" t="e">
        <f>VLOOKUP(B1374,#REF!,22,FALSE)</f>
        <v>#REF!</v>
      </c>
      <c r="F1374" s="189" t="e">
        <f t="shared" si="98"/>
        <v>#REF!</v>
      </c>
      <c r="G1374" s="183">
        <v>1440</v>
      </c>
      <c r="H1374" s="189" t="e">
        <f t="shared" si="100"/>
        <v>#REF!</v>
      </c>
      <c r="I1374" s="171"/>
      <c r="M1374" s="178"/>
    </row>
    <row r="1375" spans="1:13" s="173" customFormat="1" ht="15.75" customHeight="1">
      <c r="A1375" s="168" t="s">
        <v>1986</v>
      </c>
      <c r="B1375" s="172" t="s">
        <v>1995</v>
      </c>
      <c r="C1375" s="191" t="s">
        <v>1996</v>
      </c>
      <c r="D1375" s="183">
        <v>2100</v>
      </c>
      <c r="E1375" s="183" t="e">
        <f>VLOOKUP(B1375,#REF!,22,FALSE)</f>
        <v>#REF!</v>
      </c>
      <c r="F1375" s="189" t="e">
        <f t="shared" si="98"/>
        <v>#REF!</v>
      </c>
      <c r="G1375" s="183">
        <v>1680</v>
      </c>
      <c r="H1375" s="189" t="e">
        <f t="shared" si="100"/>
        <v>#REF!</v>
      </c>
      <c r="I1375" s="171"/>
      <c r="M1375" s="178"/>
    </row>
    <row r="1376" spans="1:13" s="173" customFormat="1" ht="15.75" customHeight="1">
      <c r="A1376" s="168" t="s">
        <v>2011</v>
      </c>
      <c r="B1376" s="172" t="s">
        <v>2012</v>
      </c>
      <c r="C1376" s="191" t="s">
        <v>2013</v>
      </c>
      <c r="D1376" s="183">
        <v>1100</v>
      </c>
      <c r="E1376" s="183" t="e">
        <f>VLOOKUP(B1376,#REF!,22,FALSE)</f>
        <v>#REF!</v>
      </c>
      <c r="F1376" s="189" t="e">
        <f t="shared" si="98"/>
        <v>#REF!</v>
      </c>
      <c r="G1376" s="183">
        <v>880</v>
      </c>
      <c r="H1376" s="189" t="e">
        <f t="shared" si="100"/>
        <v>#REF!</v>
      </c>
      <c r="I1376" s="171"/>
      <c r="M1376" s="178"/>
    </row>
    <row r="1377" spans="1:13" s="173" customFormat="1" ht="15.75" customHeight="1">
      <c r="A1377" s="168" t="s">
        <v>2011</v>
      </c>
      <c r="B1377" s="172" t="s">
        <v>2014</v>
      </c>
      <c r="C1377" s="191" t="s">
        <v>2015</v>
      </c>
      <c r="D1377" s="183">
        <v>1600</v>
      </c>
      <c r="E1377" s="183" t="e">
        <f>VLOOKUP(B1377,#REF!,22,FALSE)</f>
        <v>#REF!</v>
      </c>
      <c r="F1377" s="189" t="e">
        <f t="shared" si="98"/>
        <v>#REF!</v>
      </c>
      <c r="G1377" s="183">
        <v>1280</v>
      </c>
      <c r="H1377" s="189" t="e">
        <f t="shared" si="100"/>
        <v>#REF!</v>
      </c>
      <c r="I1377" s="171"/>
      <c r="M1377" s="178"/>
    </row>
    <row r="1378" spans="1:13" s="173" customFormat="1" ht="15.75" customHeight="1">
      <c r="A1378" s="168" t="s">
        <v>2011</v>
      </c>
      <c r="B1378" s="172" t="s">
        <v>2019</v>
      </c>
      <c r="C1378" s="191" t="s">
        <v>2020</v>
      </c>
      <c r="D1378" s="183">
        <v>1600</v>
      </c>
      <c r="E1378" s="183" t="e">
        <f>VLOOKUP(B1378,#REF!,22,FALSE)</f>
        <v>#REF!</v>
      </c>
      <c r="F1378" s="189" t="e">
        <f t="shared" si="98"/>
        <v>#REF!</v>
      </c>
      <c r="G1378" s="183">
        <v>1280</v>
      </c>
      <c r="H1378" s="189" t="e">
        <f t="shared" si="100"/>
        <v>#REF!</v>
      </c>
      <c r="I1378" s="171"/>
      <c r="M1378" s="178"/>
    </row>
    <row r="1379" spans="1:13" s="173" customFormat="1" ht="15.75" customHeight="1">
      <c r="A1379" s="168" t="s">
        <v>2011</v>
      </c>
      <c r="B1379" s="172" t="s">
        <v>2021</v>
      </c>
      <c r="C1379" s="191" t="s">
        <v>2022</v>
      </c>
      <c r="D1379" s="183">
        <v>1600</v>
      </c>
      <c r="E1379" s="183" t="e">
        <f>VLOOKUP(B1379,#REF!,22,FALSE)</f>
        <v>#REF!</v>
      </c>
      <c r="F1379" s="189" t="e">
        <f t="shared" si="98"/>
        <v>#REF!</v>
      </c>
      <c r="G1379" s="183">
        <v>1280</v>
      </c>
      <c r="H1379" s="189" t="e">
        <f t="shared" si="100"/>
        <v>#REF!</v>
      </c>
      <c r="I1379" s="171"/>
      <c r="M1379" s="178"/>
    </row>
    <row r="1380" spans="1:13" s="173" customFormat="1" ht="15.75" customHeight="1">
      <c r="A1380" s="168" t="s">
        <v>2005</v>
      </c>
      <c r="B1380" s="172" t="s">
        <v>2006</v>
      </c>
      <c r="C1380" s="191" t="s">
        <v>2007</v>
      </c>
      <c r="D1380" s="183">
        <v>1600</v>
      </c>
      <c r="E1380" s="183" t="e">
        <f>VLOOKUP(B1380,#REF!,22,FALSE)</f>
        <v>#REF!</v>
      </c>
      <c r="F1380" s="189" t="e">
        <f t="shared" si="98"/>
        <v>#REF!</v>
      </c>
      <c r="G1380" s="183">
        <v>1280</v>
      </c>
      <c r="H1380" s="189" t="e">
        <f t="shared" si="100"/>
        <v>#REF!</v>
      </c>
      <c r="I1380" s="171"/>
      <c r="M1380" s="178"/>
    </row>
    <row r="1381" spans="1:13" s="173" customFormat="1" ht="15.75" customHeight="1">
      <c r="A1381" s="168" t="s">
        <v>2008</v>
      </c>
      <c r="B1381" s="172" t="s">
        <v>2009</v>
      </c>
      <c r="C1381" s="191" t="s">
        <v>2010</v>
      </c>
      <c r="D1381" s="183">
        <v>1600</v>
      </c>
      <c r="E1381" s="183" t="e">
        <f>VLOOKUP(B1381,#REF!,22,FALSE)</f>
        <v>#REF!</v>
      </c>
      <c r="F1381" s="189" t="e">
        <f t="shared" si="98"/>
        <v>#REF!</v>
      </c>
      <c r="G1381" s="183">
        <v>1280</v>
      </c>
      <c r="H1381" s="189" t="e">
        <f t="shared" si="100"/>
        <v>#REF!</v>
      </c>
      <c r="I1381" s="171"/>
      <c r="M1381" s="178"/>
    </row>
    <row r="1382" spans="1:13" s="173" customFormat="1" ht="15.75" customHeight="1">
      <c r="A1382" s="168"/>
      <c r="B1382" s="172" t="s">
        <v>1984</v>
      </c>
      <c r="C1382" s="191" t="s">
        <v>1985</v>
      </c>
      <c r="D1382" s="183">
        <v>9450</v>
      </c>
      <c r="E1382" s="183" t="e">
        <f>VLOOKUP(B1382,#REF!,22,FALSE)</f>
        <v>#REF!</v>
      </c>
      <c r="F1382" s="189" t="e">
        <f t="shared" si="98"/>
        <v>#REF!</v>
      </c>
      <c r="G1382" s="183">
        <v>7560</v>
      </c>
      <c r="H1382" s="189" t="e">
        <f t="shared" si="100"/>
        <v>#REF!</v>
      </c>
      <c r="I1382" s="171"/>
      <c r="M1382" s="178"/>
    </row>
    <row r="1383" spans="1:13" s="173" customFormat="1" ht="15.75" customHeight="1">
      <c r="A1383" s="168" t="s">
        <v>2008</v>
      </c>
      <c r="B1383" s="172" t="s">
        <v>2017</v>
      </c>
      <c r="C1383" s="191" t="s">
        <v>2018</v>
      </c>
      <c r="D1383" s="183">
        <v>4200</v>
      </c>
      <c r="E1383" s="183" t="e">
        <f>VLOOKUP(B1383,#REF!,22,FALSE)</f>
        <v>#REF!</v>
      </c>
      <c r="F1383" s="189" t="e">
        <f t="shared" si="98"/>
        <v>#REF!</v>
      </c>
      <c r="G1383" s="183">
        <v>3360</v>
      </c>
      <c r="H1383" s="189" t="e">
        <f t="shared" si="100"/>
        <v>#REF!</v>
      </c>
      <c r="I1383" s="171"/>
      <c r="M1383" s="178"/>
    </row>
    <row r="1384" spans="1:13" s="173" customFormat="1" ht="15.75" customHeight="1">
      <c r="A1384" s="168" t="s">
        <v>2026</v>
      </c>
      <c r="B1384" s="172" t="s">
        <v>2027</v>
      </c>
      <c r="C1384" s="191" t="s">
        <v>2028</v>
      </c>
      <c r="D1384" s="183">
        <v>10200</v>
      </c>
      <c r="E1384" s="183" t="e">
        <f>VLOOKUP(B1384,#REF!,22,FALSE)</f>
        <v>#REF!</v>
      </c>
      <c r="F1384" s="189" t="e">
        <f t="shared" si="98"/>
        <v>#REF!</v>
      </c>
      <c r="G1384" s="183">
        <v>8240</v>
      </c>
      <c r="H1384" s="189" t="e">
        <f t="shared" si="100"/>
        <v>#REF!</v>
      </c>
      <c r="I1384" s="171"/>
      <c r="M1384" s="178"/>
    </row>
    <row r="1385" spans="1:13" s="173" customFormat="1" ht="15.75" customHeight="1">
      <c r="A1385" s="168" t="s">
        <v>2002</v>
      </c>
      <c r="B1385" s="172" t="s">
        <v>2003</v>
      </c>
      <c r="C1385" s="191" t="s">
        <v>2004</v>
      </c>
      <c r="D1385" s="183">
        <v>1600</v>
      </c>
      <c r="E1385" s="183" t="e">
        <f>VLOOKUP(B1385,#REF!,22,FALSE)</f>
        <v>#REF!</v>
      </c>
      <c r="F1385" s="189" t="e">
        <f t="shared" si="98"/>
        <v>#REF!</v>
      </c>
      <c r="G1385" s="183">
        <v>1280</v>
      </c>
      <c r="H1385" s="189" t="e">
        <f t="shared" si="100"/>
        <v>#REF!</v>
      </c>
      <c r="I1385" s="171"/>
      <c r="M1385" s="178"/>
    </row>
    <row r="1386" spans="1:13" s="173" customFormat="1" ht="15.75" customHeight="1">
      <c r="A1386" s="168" t="s">
        <v>2023</v>
      </c>
      <c r="B1386" s="172" t="s">
        <v>2024</v>
      </c>
      <c r="C1386" s="191" t="s">
        <v>2025</v>
      </c>
      <c r="D1386" s="183">
        <v>1600</v>
      </c>
      <c r="E1386" s="183" t="e">
        <f>VLOOKUP(B1386,#REF!,22,FALSE)</f>
        <v>#REF!</v>
      </c>
      <c r="F1386" s="189" t="e">
        <f t="shared" si="98"/>
        <v>#REF!</v>
      </c>
      <c r="G1386" s="183">
        <v>1280</v>
      </c>
      <c r="H1386" s="189" t="e">
        <f t="shared" si="100"/>
        <v>#REF!</v>
      </c>
      <c r="I1386" s="171"/>
      <c r="M1386" s="178"/>
    </row>
    <row r="1387" spans="1:13" s="173" customFormat="1" ht="15.75" customHeight="1">
      <c r="A1387" s="168" t="s">
        <v>2029</v>
      </c>
      <c r="B1387" s="172" t="s">
        <v>2030</v>
      </c>
      <c r="C1387" s="191" t="s">
        <v>2031</v>
      </c>
      <c r="D1387" s="183">
        <v>1600</v>
      </c>
      <c r="E1387" s="183" t="e">
        <f>VLOOKUP(B1387,#REF!,22,FALSE)</f>
        <v>#REF!</v>
      </c>
      <c r="F1387" s="189" t="e">
        <f t="shared" si="98"/>
        <v>#REF!</v>
      </c>
      <c r="G1387" s="183">
        <v>1280</v>
      </c>
      <c r="H1387" s="189" t="e">
        <f t="shared" si="100"/>
        <v>#REF!</v>
      </c>
      <c r="I1387" s="171"/>
      <c r="M1387" s="178"/>
    </row>
    <row r="1388" spans="1:13" s="176" customFormat="1" ht="15.75" customHeight="1">
      <c r="A1388" s="168" t="s">
        <v>2032</v>
      </c>
      <c r="B1388" s="172" t="s">
        <v>2033</v>
      </c>
      <c r="C1388" s="191" t="s">
        <v>2034</v>
      </c>
      <c r="D1388" s="183">
        <v>2600</v>
      </c>
      <c r="E1388" s="183" t="e">
        <f>VLOOKUP(B1388,#REF!,22,FALSE)</f>
        <v>#REF!</v>
      </c>
      <c r="F1388" s="189" t="e">
        <f t="shared" si="98"/>
        <v>#REF!</v>
      </c>
      <c r="G1388" s="183">
        <v>2080</v>
      </c>
      <c r="H1388" s="189" t="e">
        <f t="shared" si="100"/>
        <v>#REF!</v>
      </c>
      <c r="I1388" s="171"/>
      <c r="J1388" s="173"/>
      <c r="K1388" s="173"/>
      <c r="M1388" s="178"/>
    </row>
    <row r="1389" spans="1:13" s="178" customFormat="1" ht="15.75" customHeight="1">
      <c r="A1389" s="168" t="s">
        <v>2035</v>
      </c>
      <c r="B1389" s="172" t="s">
        <v>2036</v>
      </c>
      <c r="C1389" s="191" t="s">
        <v>2037</v>
      </c>
      <c r="D1389" s="183">
        <v>2100</v>
      </c>
      <c r="E1389" s="183" t="e">
        <f>VLOOKUP(B1389,#REF!,22,FALSE)</f>
        <v>#REF!</v>
      </c>
      <c r="F1389" s="189" t="e">
        <f t="shared" si="98"/>
        <v>#REF!</v>
      </c>
      <c r="G1389" s="183">
        <v>1680</v>
      </c>
      <c r="H1389" s="189" t="e">
        <f t="shared" si="100"/>
        <v>#REF!</v>
      </c>
      <c r="I1389" s="171"/>
      <c r="J1389" s="173"/>
      <c r="K1389" s="173"/>
    </row>
    <row r="1390" spans="1:13" s="178" customFormat="1" ht="15.75" customHeight="1">
      <c r="A1390" s="168" t="s">
        <v>2035</v>
      </c>
      <c r="B1390" s="172" t="s">
        <v>2038</v>
      </c>
      <c r="C1390" s="191" t="s">
        <v>2039</v>
      </c>
      <c r="D1390" s="183">
        <v>2600</v>
      </c>
      <c r="E1390" s="183" t="e">
        <f>VLOOKUP(B1390,#REF!,22,FALSE)</f>
        <v>#REF!</v>
      </c>
      <c r="F1390" s="189" t="e">
        <f t="shared" si="98"/>
        <v>#REF!</v>
      </c>
      <c r="G1390" s="183">
        <v>2080</v>
      </c>
      <c r="H1390" s="189" t="e">
        <f t="shared" si="100"/>
        <v>#REF!</v>
      </c>
      <c r="I1390" s="171"/>
      <c r="J1390" s="173"/>
      <c r="K1390" s="173"/>
    </row>
    <row r="1391" spans="1:13" s="178" customFormat="1" ht="15.75" customHeight="1">
      <c r="A1391" s="168" t="s">
        <v>2040</v>
      </c>
      <c r="B1391" s="172" t="s">
        <v>2041</v>
      </c>
      <c r="C1391" s="191" t="s">
        <v>2042</v>
      </c>
      <c r="D1391" s="183">
        <v>2600</v>
      </c>
      <c r="E1391" s="183" t="e">
        <f>VLOOKUP(B1391,#REF!,22,FALSE)</f>
        <v>#REF!</v>
      </c>
      <c r="F1391" s="189" t="e">
        <f t="shared" si="98"/>
        <v>#REF!</v>
      </c>
      <c r="G1391" s="183">
        <v>2080</v>
      </c>
      <c r="H1391" s="189" t="e">
        <f t="shared" si="100"/>
        <v>#REF!</v>
      </c>
      <c r="I1391" s="171"/>
      <c r="J1391" s="173"/>
      <c r="K1391" s="173"/>
    </row>
    <row r="1392" spans="1:13" s="178" customFormat="1" ht="15.75" customHeight="1">
      <c r="A1392" s="168" t="s">
        <v>2043</v>
      </c>
      <c r="B1392" s="172" t="s">
        <v>2044</v>
      </c>
      <c r="C1392" s="191" t="s">
        <v>2045</v>
      </c>
      <c r="D1392" s="183">
        <v>6250</v>
      </c>
      <c r="E1392" s="183" t="e">
        <f>VLOOKUP(B1392,#REF!,22,FALSE)</f>
        <v>#REF!</v>
      </c>
      <c r="F1392" s="189" t="e">
        <f t="shared" si="98"/>
        <v>#REF!</v>
      </c>
      <c r="G1392" s="183">
        <v>5000</v>
      </c>
      <c r="H1392" s="189" t="e">
        <f t="shared" si="100"/>
        <v>#REF!</v>
      </c>
      <c r="I1392" s="171"/>
      <c r="J1392" s="173"/>
      <c r="K1392" s="173"/>
    </row>
    <row r="1393" spans="1:13" s="178" customFormat="1" ht="15.75" customHeight="1">
      <c r="A1393" s="168" t="s">
        <v>2046</v>
      </c>
      <c r="B1393" s="172" t="s">
        <v>2047</v>
      </c>
      <c r="C1393" s="191" t="s">
        <v>2048</v>
      </c>
      <c r="D1393" s="183">
        <v>4200</v>
      </c>
      <c r="E1393" s="183" t="e">
        <f>VLOOKUP(B1393,#REF!,22,FALSE)</f>
        <v>#REF!</v>
      </c>
      <c r="F1393" s="189" t="e">
        <f t="shared" si="98"/>
        <v>#REF!</v>
      </c>
      <c r="G1393" s="183">
        <v>3360</v>
      </c>
      <c r="H1393" s="189" t="e">
        <f t="shared" si="100"/>
        <v>#REF!</v>
      </c>
      <c r="I1393" s="171"/>
      <c r="J1393" s="173"/>
      <c r="K1393" s="173"/>
    </row>
    <row r="1394" spans="1:13" s="178" customFormat="1" ht="15.75" customHeight="1">
      <c r="A1394" s="168" t="s">
        <v>2049</v>
      </c>
      <c r="B1394" s="172" t="s">
        <v>2050</v>
      </c>
      <c r="C1394" s="191" t="s">
        <v>2051</v>
      </c>
      <c r="D1394" s="183">
        <v>2100</v>
      </c>
      <c r="E1394" s="183" t="e">
        <f>VLOOKUP(B1394,#REF!,22,FALSE)</f>
        <v>#REF!</v>
      </c>
      <c r="F1394" s="189" t="e">
        <f t="shared" si="98"/>
        <v>#REF!</v>
      </c>
      <c r="G1394" s="183">
        <v>1680</v>
      </c>
      <c r="H1394" s="189" t="e">
        <f t="shared" si="100"/>
        <v>#REF!</v>
      </c>
      <c r="I1394" s="171"/>
      <c r="J1394" s="173"/>
      <c r="K1394" s="173"/>
    </row>
    <row r="1395" spans="1:13" s="178" customFormat="1" ht="15.75" customHeight="1">
      <c r="A1395" s="168" t="s">
        <v>2052</v>
      </c>
      <c r="B1395" s="172" t="s">
        <v>2053</v>
      </c>
      <c r="C1395" s="191" t="s">
        <v>2054</v>
      </c>
      <c r="D1395" s="183">
        <v>3150</v>
      </c>
      <c r="E1395" s="183" t="e">
        <f>VLOOKUP(B1395,#REF!,22,FALSE)</f>
        <v>#REF!</v>
      </c>
      <c r="F1395" s="189" t="e">
        <f t="shared" si="98"/>
        <v>#REF!</v>
      </c>
      <c r="G1395" s="183">
        <v>2520</v>
      </c>
      <c r="H1395" s="189" t="e">
        <f t="shared" si="100"/>
        <v>#REF!</v>
      </c>
      <c r="I1395" s="171"/>
      <c r="J1395" s="173"/>
      <c r="K1395" s="173"/>
    </row>
    <row r="1396" spans="1:13" s="178" customFormat="1" ht="15.75" customHeight="1">
      <c r="A1396" s="168" t="s">
        <v>2055</v>
      </c>
      <c r="B1396" s="172" t="s">
        <v>2056</v>
      </c>
      <c r="C1396" s="191" t="s">
        <v>2057</v>
      </c>
      <c r="D1396" s="183">
        <v>5200</v>
      </c>
      <c r="E1396" s="183" t="e">
        <f>VLOOKUP(B1396,#REF!,22,FALSE)</f>
        <v>#REF!</v>
      </c>
      <c r="F1396" s="189" t="e">
        <f t="shared" si="98"/>
        <v>#REF!</v>
      </c>
      <c r="G1396" s="183">
        <v>4160</v>
      </c>
      <c r="H1396" s="189" t="e">
        <f t="shared" si="100"/>
        <v>#REF!</v>
      </c>
      <c r="I1396" s="171"/>
      <c r="J1396" s="173"/>
      <c r="K1396" s="173"/>
    </row>
    <row r="1397" spans="1:13" s="178" customFormat="1" ht="15.75" customHeight="1">
      <c r="A1397" s="168" t="s">
        <v>2026</v>
      </c>
      <c r="B1397" s="172" t="s">
        <v>2058</v>
      </c>
      <c r="C1397" s="191" t="s">
        <v>2059</v>
      </c>
      <c r="D1397" s="183">
        <v>11620</v>
      </c>
      <c r="E1397" s="183" t="e">
        <f>VLOOKUP(B1397,#REF!,22,FALSE)</f>
        <v>#REF!</v>
      </c>
      <c r="F1397" s="189" t="e">
        <f t="shared" si="98"/>
        <v>#REF!</v>
      </c>
      <c r="G1397" s="183">
        <v>9440</v>
      </c>
      <c r="H1397" s="189" t="e">
        <f t="shared" si="100"/>
        <v>#REF!</v>
      </c>
      <c r="I1397" s="171"/>
      <c r="J1397" s="173"/>
      <c r="K1397" s="173"/>
    </row>
    <row r="1398" spans="1:13" s="178" customFormat="1" ht="15.75" customHeight="1">
      <c r="A1398" s="168" t="s">
        <v>1997</v>
      </c>
      <c r="B1398" s="172" t="s">
        <v>5302</v>
      </c>
      <c r="C1398" s="191" t="s">
        <v>5303</v>
      </c>
      <c r="D1398" s="183">
        <v>9340</v>
      </c>
      <c r="E1398" s="183" t="e">
        <f>VLOOKUP(B1398,#REF!,22,FALSE)</f>
        <v>#REF!</v>
      </c>
      <c r="F1398" s="189" t="e">
        <f t="shared" si="98"/>
        <v>#REF!</v>
      </c>
      <c r="G1398" s="183">
        <v>7520</v>
      </c>
      <c r="H1398" s="189" t="e">
        <f t="shared" si="100"/>
        <v>#REF!</v>
      </c>
      <c r="I1398" s="171"/>
      <c r="J1398" s="173"/>
      <c r="K1398" s="173"/>
    </row>
    <row r="1399" spans="1:13" s="178" customFormat="1" ht="15.75" customHeight="1">
      <c r="A1399" s="182" t="s">
        <v>2060</v>
      </c>
      <c r="B1399" s="25"/>
      <c r="C1399" s="128"/>
      <c r="D1399" s="181"/>
      <c r="E1399" s="183"/>
      <c r="F1399" s="189"/>
      <c r="G1399" s="181"/>
      <c r="H1399" s="181"/>
      <c r="I1399" s="174"/>
      <c r="J1399" s="173" t="s">
        <v>6183</v>
      </c>
      <c r="K1399" s="173"/>
    </row>
    <row r="1400" spans="1:13" s="62" customFormat="1" ht="15.75" customHeight="1">
      <c r="A1400" s="186" t="s">
        <v>2061</v>
      </c>
      <c r="B1400" s="188" t="s">
        <v>2062</v>
      </c>
      <c r="C1400" s="191" t="s">
        <v>2063</v>
      </c>
      <c r="D1400" s="183">
        <v>2600</v>
      </c>
      <c r="E1400" s="183" t="e">
        <f>VLOOKUP(B1400,#REF!,22,FALSE)</f>
        <v>#REF!</v>
      </c>
      <c r="F1400" s="189" t="e">
        <f t="shared" si="98"/>
        <v>#REF!</v>
      </c>
      <c r="G1400" s="183">
        <v>2080</v>
      </c>
      <c r="H1400" s="189" t="e">
        <f t="shared" ref="H1400:H1414" si="101">100%-G1400/E1400</f>
        <v>#REF!</v>
      </c>
      <c r="I1400" s="171"/>
      <c r="J1400" s="173" t="s">
        <v>6183</v>
      </c>
      <c r="K1400" s="178"/>
      <c r="M1400" s="178"/>
    </row>
    <row r="1401" spans="1:13" s="62" customFormat="1" ht="15.75" customHeight="1">
      <c r="A1401" s="186" t="s">
        <v>2064</v>
      </c>
      <c r="B1401" s="188" t="s">
        <v>2065</v>
      </c>
      <c r="C1401" s="191" t="s">
        <v>2066</v>
      </c>
      <c r="D1401" s="183">
        <v>2600</v>
      </c>
      <c r="E1401" s="183" t="e">
        <f>VLOOKUP(B1401,#REF!,22,FALSE)</f>
        <v>#REF!</v>
      </c>
      <c r="F1401" s="189" t="e">
        <f t="shared" si="98"/>
        <v>#REF!</v>
      </c>
      <c r="G1401" s="183">
        <v>2080</v>
      </c>
      <c r="H1401" s="189" t="e">
        <f t="shared" si="101"/>
        <v>#REF!</v>
      </c>
      <c r="I1401" s="171"/>
      <c r="J1401" s="173" t="s">
        <v>6183</v>
      </c>
      <c r="K1401" s="178"/>
      <c r="M1401" s="178"/>
    </row>
    <row r="1402" spans="1:13" s="62" customFormat="1" ht="15.75" customHeight="1">
      <c r="A1402" s="186" t="s">
        <v>2064</v>
      </c>
      <c r="B1402" s="188" t="s">
        <v>2067</v>
      </c>
      <c r="C1402" s="191" t="s">
        <v>2068</v>
      </c>
      <c r="D1402" s="183">
        <v>1150</v>
      </c>
      <c r="E1402" s="183" t="e">
        <f>VLOOKUP(B1402,#REF!,22,FALSE)</f>
        <v>#REF!</v>
      </c>
      <c r="F1402" s="189" t="e">
        <f t="shared" si="98"/>
        <v>#REF!</v>
      </c>
      <c r="G1402" s="183">
        <v>920</v>
      </c>
      <c r="H1402" s="189" t="e">
        <f t="shared" si="101"/>
        <v>#REF!</v>
      </c>
      <c r="I1402" s="171"/>
      <c r="J1402" s="173" t="s">
        <v>6183</v>
      </c>
      <c r="K1402" s="178"/>
      <c r="M1402" s="178"/>
    </row>
    <row r="1403" spans="1:13" s="62" customFormat="1" ht="15.75" customHeight="1">
      <c r="A1403" s="186" t="s">
        <v>2064</v>
      </c>
      <c r="B1403" s="188" t="s">
        <v>2069</v>
      </c>
      <c r="C1403" s="191" t="s">
        <v>2070</v>
      </c>
      <c r="D1403" s="183">
        <v>1150</v>
      </c>
      <c r="E1403" s="183" t="e">
        <f>VLOOKUP(B1403,#REF!,22,FALSE)</f>
        <v>#REF!</v>
      </c>
      <c r="F1403" s="189" t="e">
        <f t="shared" si="98"/>
        <v>#REF!</v>
      </c>
      <c r="G1403" s="183">
        <v>920</v>
      </c>
      <c r="H1403" s="189" t="e">
        <f t="shared" si="101"/>
        <v>#REF!</v>
      </c>
      <c r="I1403" s="171"/>
      <c r="J1403" s="173" t="s">
        <v>6183</v>
      </c>
      <c r="K1403" s="178"/>
      <c r="M1403" s="178"/>
    </row>
    <row r="1404" spans="1:13" s="176" customFormat="1" ht="15.75" customHeight="1">
      <c r="A1404" s="186" t="s">
        <v>2064</v>
      </c>
      <c r="B1404" s="188" t="s">
        <v>2071</v>
      </c>
      <c r="C1404" s="191" t="s">
        <v>2072</v>
      </c>
      <c r="D1404" s="183">
        <v>1150</v>
      </c>
      <c r="E1404" s="183" t="e">
        <f>VLOOKUP(B1404,#REF!,22,FALSE)</f>
        <v>#REF!</v>
      </c>
      <c r="F1404" s="189" t="e">
        <f t="shared" si="98"/>
        <v>#REF!</v>
      </c>
      <c r="G1404" s="183">
        <v>920</v>
      </c>
      <c r="H1404" s="189" t="e">
        <f t="shared" si="101"/>
        <v>#REF!</v>
      </c>
      <c r="I1404" s="171"/>
      <c r="J1404" s="173" t="s">
        <v>6183</v>
      </c>
      <c r="K1404" s="178"/>
      <c r="M1404" s="178"/>
    </row>
    <row r="1405" spans="1:13" s="173" customFormat="1" ht="15.75" customHeight="1">
      <c r="A1405" s="186" t="s">
        <v>2064</v>
      </c>
      <c r="B1405" s="188" t="s">
        <v>2073</v>
      </c>
      <c r="C1405" s="191" t="s">
        <v>2074</v>
      </c>
      <c r="D1405" s="183">
        <v>1150</v>
      </c>
      <c r="E1405" s="183" t="e">
        <f>VLOOKUP(B1405,#REF!,22,FALSE)</f>
        <v>#REF!</v>
      </c>
      <c r="F1405" s="189" t="e">
        <f t="shared" si="98"/>
        <v>#REF!</v>
      </c>
      <c r="G1405" s="183">
        <v>920</v>
      </c>
      <c r="H1405" s="189" t="e">
        <f t="shared" si="101"/>
        <v>#REF!</v>
      </c>
      <c r="I1405" s="171"/>
      <c r="J1405" s="173" t="s">
        <v>6183</v>
      </c>
      <c r="K1405" s="178"/>
      <c r="M1405" s="178"/>
    </row>
    <row r="1406" spans="1:13" s="173" customFormat="1" ht="15.75" customHeight="1">
      <c r="A1406" s="186" t="s">
        <v>2064</v>
      </c>
      <c r="B1406" s="188" t="s">
        <v>2075</v>
      </c>
      <c r="C1406" s="191" t="s">
        <v>2076</v>
      </c>
      <c r="D1406" s="183">
        <v>1150</v>
      </c>
      <c r="E1406" s="183" t="e">
        <f>VLOOKUP(B1406,#REF!,22,FALSE)</f>
        <v>#REF!</v>
      </c>
      <c r="F1406" s="189" t="e">
        <f t="shared" si="98"/>
        <v>#REF!</v>
      </c>
      <c r="G1406" s="183">
        <v>920</v>
      </c>
      <c r="H1406" s="189" t="e">
        <f t="shared" si="101"/>
        <v>#REF!</v>
      </c>
      <c r="I1406" s="171"/>
      <c r="J1406" s="173" t="s">
        <v>6183</v>
      </c>
      <c r="K1406" s="178"/>
      <c r="M1406" s="178"/>
    </row>
    <row r="1407" spans="1:13" s="173" customFormat="1" ht="15.75" customHeight="1">
      <c r="A1407" s="186" t="s">
        <v>2064</v>
      </c>
      <c r="B1407" s="188" t="s">
        <v>2077</v>
      </c>
      <c r="C1407" s="191" t="s">
        <v>2078</v>
      </c>
      <c r="D1407" s="183">
        <v>1250</v>
      </c>
      <c r="E1407" s="183" t="e">
        <f>VLOOKUP(B1407,#REF!,22,FALSE)</f>
        <v>#REF!</v>
      </c>
      <c r="F1407" s="189" t="e">
        <f t="shared" ref="F1407:F1461" si="102">E1407/D1407-100%</f>
        <v>#REF!</v>
      </c>
      <c r="G1407" s="183">
        <v>1000</v>
      </c>
      <c r="H1407" s="189" t="e">
        <f t="shared" si="101"/>
        <v>#REF!</v>
      </c>
      <c r="I1407" s="171"/>
      <c r="J1407" s="173" t="s">
        <v>6183</v>
      </c>
      <c r="K1407" s="178"/>
      <c r="M1407" s="178"/>
    </row>
    <row r="1408" spans="1:13" s="173" customFormat="1" ht="15.75" customHeight="1">
      <c r="A1408" s="186" t="s">
        <v>2064</v>
      </c>
      <c r="B1408" s="188" t="s">
        <v>2079</v>
      </c>
      <c r="C1408" s="191" t="s">
        <v>2080</v>
      </c>
      <c r="D1408" s="183">
        <v>1250</v>
      </c>
      <c r="E1408" s="183" t="e">
        <f>VLOOKUP(B1408,#REF!,22,FALSE)</f>
        <v>#REF!</v>
      </c>
      <c r="F1408" s="189" t="e">
        <f t="shared" si="102"/>
        <v>#REF!</v>
      </c>
      <c r="G1408" s="183">
        <v>1000</v>
      </c>
      <c r="H1408" s="189" t="e">
        <f t="shared" si="101"/>
        <v>#REF!</v>
      </c>
      <c r="I1408" s="171"/>
      <c r="J1408" s="173" t="s">
        <v>6183</v>
      </c>
      <c r="K1408" s="178"/>
      <c r="M1408" s="178"/>
    </row>
    <row r="1409" spans="1:13" s="29" customFormat="1" ht="15.75" customHeight="1">
      <c r="A1409" s="186" t="s">
        <v>2064</v>
      </c>
      <c r="B1409" s="188" t="s">
        <v>2081</v>
      </c>
      <c r="C1409" s="191" t="s">
        <v>2082</v>
      </c>
      <c r="D1409" s="183">
        <v>1150</v>
      </c>
      <c r="E1409" s="183" t="e">
        <f>VLOOKUP(B1409,#REF!,22,FALSE)</f>
        <v>#REF!</v>
      </c>
      <c r="F1409" s="189" t="e">
        <f t="shared" si="102"/>
        <v>#REF!</v>
      </c>
      <c r="G1409" s="183">
        <v>920</v>
      </c>
      <c r="H1409" s="189" t="e">
        <f t="shared" si="101"/>
        <v>#REF!</v>
      </c>
      <c r="I1409" s="171"/>
      <c r="J1409" s="173" t="s">
        <v>6183</v>
      </c>
      <c r="K1409" s="178"/>
      <c r="M1409" s="178"/>
    </row>
    <row r="1410" spans="1:13" s="29" customFormat="1" ht="15.75" customHeight="1">
      <c r="A1410" s="186" t="s">
        <v>2064</v>
      </c>
      <c r="B1410" s="188" t="s">
        <v>2083</v>
      </c>
      <c r="C1410" s="191" t="s">
        <v>2084</v>
      </c>
      <c r="D1410" s="183">
        <v>1250</v>
      </c>
      <c r="E1410" s="183" t="e">
        <f>VLOOKUP(B1410,#REF!,22,FALSE)</f>
        <v>#REF!</v>
      </c>
      <c r="F1410" s="189" t="e">
        <f t="shared" si="102"/>
        <v>#REF!</v>
      </c>
      <c r="G1410" s="183">
        <v>1000</v>
      </c>
      <c r="H1410" s="189" t="e">
        <f t="shared" si="101"/>
        <v>#REF!</v>
      </c>
      <c r="I1410" s="171"/>
      <c r="J1410" s="173" t="s">
        <v>6183</v>
      </c>
      <c r="K1410" s="178"/>
      <c r="M1410" s="178"/>
    </row>
    <row r="1411" spans="1:13" s="178" customFormat="1" ht="15.75" customHeight="1">
      <c r="A1411" s="186" t="s">
        <v>2064</v>
      </c>
      <c r="B1411" s="188" t="s">
        <v>5832</v>
      </c>
      <c r="C1411" s="191" t="s">
        <v>5991</v>
      </c>
      <c r="D1411" s="185">
        <v>11000</v>
      </c>
      <c r="E1411" s="183" t="e">
        <f>VLOOKUP(B1411,#REF!,22,FALSE)</f>
        <v>#REF!</v>
      </c>
      <c r="F1411" s="189" t="e">
        <f t="shared" si="102"/>
        <v>#REF!</v>
      </c>
      <c r="G1411" s="183">
        <v>8800</v>
      </c>
      <c r="H1411" s="189" t="e">
        <f t="shared" si="101"/>
        <v>#REF!</v>
      </c>
      <c r="I1411" s="171"/>
      <c r="J1411" s="220" t="s">
        <v>6165</v>
      </c>
    </row>
    <row r="1412" spans="1:13" s="178" customFormat="1" ht="15.75" customHeight="1">
      <c r="A1412" s="186" t="s">
        <v>5833</v>
      </c>
      <c r="B1412" s="188" t="s">
        <v>5834</v>
      </c>
      <c r="C1412" s="191" t="s">
        <v>6402</v>
      </c>
      <c r="D1412" s="185">
        <v>23000</v>
      </c>
      <c r="E1412" s="183" t="e">
        <f>VLOOKUP(B1412,#REF!,22,FALSE)</f>
        <v>#REF!</v>
      </c>
      <c r="F1412" s="189" t="e">
        <f t="shared" si="102"/>
        <v>#REF!</v>
      </c>
      <c r="G1412" s="183">
        <v>18400</v>
      </c>
      <c r="H1412" s="189" t="e">
        <f t="shared" si="101"/>
        <v>#REF!</v>
      </c>
      <c r="I1412" s="171"/>
      <c r="J1412" s="220" t="s">
        <v>6165</v>
      </c>
    </row>
    <row r="1413" spans="1:13" s="178" customFormat="1" ht="15.75" customHeight="1">
      <c r="A1413" s="186" t="s">
        <v>5835</v>
      </c>
      <c r="B1413" s="188" t="s">
        <v>5858</v>
      </c>
      <c r="C1413" s="191" t="s">
        <v>5992</v>
      </c>
      <c r="D1413" s="185">
        <v>12000</v>
      </c>
      <c r="E1413" s="183" t="e">
        <f>VLOOKUP(B1413,#REF!,22,FALSE)</f>
        <v>#REF!</v>
      </c>
      <c r="F1413" s="189" t="e">
        <f t="shared" si="102"/>
        <v>#REF!</v>
      </c>
      <c r="G1413" s="183">
        <v>9600</v>
      </c>
      <c r="H1413" s="189" t="e">
        <f t="shared" si="101"/>
        <v>#REF!</v>
      </c>
      <c r="I1413" s="171"/>
      <c r="J1413" s="220" t="s">
        <v>6165</v>
      </c>
    </row>
    <row r="1414" spans="1:13" s="178" customFormat="1" ht="15.75" customHeight="1">
      <c r="A1414" s="186" t="s">
        <v>5836</v>
      </c>
      <c r="B1414" s="188" t="s">
        <v>5837</v>
      </c>
      <c r="C1414" s="191" t="s">
        <v>5838</v>
      </c>
      <c r="D1414" s="185">
        <v>2700</v>
      </c>
      <c r="E1414" s="183" t="e">
        <f>VLOOKUP(B1414,#REF!,22,FALSE)</f>
        <v>#REF!</v>
      </c>
      <c r="F1414" s="189" t="e">
        <f t="shared" si="102"/>
        <v>#REF!</v>
      </c>
      <c r="G1414" s="183">
        <v>2160</v>
      </c>
      <c r="H1414" s="189" t="e">
        <f t="shared" si="101"/>
        <v>#REF!</v>
      </c>
      <c r="I1414" s="171"/>
      <c r="J1414" s="220" t="s">
        <v>6165</v>
      </c>
    </row>
    <row r="1415" spans="1:13" s="178" customFormat="1" ht="15.75" customHeight="1">
      <c r="A1415" s="182" t="s">
        <v>2085</v>
      </c>
      <c r="B1415" s="25"/>
      <c r="C1415" s="128"/>
      <c r="D1415" s="221"/>
      <c r="E1415" s="183"/>
      <c r="F1415" s="189"/>
      <c r="G1415" s="221"/>
      <c r="H1415" s="213" t="e">
        <f>AVERAGE(H1416:H1435)</f>
        <v>#REF!</v>
      </c>
      <c r="I1415" s="222"/>
      <c r="J1415" s="176"/>
      <c r="K1415" s="173"/>
    </row>
    <row r="1416" spans="1:13" s="178" customFormat="1" ht="15.75" customHeight="1">
      <c r="A1416" s="168" t="s">
        <v>1986</v>
      </c>
      <c r="B1416" s="172" t="s">
        <v>2086</v>
      </c>
      <c r="C1416" s="191" t="s">
        <v>2087</v>
      </c>
      <c r="D1416" s="183">
        <v>750</v>
      </c>
      <c r="E1416" s="183" t="e">
        <f>VLOOKUP(B1416,#REF!,22,FALSE)</f>
        <v>#REF!</v>
      </c>
      <c r="F1416" s="189" t="e">
        <f t="shared" si="102"/>
        <v>#REF!</v>
      </c>
      <c r="G1416" s="183">
        <v>600</v>
      </c>
      <c r="H1416" s="189" t="e">
        <f>100%-G1416/E1416</f>
        <v>#REF!</v>
      </c>
      <c r="I1416" s="171"/>
      <c r="J1416" s="173"/>
      <c r="K1416" s="173"/>
    </row>
    <row r="1417" spans="1:13" s="178" customFormat="1" ht="15.75" customHeight="1">
      <c r="A1417" s="168" t="s">
        <v>1986</v>
      </c>
      <c r="B1417" s="172" t="s">
        <v>2088</v>
      </c>
      <c r="C1417" s="191" t="s">
        <v>2089</v>
      </c>
      <c r="D1417" s="183">
        <v>750</v>
      </c>
      <c r="E1417" s="183" t="e">
        <f>VLOOKUP(B1417,#REF!,22,FALSE)</f>
        <v>#REF!</v>
      </c>
      <c r="F1417" s="189" t="e">
        <f t="shared" si="102"/>
        <v>#REF!</v>
      </c>
      <c r="G1417" s="183">
        <v>600</v>
      </c>
      <c r="H1417" s="189" t="e">
        <f>100%-G1417/E1417</f>
        <v>#REF!</v>
      </c>
      <c r="I1417" s="171"/>
      <c r="J1417" s="173"/>
      <c r="K1417" s="173"/>
    </row>
    <row r="1418" spans="1:13" s="178" customFormat="1" ht="15.75" customHeight="1">
      <c r="A1418" s="168" t="s">
        <v>1986</v>
      </c>
      <c r="B1418" s="172" t="s">
        <v>2090</v>
      </c>
      <c r="C1418" s="191" t="s">
        <v>2091</v>
      </c>
      <c r="D1418" s="183">
        <v>750</v>
      </c>
      <c r="E1418" s="183" t="e">
        <f>VLOOKUP(B1418,#REF!,22,FALSE)</f>
        <v>#REF!</v>
      </c>
      <c r="F1418" s="189" t="e">
        <f t="shared" si="102"/>
        <v>#REF!</v>
      </c>
      <c r="G1418" s="183">
        <v>600</v>
      </c>
      <c r="H1418" s="189" t="e">
        <f>100%-G1418/E1418</f>
        <v>#REF!</v>
      </c>
      <c r="I1418" s="171"/>
      <c r="J1418" s="173"/>
      <c r="K1418" s="173"/>
    </row>
    <row r="1419" spans="1:13" s="178" customFormat="1" ht="15.75" customHeight="1">
      <c r="A1419" s="168" t="s">
        <v>1986</v>
      </c>
      <c r="B1419" s="172" t="s">
        <v>2092</v>
      </c>
      <c r="C1419" s="191" t="s">
        <v>2093</v>
      </c>
      <c r="D1419" s="183">
        <v>750</v>
      </c>
      <c r="E1419" s="183" t="e">
        <f>VLOOKUP(B1419,#REF!,22,FALSE)</f>
        <v>#REF!</v>
      </c>
      <c r="F1419" s="189" t="e">
        <f t="shared" si="102"/>
        <v>#REF!</v>
      </c>
      <c r="G1419" s="183">
        <v>600</v>
      </c>
      <c r="H1419" s="189" t="e">
        <f>100%-G1419/E1419</f>
        <v>#REF!</v>
      </c>
      <c r="I1419" s="171"/>
      <c r="J1419" s="173"/>
      <c r="K1419" s="173"/>
    </row>
    <row r="1420" spans="1:13" s="178" customFormat="1" ht="15.75" customHeight="1">
      <c r="A1420" s="54" t="s">
        <v>5625</v>
      </c>
      <c r="B1420" s="32"/>
      <c r="C1420" s="144"/>
      <c r="D1420" s="112"/>
      <c r="E1420" s="183"/>
      <c r="F1420" s="189"/>
      <c r="G1420" s="112"/>
      <c r="H1420" s="112"/>
      <c r="I1420" s="113"/>
      <c r="J1420" s="29"/>
      <c r="K1420" s="173"/>
    </row>
    <row r="1421" spans="1:13" s="178" customFormat="1" ht="15.75" customHeight="1">
      <c r="A1421" s="55" t="s">
        <v>5626</v>
      </c>
      <c r="B1421" s="33"/>
      <c r="C1421" s="145"/>
      <c r="D1421" s="114"/>
      <c r="E1421" s="183"/>
      <c r="F1421" s="189"/>
      <c r="G1421" s="114"/>
      <c r="H1421" s="114"/>
      <c r="I1421" s="115"/>
      <c r="J1421" s="29"/>
      <c r="K1421" s="173"/>
    </row>
    <row r="1422" spans="1:13" s="178" customFormat="1" ht="15.75" customHeight="1">
      <c r="A1422" s="186" t="s">
        <v>1986</v>
      </c>
      <c r="B1422" s="188" t="s">
        <v>2096</v>
      </c>
      <c r="C1422" s="191" t="s">
        <v>2097</v>
      </c>
      <c r="D1422" s="183">
        <v>750</v>
      </c>
      <c r="E1422" s="183" t="e">
        <f>VLOOKUP(B1422,#REF!,22,FALSE)</f>
        <v>#REF!</v>
      </c>
      <c r="F1422" s="189" t="e">
        <f t="shared" si="102"/>
        <v>#REF!</v>
      </c>
      <c r="G1422" s="183">
        <v>600</v>
      </c>
      <c r="H1422" s="189" t="e">
        <f t="shared" ref="H1422:H1435" si="103">100%-G1422/E1422</f>
        <v>#REF!</v>
      </c>
      <c r="I1422" s="171"/>
    </row>
    <row r="1423" spans="1:13" s="178" customFormat="1" ht="15.75" customHeight="1">
      <c r="A1423" s="186" t="s">
        <v>1986</v>
      </c>
      <c r="B1423" s="188" t="s">
        <v>2106</v>
      </c>
      <c r="C1423" s="191" t="s">
        <v>2107</v>
      </c>
      <c r="D1423" s="183">
        <v>750</v>
      </c>
      <c r="E1423" s="183" t="e">
        <f>VLOOKUP(B1423,#REF!,22,FALSE)</f>
        <v>#REF!</v>
      </c>
      <c r="F1423" s="189" t="e">
        <f t="shared" si="102"/>
        <v>#REF!</v>
      </c>
      <c r="G1423" s="183">
        <v>600</v>
      </c>
      <c r="H1423" s="189" t="e">
        <f t="shared" si="103"/>
        <v>#REF!</v>
      </c>
      <c r="I1423" s="171"/>
    </row>
    <row r="1424" spans="1:13" s="178" customFormat="1" ht="15.75" customHeight="1">
      <c r="A1424" s="186" t="s">
        <v>1986</v>
      </c>
      <c r="B1424" s="188" t="s">
        <v>2108</v>
      </c>
      <c r="C1424" s="191" t="s">
        <v>2109</v>
      </c>
      <c r="D1424" s="183">
        <v>750</v>
      </c>
      <c r="E1424" s="183" t="e">
        <f>VLOOKUP(B1424,#REF!,22,FALSE)</f>
        <v>#REF!</v>
      </c>
      <c r="F1424" s="189" t="e">
        <f t="shared" si="102"/>
        <v>#REF!</v>
      </c>
      <c r="G1424" s="183">
        <v>600</v>
      </c>
      <c r="H1424" s="189" t="e">
        <f t="shared" si="103"/>
        <v>#REF!</v>
      </c>
      <c r="I1424" s="171"/>
    </row>
    <row r="1425" spans="1:13" s="176" customFormat="1" ht="15.75" customHeight="1">
      <c r="A1425" s="186" t="s">
        <v>1986</v>
      </c>
      <c r="B1425" s="188" t="s">
        <v>2098</v>
      </c>
      <c r="C1425" s="191" t="s">
        <v>2099</v>
      </c>
      <c r="D1425" s="183">
        <v>750</v>
      </c>
      <c r="E1425" s="183" t="e">
        <f>VLOOKUP(B1425,#REF!,22,FALSE)</f>
        <v>#REF!</v>
      </c>
      <c r="F1425" s="189" t="e">
        <f t="shared" si="102"/>
        <v>#REF!</v>
      </c>
      <c r="G1425" s="183">
        <v>600</v>
      </c>
      <c r="H1425" s="189" t="e">
        <f t="shared" si="103"/>
        <v>#REF!</v>
      </c>
      <c r="I1425" s="171"/>
      <c r="J1425" s="178"/>
      <c r="K1425" s="178"/>
      <c r="M1425" s="178"/>
    </row>
    <row r="1426" spans="1:13" s="178" customFormat="1" ht="15.75" customHeight="1">
      <c r="A1426" s="186" t="s">
        <v>1986</v>
      </c>
      <c r="B1426" s="188" t="s">
        <v>2100</v>
      </c>
      <c r="C1426" s="191" t="s">
        <v>2101</v>
      </c>
      <c r="D1426" s="183">
        <v>750</v>
      </c>
      <c r="E1426" s="183" t="e">
        <f>VLOOKUP(B1426,#REF!,22,FALSE)</f>
        <v>#REF!</v>
      </c>
      <c r="F1426" s="189" t="e">
        <f t="shared" si="102"/>
        <v>#REF!</v>
      </c>
      <c r="G1426" s="183">
        <v>600</v>
      </c>
      <c r="H1426" s="189" t="e">
        <f t="shared" si="103"/>
        <v>#REF!</v>
      </c>
      <c r="I1426" s="171"/>
    </row>
    <row r="1427" spans="1:13" s="178" customFormat="1" ht="15.75" customHeight="1">
      <c r="A1427" s="186" t="s">
        <v>1986</v>
      </c>
      <c r="B1427" s="188" t="s">
        <v>2104</v>
      </c>
      <c r="C1427" s="191" t="s">
        <v>2105</v>
      </c>
      <c r="D1427" s="183">
        <v>750</v>
      </c>
      <c r="E1427" s="183" t="e">
        <f>VLOOKUP(B1427,#REF!,22,FALSE)</f>
        <v>#REF!</v>
      </c>
      <c r="F1427" s="189" t="e">
        <f t="shared" si="102"/>
        <v>#REF!</v>
      </c>
      <c r="G1427" s="183">
        <v>600</v>
      </c>
      <c r="H1427" s="189" t="e">
        <f t="shared" si="103"/>
        <v>#REF!</v>
      </c>
      <c r="I1427" s="171"/>
    </row>
    <row r="1428" spans="1:13" s="178" customFormat="1" ht="15.75" customHeight="1">
      <c r="A1428" s="186" t="s">
        <v>1986</v>
      </c>
      <c r="B1428" s="188" t="s">
        <v>2102</v>
      </c>
      <c r="C1428" s="191" t="s">
        <v>2103</v>
      </c>
      <c r="D1428" s="183">
        <v>750</v>
      </c>
      <c r="E1428" s="183" t="e">
        <f>VLOOKUP(B1428,#REF!,22,FALSE)</f>
        <v>#REF!</v>
      </c>
      <c r="F1428" s="189" t="e">
        <f t="shared" si="102"/>
        <v>#REF!</v>
      </c>
      <c r="G1428" s="183">
        <v>600</v>
      </c>
      <c r="H1428" s="189" t="e">
        <f t="shared" si="103"/>
        <v>#REF!</v>
      </c>
      <c r="I1428" s="171"/>
    </row>
    <row r="1429" spans="1:13" s="178" customFormat="1" ht="15.75" customHeight="1">
      <c r="A1429" s="186" t="s">
        <v>2110</v>
      </c>
      <c r="B1429" s="188" t="s">
        <v>2111</v>
      </c>
      <c r="C1429" s="191" t="s">
        <v>2112</v>
      </c>
      <c r="D1429" s="183">
        <v>750</v>
      </c>
      <c r="E1429" s="183" t="e">
        <f>VLOOKUP(B1429,#REF!,22,FALSE)</f>
        <v>#REF!</v>
      </c>
      <c r="F1429" s="189" t="e">
        <f t="shared" si="102"/>
        <v>#REF!</v>
      </c>
      <c r="G1429" s="183">
        <v>600</v>
      </c>
      <c r="H1429" s="189" t="e">
        <f t="shared" si="103"/>
        <v>#REF!</v>
      </c>
      <c r="I1429" s="171"/>
    </row>
    <row r="1430" spans="1:13" s="178" customFormat="1" ht="46.5" customHeight="1">
      <c r="A1430" s="191" t="s">
        <v>1986</v>
      </c>
      <c r="B1430" s="234" t="s">
        <v>2094</v>
      </c>
      <c r="C1430" s="191" t="s">
        <v>2095</v>
      </c>
      <c r="D1430" s="183">
        <v>750</v>
      </c>
      <c r="E1430" s="183" t="e">
        <f>VLOOKUP(B1430,#REF!,22,FALSE)</f>
        <v>#REF!</v>
      </c>
      <c r="F1430" s="189" t="e">
        <f t="shared" si="102"/>
        <v>#REF!</v>
      </c>
      <c r="G1430" s="183">
        <v>600</v>
      </c>
      <c r="H1430" s="189" t="e">
        <f t="shared" si="103"/>
        <v>#REF!</v>
      </c>
      <c r="I1430" s="171"/>
      <c r="J1430" s="235" t="s">
        <v>6493</v>
      </c>
    </row>
    <row r="1431" spans="1:13" s="178" customFormat="1" ht="15.75" customHeight="1">
      <c r="A1431" s="186" t="s">
        <v>2113</v>
      </c>
      <c r="B1431" s="188" t="s">
        <v>2114</v>
      </c>
      <c r="C1431" s="191" t="s">
        <v>2115</v>
      </c>
      <c r="D1431" s="183">
        <v>1050</v>
      </c>
      <c r="E1431" s="183" t="e">
        <f>VLOOKUP(B1431,#REF!,22,FALSE)</f>
        <v>#REF!</v>
      </c>
      <c r="F1431" s="189" t="e">
        <f t="shared" si="102"/>
        <v>#REF!</v>
      </c>
      <c r="G1431" s="183">
        <v>840</v>
      </c>
      <c r="H1431" s="189" t="e">
        <f t="shared" si="103"/>
        <v>#REF!</v>
      </c>
      <c r="I1431" s="171"/>
      <c r="J1431" s="61"/>
    </row>
    <row r="1432" spans="1:13" s="178" customFormat="1" ht="15.75" customHeight="1">
      <c r="A1432" s="186" t="s">
        <v>2113</v>
      </c>
      <c r="B1432" s="188" t="s">
        <v>5452</v>
      </c>
      <c r="C1432" s="191" t="s">
        <v>5542</v>
      </c>
      <c r="D1432" s="183">
        <v>750</v>
      </c>
      <c r="E1432" s="183" t="e">
        <f>VLOOKUP(B1432,#REF!,22,FALSE)</f>
        <v>#REF!</v>
      </c>
      <c r="F1432" s="189" t="e">
        <f t="shared" si="102"/>
        <v>#REF!</v>
      </c>
      <c r="G1432" s="183">
        <v>600</v>
      </c>
      <c r="H1432" s="189" t="e">
        <f t="shared" si="103"/>
        <v>#REF!</v>
      </c>
      <c r="I1432" s="171"/>
      <c r="J1432" s="56" t="s">
        <v>5626</v>
      </c>
    </row>
    <row r="1433" spans="1:13" s="178" customFormat="1" ht="15.75" customHeight="1">
      <c r="A1433" s="186" t="s">
        <v>2113</v>
      </c>
      <c r="B1433" s="188" t="s">
        <v>5453</v>
      </c>
      <c r="C1433" s="191" t="s">
        <v>5443</v>
      </c>
      <c r="D1433" s="183">
        <v>750</v>
      </c>
      <c r="E1433" s="183" t="e">
        <f>VLOOKUP(B1433,#REF!,22,FALSE)</f>
        <v>#REF!</v>
      </c>
      <c r="F1433" s="189" t="e">
        <f t="shared" si="102"/>
        <v>#REF!</v>
      </c>
      <c r="G1433" s="183">
        <v>600</v>
      </c>
      <c r="H1433" s="189" t="e">
        <f t="shared" si="103"/>
        <v>#REF!</v>
      </c>
      <c r="I1433" s="171"/>
      <c r="J1433" s="56" t="s">
        <v>5626</v>
      </c>
    </row>
    <row r="1434" spans="1:13" s="178" customFormat="1" ht="15.75" customHeight="1">
      <c r="A1434" s="186" t="s">
        <v>2113</v>
      </c>
      <c r="B1434" s="188" t="s">
        <v>5454</v>
      </c>
      <c r="C1434" s="191" t="s">
        <v>5543</v>
      </c>
      <c r="D1434" s="183">
        <v>750</v>
      </c>
      <c r="E1434" s="183" t="e">
        <f>VLOOKUP(B1434,#REF!,22,FALSE)</f>
        <v>#REF!</v>
      </c>
      <c r="F1434" s="189" t="e">
        <f t="shared" si="102"/>
        <v>#REF!</v>
      </c>
      <c r="G1434" s="183">
        <v>600</v>
      </c>
      <c r="H1434" s="189" t="e">
        <f t="shared" si="103"/>
        <v>#REF!</v>
      </c>
      <c r="I1434" s="171"/>
      <c r="J1434" s="56" t="s">
        <v>5626</v>
      </c>
    </row>
    <row r="1435" spans="1:13" s="178" customFormat="1" ht="15.75" customHeight="1">
      <c r="A1435" s="186" t="s">
        <v>2113</v>
      </c>
      <c r="B1435" s="188" t="s">
        <v>5455</v>
      </c>
      <c r="C1435" s="191" t="s">
        <v>5544</v>
      </c>
      <c r="D1435" s="183">
        <v>750</v>
      </c>
      <c r="E1435" s="183" t="e">
        <f>VLOOKUP(B1435,#REF!,22,FALSE)</f>
        <v>#REF!</v>
      </c>
      <c r="F1435" s="189" t="e">
        <f t="shared" si="102"/>
        <v>#REF!</v>
      </c>
      <c r="G1435" s="183">
        <v>600</v>
      </c>
      <c r="H1435" s="189" t="e">
        <f t="shared" si="103"/>
        <v>#REF!</v>
      </c>
      <c r="I1435" s="171"/>
      <c r="J1435" s="56" t="s">
        <v>5626</v>
      </c>
    </row>
    <row r="1436" spans="1:13" s="178" customFormat="1" ht="15.75" customHeight="1">
      <c r="A1436" s="182" t="s">
        <v>2120</v>
      </c>
      <c r="B1436" s="25"/>
      <c r="C1436" s="128"/>
      <c r="D1436" s="181"/>
      <c r="E1436" s="183"/>
      <c r="F1436" s="189"/>
      <c r="G1436" s="181"/>
      <c r="H1436" s="213" t="e">
        <f>AVERAGE(H1437:H1457)</f>
        <v>#REF!</v>
      </c>
      <c r="I1436" s="174"/>
      <c r="J1436" s="43"/>
      <c r="K1436" s="173"/>
    </row>
    <row r="1437" spans="1:13" s="178" customFormat="1" ht="15.75" customHeight="1">
      <c r="A1437" s="186" t="s">
        <v>2121</v>
      </c>
      <c r="B1437" s="188" t="s">
        <v>2122</v>
      </c>
      <c r="C1437" s="191" t="s">
        <v>2123</v>
      </c>
      <c r="D1437" s="183">
        <v>1050</v>
      </c>
      <c r="E1437" s="183" t="e">
        <f>VLOOKUP(B1437,#REF!,22,FALSE)</f>
        <v>#REF!</v>
      </c>
      <c r="F1437" s="189" t="e">
        <f t="shared" si="102"/>
        <v>#REF!</v>
      </c>
      <c r="G1437" s="183">
        <v>840</v>
      </c>
      <c r="H1437" s="189" t="e">
        <f t="shared" ref="H1437:H1457" si="104">100%-G1437/E1437</f>
        <v>#REF!</v>
      </c>
      <c r="I1437" s="171"/>
      <c r="J1437" s="61"/>
    </row>
    <row r="1438" spans="1:13" s="178" customFormat="1" ht="15.75" customHeight="1">
      <c r="A1438" s="186" t="s">
        <v>1901</v>
      </c>
      <c r="B1438" s="188" t="s">
        <v>2124</v>
      </c>
      <c r="C1438" s="191" t="s">
        <v>2125</v>
      </c>
      <c r="D1438" s="183">
        <v>1200</v>
      </c>
      <c r="E1438" s="183" t="e">
        <f>VLOOKUP(B1438,#REF!,22,FALSE)</f>
        <v>#REF!</v>
      </c>
      <c r="F1438" s="189" t="e">
        <f t="shared" si="102"/>
        <v>#REF!</v>
      </c>
      <c r="G1438" s="183">
        <v>960</v>
      </c>
      <c r="H1438" s="189" t="e">
        <f t="shared" si="104"/>
        <v>#REF!</v>
      </c>
      <c r="I1438" s="171"/>
    </row>
    <row r="1439" spans="1:13" s="178" customFormat="1" ht="15.75" customHeight="1">
      <c r="A1439" s="186" t="s">
        <v>1915</v>
      </c>
      <c r="B1439" s="188" t="s">
        <v>2150</v>
      </c>
      <c r="C1439" s="191" t="s">
        <v>5609</v>
      </c>
      <c r="D1439" s="183">
        <v>2400</v>
      </c>
      <c r="E1439" s="183" t="e">
        <f>VLOOKUP(B1439,#REF!,22,FALSE)</f>
        <v>#REF!</v>
      </c>
      <c r="F1439" s="189" t="e">
        <f t="shared" si="102"/>
        <v>#REF!</v>
      </c>
      <c r="G1439" s="183">
        <v>1930</v>
      </c>
      <c r="H1439" s="189" t="e">
        <f t="shared" si="104"/>
        <v>#REF!</v>
      </c>
      <c r="I1439" s="171"/>
    </row>
    <row r="1440" spans="1:13" s="178" customFormat="1" ht="15.75" customHeight="1">
      <c r="A1440" s="186" t="s">
        <v>1915</v>
      </c>
      <c r="B1440" s="188" t="s">
        <v>2153</v>
      </c>
      <c r="C1440" s="191" t="s">
        <v>2154</v>
      </c>
      <c r="D1440" s="183">
        <v>2400</v>
      </c>
      <c r="E1440" s="183" t="e">
        <f>VLOOKUP(B1440,#REF!,22,FALSE)</f>
        <v>#REF!</v>
      </c>
      <c r="F1440" s="189" t="e">
        <f t="shared" si="102"/>
        <v>#REF!</v>
      </c>
      <c r="G1440" s="183">
        <v>1930</v>
      </c>
      <c r="H1440" s="189" t="e">
        <f t="shared" si="104"/>
        <v>#REF!</v>
      </c>
      <c r="I1440" s="171"/>
    </row>
    <row r="1441" spans="1:13" s="178" customFormat="1" ht="15.75" customHeight="1">
      <c r="A1441" s="186" t="s">
        <v>1915</v>
      </c>
      <c r="B1441" s="188" t="s">
        <v>2155</v>
      </c>
      <c r="C1441" s="191" t="s">
        <v>2156</v>
      </c>
      <c r="D1441" s="183">
        <v>2400</v>
      </c>
      <c r="E1441" s="183" t="e">
        <f>VLOOKUP(B1441,#REF!,22,FALSE)</f>
        <v>#REF!</v>
      </c>
      <c r="F1441" s="189" t="e">
        <f t="shared" si="102"/>
        <v>#REF!</v>
      </c>
      <c r="G1441" s="183">
        <v>1930</v>
      </c>
      <c r="H1441" s="189" t="e">
        <f t="shared" si="104"/>
        <v>#REF!</v>
      </c>
      <c r="I1441" s="171"/>
    </row>
    <row r="1442" spans="1:13" s="178" customFormat="1" ht="15.75" customHeight="1">
      <c r="A1442" s="186" t="s">
        <v>1915</v>
      </c>
      <c r="B1442" s="188" t="s">
        <v>2151</v>
      </c>
      <c r="C1442" s="191" t="s">
        <v>2152</v>
      </c>
      <c r="D1442" s="183">
        <v>850</v>
      </c>
      <c r="E1442" s="183" t="e">
        <f>VLOOKUP(B1442,#REF!,22,FALSE)</f>
        <v>#REF!</v>
      </c>
      <c r="F1442" s="189" t="e">
        <f t="shared" si="102"/>
        <v>#REF!</v>
      </c>
      <c r="G1442" s="183">
        <v>700</v>
      </c>
      <c r="H1442" s="189" t="e">
        <f t="shared" si="104"/>
        <v>#REF!</v>
      </c>
      <c r="I1442" s="171"/>
    </row>
    <row r="1443" spans="1:13" s="178" customFormat="1" ht="15.75" customHeight="1">
      <c r="A1443" s="186" t="s">
        <v>1901</v>
      </c>
      <c r="B1443" s="188" t="s">
        <v>2142</v>
      </c>
      <c r="C1443" s="191" t="s">
        <v>2143</v>
      </c>
      <c r="D1443" s="183">
        <v>2400</v>
      </c>
      <c r="E1443" s="183" t="e">
        <f>VLOOKUP(B1443,#REF!,22,FALSE)</f>
        <v>#REF!</v>
      </c>
      <c r="F1443" s="189" t="e">
        <f t="shared" si="102"/>
        <v>#REF!</v>
      </c>
      <c r="G1443" s="183">
        <v>1930</v>
      </c>
      <c r="H1443" s="189" t="e">
        <f t="shared" si="104"/>
        <v>#REF!</v>
      </c>
      <c r="I1443" s="171"/>
      <c r="J1443" s="178" t="s">
        <v>6173</v>
      </c>
    </row>
    <row r="1444" spans="1:13" s="178" customFormat="1" ht="15.75" customHeight="1">
      <c r="A1444" s="186" t="s">
        <v>1901</v>
      </c>
      <c r="B1444" s="188" t="s">
        <v>2128</v>
      </c>
      <c r="C1444" s="191" t="s">
        <v>2129</v>
      </c>
      <c r="D1444" s="183">
        <v>2400</v>
      </c>
      <c r="E1444" s="183" t="e">
        <f>VLOOKUP(B1444,#REF!,22,FALSE)</f>
        <v>#REF!</v>
      </c>
      <c r="F1444" s="189" t="e">
        <f t="shared" si="102"/>
        <v>#REF!</v>
      </c>
      <c r="G1444" s="183">
        <v>1930</v>
      </c>
      <c r="H1444" s="189" t="e">
        <f t="shared" si="104"/>
        <v>#REF!</v>
      </c>
      <c r="I1444" s="171"/>
    </row>
    <row r="1445" spans="1:13" s="178" customFormat="1" ht="15.75" customHeight="1">
      <c r="A1445" s="186" t="s">
        <v>1901</v>
      </c>
      <c r="B1445" s="188" t="s">
        <v>2126</v>
      </c>
      <c r="C1445" s="191" t="s">
        <v>2127</v>
      </c>
      <c r="D1445" s="183">
        <v>2400</v>
      </c>
      <c r="E1445" s="183" t="e">
        <f>VLOOKUP(B1445,#REF!,22,FALSE)</f>
        <v>#REF!</v>
      </c>
      <c r="F1445" s="189" t="e">
        <f t="shared" si="102"/>
        <v>#REF!</v>
      </c>
      <c r="G1445" s="183">
        <v>1930</v>
      </c>
      <c r="H1445" s="189" t="e">
        <f t="shared" si="104"/>
        <v>#REF!</v>
      </c>
      <c r="I1445" s="171"/>
    </row>
    <row r="1446" spans="1:13" s="178" customFormat="1" ht="15.75" customHeight="1">
      <c r="A1446" s="186" t="s">
        <v>1901</v>
      </c>
      <c r="B1446" s="188" t="s">
        <v>2130</v>
      </c>
      <c r="C1446" s="191" t="s">
        <v>2131</v>
      </c>
      <c r="D1446" s="183">
        <v>1150</v>
      </c>
      <c r="E1446" s="183" t="e">
        <f>VLOOKUP(B1446,#REF!,22,FALSE)</f>
        <v>#REF!</v>
      </c>
      <c r="F1446" s="189" t="e">
        <f t="shared" si="102"/>
        <v>#REF!</v>
      </c>
      <c r="G1446" s="183">
        <v>920</v>
      </c>
      <c r="H1446" s="189" t="e">
        <f t="shared" si="104"/>
        <v>#REF!</v>
      </c>
      <c r="I1446" s="171"/>
    </row>
    <row r="1447" spans="1:13" s="176" customFormat="1" ht="15.75" customHeight="1">
      <c r="A1447" s="186" t="s">
        <v>1901</v>
      </c>
      <c r="B1447" s="188" t="s">
        <v>2132</v>
      </c>
      <c r="C1447" s="191" t="s">
        <v>2133</v>
      </c>
      <c r="D1447" s="183">
        <v>1150</v>
      </c>
      <c r="E1447" s="183" t="e">
        <f>VLOOKUP(B1447,#REF!,22,FALSE)</f>
        <v>#REF!</v>
      </c>
      <c r="F1447" s="189" t="e">
        <f t="shared" si="102"/>
        <v>#REF!</v>
      </c>
      <c r="G1447" s="183">
        <v>920</v>
      </c>
      <c r="H1447" s="189" t="e">
        <f t="shared" si="104"/>
        <v>#REF!</v>
      </c>
      <c r="I1447" s="171"/>
      <c r="J1447" s="178"/>
      <c r="K1447" s="178"/>
      <c r="M1447" s="178"/>
    </row>
    <row r="1448" spans="1:13" s="173" customFormat="1" ht="15.75" customHeight="1">
      <c r="A1448" s="186" t="s">
        <v>1901</v>
      </c>
      <c r="B1448" s="188" t="s">
        <v>2134</v>
      </c>
      <c r="C1448" s="191" t="s">
        <v>2135</v>
      </c>
      <c r="D1448" s="183">
        <v>1150</v>
      </c>
      <c r="E1448" s="183" t="e">
        <f>VLOOKUP(B1448,#REF!,22,FALSE)</f>
        <v>#REF!</v>
      </c>
      <c r="F1448" s="189" t="e">
        <f t="shared" si="102"/>
        <v>#REF!</v>
      </c>
      <c r="G1448" s="183">
        <v>920</v>
      </c>
      <c r="H1448" s="189" t="e">
        <f t="shared" si="104"/>
        <v>#REF!</v>
      </c>
      <c r="I1448" s="171"/>
      <c r="J1448" s="178"/>
      <c r="K1448" s="178"/>
      <c r="M1448" s="178"/>
    </row>
    <row r="1449" spans="1:13" s="173" customFormat="1" ht="15.75" customHeight="1">
      <c r="A1449" s="186" t="s">
        <v>1901</v>
      </c>
      <c r="B1449" s="188" t="s">
        <v>2136</v>
      </c>
      <c r="C1449" s="191" t="s">
        <v>2137</v>
      </c>
      <c r="D1449" s="183">
        <v>1150</v>
      </c>
      <c r="E1449" s="183" t="e">
        <f>VLOOKUP(B1449,#REF!,22,FALSE)</f>
        <v>#REF!</v>
      </c>
      <c r="F1449" s="189" t="e">
        <f t="shared" si="102"/>
        <v>#REF!</v>
      </c>
      <c r="G1449" s="183">
        <v>920</v>
      </c>
      <c r="H1449" s="189" t="e">
        <f t="shared" si="104"/>
        <v>#REF!</v>
      </c>
      <c r="I1449" s="171"/>
      <c r="J1449" s="178"/>
      <c r="K1449" s="178"/>
      <c r="M1449" s="178"/>
    </row>
    <row r="1450" spans="1:13" s="173" customFormat="1" ht="15.75" customHeight="1">
      <c r="A1450" s="186" t="s">
        <v>1901</v>
      </c>
      <c r="B1450" s="188" t="s">
        <v>2138</v>
      </c>
      <c r="C1450" s="191" t="s">
        <v>2139</v>
      </c>
      <c r="D1450" s="183">
        <v>1150</v>
      </c>
      <c r="E1450" s="183" t="e">
        <f>VLOOKUP(B1450,#REF!,22,FALSE)</f>
        <v>#REF!</v>
      </c>
      <c r="F1450" s="189" t="e">
        <f t="shared" si="102"/>
        <v>#REF!</v>
      </c>
      <c r="G1450" s="183">
        <v>920</v>
      </c>
      <c r="H1450" s="189" t="e">
        <f t="shared" si="104"/>
        <v>#REF!</v>
      </c>
      <c r="I1450" s="171"/>
      <c r="J1450" s="178"/>
      <c r="K1450" s="178"/>
      <c r="M1450" s="178"/>
    </row>
    <row r="1451" spans="1:13" s="173" customFormat="1" ht="15.75" customHeight="1">
      <c r="A1451" s="186" t="s">
        <v>1901</v>
      </c>
      <c r="B1451" s="188" t="s">
        <v>2140</v>
      </c>
      <c r="C1451" s="191" t="s">
        <v>2141</v>
      </c>
      <c r="D1451" s="183">
        <v>1150</v>
      </c>
      <c r="E1451" s="183" t="e">
        <f>VLOOKUP(B1451,#REF!,22,FALSE)</f>
        <v>#REF!</v>
      </c>
      <c r="F1451" s="189" t="e">
        <f t="shared" si="102"/>
        <v>#REF!</v>
      </c>
      <c r="G1451" s="183">
        <v>920</v>
      </c>
      <c r="H1451" s="189" t="e">
        <f t="shared" si="104"/>
        <v>#REF!</v>
      </c>
      <c r="I1451" s="171"/>
      <c r="J1451" s="178"/>
      <c r="K1451" s="178"/>
      <c r="M1451" s="178"/>
    </row>
    <row r="1452" spans="1:13" s="173" customFormat="1" ht="15.75" customHeight="1">
      <c r="A1452" s="186" t="s">
        <v>1901</v>
      </c>
      <c r="B1452" s="188" t="s">
        <v>2146</v>
      </c>
      <c r="C1452" s="191" t="s">
        <v>2147</v>
      </c>
      <c r="D1452" s="183">
        <v>3300</v>
      </c>
      <c r="E1452" s="183" t="e">
        <f>VLOOKUP(B1452,#REF!,22,FALSE)</f>
        <v>#REF!</v>
      </c>
      <c r="F1452" s="189" t="e">
        <f t="shared" si="102"/>
        <v>#REF!</v>
      </c>
      <c r="G1452" s="183">
        <v>2640</v>
      </c>
      <c r="H1452" s="189" t="e">
        <f t="shared" si="104"/>
        <v>#REF!</v>
      </c>
      <c r="I1452" s="171"/>
      <c r="J1452" s="178"/>
      <c r="K1452" s="178"/>
      <c r="M1452" s="178"/>
    </row>
    <row r="1453" spans="1:13" ht="15.75" customHeight="1">
      <c r="A1453" s="186" t="s">
        <v>1901</v>
      </c>
      <c r="B1453" s="188" t="s">
        <v>2148</v>
      </c>
      <c r="C1453" s="191" t="s">
        <v>2149</v>
      </c>
      <c r="D1453" s="183">
        <v>3300</v>
      </c>
      <c r="E1453" s="183" t="e">
        <f>VLOOKUP(B1453,#REF!,22,FALSE)</f>
        <v>#REF!</v>
      </c>
      <c r="F1453" s="189" t="e">
        <f t="shared" si="102"/>
        <v>#REF!</v>
      </c>
      <c r="G1453" s="183">
        <v>2640</v>
      </c>
      <c r="H1453" s="189" t="e">
        <f t="shared" si="104"/>
        <v>#REF!</v>
      </c>
      <c r="I1453" s="171"/>
      <c r="K1453" s="178"/>
      <c r="M1453" s="178"/>
    </row>
    <row r="1454" spans="1:13" ht="15.75" customHeight="1">
      <c r="A1454" s="186" t="s">
        <v>1901</v>
      </c>
      <c r="B1454" s="188" t="s">
        <v>2144</v>
      </c>
      <c r="C1454" s="191" t="s">
        <v>2145</v>
      </c>
      <c r="D1454" s="183">
        <v>2400</v>
      </c>
      <c r="E1454" s="183" t="e">
        <f>VLOOKUP(B1454,#REF!,22,FALSE)</f>
        <v>#REF!</v>
      </c>
      <c r="F1454" s="189" t="e">
        <f t="shared" si="102"/>
        <v>#REF!</v>
      </c>
      <c r="G1454" s="183">
        <v>1930</v>
      </c>
      <c r="H1454" s="189" t="e">
        <f t="shared" si="104"/>
        <v>#REF!</v>
      </c>
      <c r="I1454" s="171"/>
      <c r="K1454" s="178"/>
      <c r="M1454" s="178"/>
    </row>
    <row r="1455" spans="1:13" s="173" customFormat="1" ht="15.75" customHeight="1">
      <c r="A1455" s="186" t="s">
        <v>2157</v>
      </c>
      <c r="B1455" s="188" t="s">
        <v>2158</v>
      </c>
      <c r="C1455" s="191" t="s">
        <v>2159</v>
      </c>
      <c r="D1455" s="183">
        <v>6600</v>
      </c>
      <c r="E1455" s="183" t="e">
        <f>VLOOKUP(B1455,#REF!,22,FALSE)</f>
        <v>#REF!</v>
      </c>
      <c r="F1455" s="189" t="e">
        <f t="shared" si="102"/>
        <v>#REF!</v>
      </c>
      <c r="G1455" s="183">
        <v>5280</v>
      </c>
      <c r="H1455" s="189" t="e">
        <f t="shared" si="104"/>
        <v>#REF!</v>
      </c>
      <c r="I1455" s="171"/>
      <c r="J1455" s="178"/>
      <c r="K1455" s="178"/>
      <c r="M1455" s="178"/>
    </row>
    <row r="1456" spans="1:13" s="173" customFormat="1" ht="15.75" customHeight="1">
      <c r="A1456" s="186" t="s">
        <v>1544</v>
      </c>
      <c r="B1456" s="188" t="s">
        <v>2160</v>
      </c>
      <c r="C1456" s="191" t="s">
        <v>2161</v>
      </c>
      <c r="D1456" s="183">
        <v>1270</v>
      </c>
      <c r="E1456" s="183" t="e">
        <f>VLOOKUP(B1456,#REF!,22,FALSE)</f>
        <v>#REF!</v>
      </c>
      <c r="F1456" s="189" t="e">
        <f t="shared" si="102"/>
        <v>#REF!</v>
      </c>
      <c r="G1456" s="183">
        <v>1060</v>
      </c>
      <c r="H1456" s="189" t="e">
        <f t="shared" si="104"/>
        <v>#REF!</v>
      </c>
      <c r="I1456" s="171"/>
      <c r="J1456" s="178"/>
      <c r="K1456" s="178"/>
      <c r="M1456" s="178"/>
    </row>
    <row r="1457" spans="1:13" s="173" customFormat="1" ht="15.75" customHeight="1">
      <c r="A1457" s="186" t="s">
        <v>2121</v>
      </c>
      <c r="B1457" s="188" t="s">
        <v>2162</v>
      </c>
      <c r="C1457" s="191" t="s">
        <v>2163</v>
      </c>
      <c r="D1457" s="183">
        <v>1600</v>
      </c>
      <c r="E1457" s="183" t="e">
        <f>VLOOKUP(B1457,#REF!,22,FALSE)</f>
        <v>#REF!</v>
      </c>
      <c r="F1457" s="189" t="e">
        <f t="shared" si="102"/>
        <v>#REF!</v>
      </c>
      <c r="G1457" s="183">
        <v>1280</v>
      </c>
      <c r="H1457" s="189" t="e">
        <f t="shared" si="104"/>
        <v>#REF!</v>
      </c>
      <c r="I1457" s="171"/>
      <c r="J1457" s="178"/>
      <c r="K1457" s="178"/>
      <c r="M1457" s="178"/>
    </row>
    <row r="1458" spans="1:13" ht="15.75" customHeight="1">
      <c r="A1458" s="51" t="s">
        <v>5957</v>
      </c>
      <c r="B1458" s="169"/>
      <c r="C1458" s="193"/>
      <c r="D1458" s="52"/>
      <c r="E1458" s="183"/>
      <c r="F1458" s="189"/>
      <c r="G1458" s="52"/>
      <c r="H1458" s="213"/>
      <c r="I1458" s="28"/>
      <c r="J1458" s="173"/>
      <c r="K1458" s="173"/>
      <c r="M1458" s="178"/>
    </row>
    <row r="1459" spans="1:13" s="178" customFormat="1" ht="15.75" customHeight="1">
      <c r="A1459" s="168" t="s">
        <v>5958</v>
      </c>
      <c r="B1459" s="175">
        <v>12900</v>
      </c>
      <c r="C1459" s="191" t="s">
        <v>5959</v>
      </c>
      <c r="D1459" s="183">
        <v>1620</v>
      </c>
      <c r="E1459" s="183" t="e">
        <f>VLOOKUP(B1459,#REF!,22,FALSE)</f>
        <v>#REF!</v>
      </c>
      <c r="F1459" s="189" t="e">
        <f t="shared" si="102"/>
        <v>#REF!</v>
      </c>
      <c r="G1459" s="183">
        <v>1320</v>
      </c>
      <c r="H1459" s="189" t="e">
        <f>100%-G1459/E1459</f>
        <v>#REF!</v>
      </c>
      <c r="I1459" s="28"/>
      <c r="J1459" s="173" t="s">
        <v>6168</v>
      </c>
      <c r="K1459" s="173"/>
    </row>
    <row r="1460" spans="1:13" s="178" customFormat="1" ht="15.75" customHeight="1">
      <c r="A1460" s="171" t="s">
        <v>4847</v>
      </c>
      <c r="B1460" s="172" t="s">
        <v>1825</v>
      </c>
      <c r="C1460" s="191" t="s">
        <v>1826</v>
      </c>
      <c r="D1460" s="183">
        <v>930</v>
      </c>
      <c r="E1460" s="183" t="e">
        <f>VLOOKUP(B1460,#REF!,22,FALSE)</f>
        <v>#REF!</v>
      </c>
      <c r="F1460" s="189" t="e">
        <f t="shared" si="102"/>
        <v>#REF!</v>
      </c>
      <c r="G1460" s="183">
        <v>790</v>
      </c>
      <c r="H1460" s="189" t="e">
        <f>100%-G1460/E1460</f>
        <v>#REF!</v>
      </c>
      <c r="I1460" s="28"/>
      <c r="J1460" s="173" t="s">
        <v>5975</v>
      </c>
      <c r="K1460" s="173"/>
    </row>
    <row r="1461" spans="1:13" s="178" customFormat="1" ht="15.75" customHeight="1">
      <c r="A1461" s="171" t="s">
        <v>6377</v>
      </c>
      <c r="B1461" s="172" t="s">
        <v>6413</v>
      </c>
      <c r="C1461" s="191" t="s">
        <v>6378</v>
      </c>
      <c r="D1461" s="183">
        <v>3000</v>
      </c>
      <c r="E1461" s="183" t="e">
        <f>VLOOKUP(B1461,#REF!,22,FALSE)</f>
        <v>#REF!</v>
      </c>
      <c r="F1461" s="189" t="e">
        <f t="shared" si="102"/>
        <v>#REF!</v>
      </c>
      <c r="G1461" s="183">
        <v>2400</v>
      </c>
      <c r="H1461" s="189" t="e">
        <f>100%-G1461/E1461</f>
        <v>#REF!</v>
      </c>
      <c r="I1461" s="28"/>
      <c r="J1461" s="173"/>
      <c r="K1461" s="173"/>
    </row>
    <row r="1462" spans="1:13" s="178" customFormat="1" ht="15.75" customHeight="1">
      <c r="A1462" s="51" t="s">
        <v>5366</v>
      </c>
      <c r="B1462" s="169"/>
      <c r="C1462" s="193"/>
      <c r="D1462" s="52"/>
      <c r="E1462" s="183"/>
      <c r="F1462" s="189"/>
      <c r="G1462" s="52"/>
      <c r="H1462" s="213" t="e">
        <f>H1463</f>
        <v>#REF!</v>
      </c>
      <c r="I1462" s="28"/>
      <c r="J1462" s="173"/>
      <c r="K1462" s="173"/>
    </row>
    <row r="1463" spans="1:13" s="178" customFormat="1" ht="15.75" customHeight="1">
      <c r="A1463" s="168"/>
      <c r="B1463" s="175">
        <v>60000</v>
      </c>
      <c r="C1463" s="191" t="s">
        <v>5367</v>
      </c>
      <c r="D1463" s="183">
        <v>300</v>
      </c>
      <c r="E1463" s="183" t="e">
        <f>VLOOKUP(B1463,#REF!,22,FALSE)</f>
        <v>#REF!</v>
      </c>
      <c r="F1463" s="189" t="e">
        <f t="shared" ref="F1463:F1526" si="105">E1463/D1463-100%</f>
        <v>#REF!</v>
      </c>
      <c r="G1463" s="183">
        <v>240</v>
      </c>
      <c r="H1463" s="189" t="e">
        <f>100%-G1463/E1463</f>
        <v>#REF!</v>
      </c>
      <c r="I1463" s="171"/>
      <c r="J1463" s="173"/>
      <c r="K1463" s="173"/>
    </row>
    <row r="1464" spans="1:13" s="178" customFormat="1" ht="15.75" customHeight="1">
      <c r="A1464" s="51" t="s">
        <v>2164</v>
      </c>
      <c r="B1464" s="169"/>
      <c r="C1464" s="193"/>
      <c r="D1464" s="52"/>
      <c r="E1464" s="183"/>
      <c r="F1464" s="189"/>
      <c r="G1464" s="52"/>
      <c r="H1464" s="213"/>
      <c r="I1464" s="28"/>
      <c r="K1464" s="173"/>
    </row>
    <row r="1465" spans="1:13" s="178" customFormat="1" ht="15.75" customHeight="1">
      <c r="A1465" s="182" t="s">
        <v>2165</v>
      </c>
      <c r="B1465" s="25"/>
      <c r="C1465" s="128"/>
      <c r="D1465" s="181"/>
      <c r="E1465" s="183"/>
      <c r="F1465" s="189"/>
      <c r="G1465" s="181"/>
      <c r="H1465" s="181"/>
      <c r="I1465" s="174"/>
      <c r="K1465" s="173"/>
    </row>
    <row r="1466" spans="1:13" s="178" customFormat="1" ht="15.75" customHeight="1">
      <c r="A1466" s="171" t="s">
        <v>2166</v>
      </c>
      <c r="B1466" s="172">
        <v>10003</v>
      </c>
      <c r="C1466" s="191" t="s">
        <v>4378</v>
      </c>
      <c r="D1466" s="183">
        <v>200</v>
      </c>
      <c r="E1466" s="183" t="e">
        <f>VLOOKUP(B1466,#REF!,22,FALSE)</f>
        <v>#REF!</v>
      </c>
      <c r="F1466" s="189" t="e">
        <f t="shared" si="105"/>
        <v>#REF!</v>
      </c>
      <c r="G1466" s="183">
        <v>160</v>
      </c>
      <c r="H1466" s="189" t="e">
        <f>100%-G1466/E1466</f>
        <v>#REF!</v>
      </c>
      <c r="I1466" s="171"/>
      <c r="J1466" s="173"/>
      <c r="K1466" s="173"/>
    </row>
    <row r="1467" spans="1:13" s="178" customFormat="1" ht="15.75" customHeight="1">
      <c r="A1467" s="171" t="s">
        <v>2167</v>
      </c>
      <c r="B1467" s="172">
        <v>10002</v>
      </c>
      <c r="C1467" s="191" t="s">
        <v>2168</v>
      </c>
      <c r="D1467" s="183">
        <v>350</v>
      </c>
      <c r="E1467" s="183" t="e">
        <f>VLOOKUP(B1467,#REF!,22,FALSE)</f>
        <v>#REF!</v>
      </c>
      <c r="F1467" s="189" t="e">
        <f t="shared" si="105"/>
        <v>#REF!</v>
      </c>
      <c r="G1467" s="183">
        <v>280</v>
      </c>
      <c r="H1467" s="189" t="e">
        <f>100%-G1467/E1467</f>
        <v>#REF!</v>
      </c>
      <c r="I1467" s="171"/>
      <c r="J1467" s="173"/>
      <c r="K1467" s="173"/>
    </row>
    <row r="1468" spans="1:13" s="178" customFormat="1" ht="15.75" customHeight="1">
      <c r="A1468" s="168" t="s">
        <v>6132</v>
      </c>
      <c r="B1468" s="172">
        <v>10004</v>
      </c>
      <c r="C1468" s="191" t="s">
        <v>2170</v>
      </c>
      <c r="D1468" s="183">
        <v>250</v>
      </c>
      <c r="E1468" s="183" t="e">
        <f>VLOOKUP(B1468,#REF!,22,FALSE)</f>
        <v>#REF!</v>
      </c>
      <c r="F1468" s="189" t="e">
        <f t="shared" si="105"/>
        <v>#REF!</v>
      </c>
      <c r="G1468" s="183">
        <v>210</v>
      </c>
      <c r="H1468" s="189" t="e">
        <f>100%-G1468/E1468</f>
        <v>#REF!</v>
      </c>
      <c r="I1468" s="171"/>
      <c r="J1468" s="173"/>
      <c r="K1468" s="173"/>
    </row>
    <row r="1469" spans="1:13" s="178" customFormat="1" ht="15.75" customHeight="1">
      <c r="A1469" s="182" t="s">
        <v>2171</v>
      </c>
      <c r="B1469" s="25"/>
      <c r="C1469" s="128"/>
      <c r="D1469" s="181"/>
      <c r="E1469" s="183"/>
      <c r="F1469" s="189"/>
      <c r="G1469" s="181"/>
      <c r="H1469" s="181"/>
      <c r="I1469" s="174"/>
      <c r="K1469" s="173"/>
    </row>
    <row r="1470" spans="1:13" s="178" customFormat="1" ht="15.75" customHeight="1">
      <c r="A1470" s="60" t="s">
        <v>2172</v>
      </c>
      <c r="B1470" s="188">
        <v>10011</v>
      </c>
      <c r="C1470" s="191" t="s">
        <v>2173</v>
      </c>
      <c r="D1470" s="183">
        <v>260</v>
      </c>
      <c r="E1470" s="183" t="e">
        <f>VLOOKUP(B1470,#REF!,22,FALSE)</f>
        <v>#REF!</v>
      </c>
      <c r="F1470" s="189" t="e">
        <f t="shared" si="105"/>
        <v>#REF!</v>
      </c>
      <c r="G1470" s="183">
        <v>220</v>
      </c>
      <c r="H1470" s="189" t="e">
        <f t="shared" ref="H1470:H1493" si="106">100%-G1470/E1470</f>
        <v>#REF!</v>
      </c>
      <c r="I1470" s="171"/>
    </row>
    <row r="1471" spans="1:13" s="178" customFormat="1" ht="15.75" customHeight="1">
      <c r="A1471" s="60" t="s">
        <v>2174</v>
      </c>
      <c r="B1471" s="188">
        <v>10008</v>
      </c>
      <c r="C1471" s="191" t="s">
        <v>2175</v>
      </c>
      <c r="D1471" s="183">
        <v>260</v>
      </c>
      <c r="E1471" s="183" t="e">
        <f>VLOOKUP(B1471,#REF!,22,FALSE)</f>
        <v>#REF!</v>
      </c>
      <c r="F1471" s="189" t="e">
        <f t="shared" si="105"/>
        <v>#REF!</v>
      </c>
      <c r="G1471" s="183">
        <v>220</v>
      </c>
      <c r="H1471" s="189" t="e">
        <f t="shared" si="106"/>
        <v>#REF!</v>
      </c>
      <c r="I1471" s="171"/>
    </row>
    <row r="1472" spans="1:13" s="178" customFormat="1" ht="15.75" customHeight="1">
      <c r="A1472" s="60" t="s">
        <v>2176</v>
      </c>
      <c r="B1472" s="188">
        <v>10009</v>
      </c>
      <c r="C1472" s="191" t="s">
        <v>2177</v>
      </c>
      <c r="D1472" s="183">
        <v>260</v>
      </c>
      <c r="E1472" s="183" t="e">
        <f>VLOOKUP(B1472,#REF!,22,FALSE)</f>
        <v>#REF!</v>
      </c>
      <c r="F1472" s="189" t="e">
        <f t="shared" si="105"/>
        <v>#REF!</v>
      </c>
      <c r="G1472" s="183">
        <v>220</v>
      </c>
      <c r="H1472" s="189" t="e">
        <f t="shared" si="106"/>
        <v>#REF!</v>
      </c>
      <c r="I1472" s="171"/>
    </row>
    <row r="1473" spans="1:13" s="178" customFormat="1" ht="15.75" customHeight="1">
      <c r="A1473" s="60" t="s">
        <v>2176</v>
      </c>
      <c r="B1473" s="188">
        <v>10010</v>
      </c>
      <c r="C1473" s="191" t="s">
        <v>2178</v>
      </c>
      <c r="D1473" s="183">
        <v>330</v>
      </c>
      <c r="E1473" s="183" t="e">
        <f>VLOOKUP(B1473,#REF!,22,FALSE)</f>
        <v>#REF!</v>
      </c>
      <c r="F1473" s="189" t="e">
        <f t="shared" si="105"/>
        <v>#REF!</v>
      </c>
      <c r="G1473" s="183">
        <v>280</v>
      </c>
      <c r="H1473" s="189" t="e">
        <f t="shared" si="106"/>
        <v>#REF!</v>
      </c>
      <c r="I1473" s="171"/>
    </row>
    <row r="1474" spans="1:13" s="178" customFormat="1" ht="15.75" customHeight="1">
      <c r="A1474" s="60" t="s">
        <v>2179</v>
      </c>
      <c r="B1474" s="188">
        <v>10007</v>
      </c>
      <c r="C1474" s="191" t="s">
        <v>2180</v>
      </c>
      <c r="D1474" s="183">
        <v>550</v>
      </c>
      <c r="E1474" s="183" t="e">
        <f>VLOOKUP(B1474,#REF!,22,FALSE)</f>
        <v>#REF!</v>
      </c>
      <c r="F1474" s="189" t="e">
        <f t="shared" si="105"/>
        <v>#REF!</v>
      </c>
      <c r="G1474" s="183">
        <v>440</v>
      </c>
      <c r="H1474" s="189" t="e">
        <f t="shared" si="106"/>
        <v>#REF!</v>
      </c>
      <c r="I1474" s="171"/>
    </row>
    <row r="1475" spans="1:13" s="178" customFormat="1" ht="15.75" customHeight="1">
      <c r="A1475" s="73" t="s">
        <v>5986</v>
      </c>
      <c r="B1475" s="80">
        <v>10060</v>
      </c>
      <c r="C1475" s="191" t="s">
        <v>6429</v>
      </c>
      <c r="D1475" s="183">
        <v>36200</v>
      </c>
      <c r="E1475" s="183" t="e">
        <f>VLOOKUP(B1475,#REF!,22,FALSE)</f>
        <v>#REF!</v>
      </c>
      <c r="F1475" s="189" t="e">
        <f t="shared" si="105"/>
        <v>#REF!</v>
      </c>
      <c r="G1475" s="183">
        <v>29040</v>
      </c>
      <c r="H1475" s="189" t="e">
        <f t="shared" si="106"/>
        <v>#REF!</v>
      </c>
      <c r="I1475" s="171"/>
    </row>
    <row r="1476" spans="1:13" s="178" customFormat="1" ht="15.75" customHeight="1">
      <c r="A1476" s="73" t="s">
        <v>5986</v>
      </c>
      <c r="B1476" s="80">
        <v>10061</v>
      </c>
      <c r="C1476" s="191" t="s">
        <v>6430</v>
      </c>
      <c r="D1476" s="183">
        <v>91000</v>
      </c>
      <c r="E1476" s="183" t="e">
        <f>VLOOKUP(B1476,#REF!,22,FALSE)</f>
        <v>#REF!</v>
      </c>
      <c r="F1476" s="189" t="e">
        <f t="shared" si="105"/>
        <v>#REF!</v>
      </c>
      <c r="G1476" s="183">
        <v>89600</v>
      </c>
      <c r="H1476" s="189" t="e">
        <f t="shared" si="106"/>
        <v>#REF!</v>
      </c>
      <c r="I1476" s="171"/>
    </row>
    <row r="1477" spans="1:13" s="178" customFormat="1" ht="15.75" customHeight="1">
      <c r="A1477" s="60" t="s">
        <v>2181</v>
      </c>
      <c r="B1477" s="188">
        <v>10006</v>
      </c>
      <c r="C1477" s="191" t="s">
        <v>2182</v>
      </c>
      <c r="D1477" s="183">
        <v>1100</v>
      </c>
      <c r="E1477" s="183" t="e">
        <f>VLOOKUP(B1477,#REF!,22,FALSE)</f>
        <v>#REF!</v>
      </c>
      <c r="F1477" s="189" t="e">
        <f t="shared" si="105"/>
        <v>#REF!</v>
      </c>
      <c r="G1477" s="183">
        <v>880</v>
      </c>
      <c r="H1477" s="189" t="e">
        <f t="shared" si="106"/>
        <v>#REF!</v>
      </c>
      <c r="I1477" s="171"/>
    </row>
    <row r="1478" spans="1:13" s="178" customFormat="1" ht="15.75" customHeight="1">
      <c r="A1478" s="60" t="s">
        <v>2181</v>
      </c>
      <c r="B1478" s="188">
        <v>10043</v>
      </c>
      <c r="C1478" s="191" t="s">
        <v>2183</v>
      </c>
      <c r="D1478" s="183">
        <v>1200</v>
      </c>
      <c r="E1478" s="183" t="e">
        <f>VLOOKUP(B1478,#REF!,22,FALSE)</f>
        <v>#REF!</v>
      </c>
      <c r="F1478" s="189" t="e">
        <f t="shared" si="105"/>
        <v>#REF!</v>
      </c>
      <c r="G1478" s="183">
        <v>960</v>
      </c>
      <c r="H1478" s="189" t="e">
        <f t="shared" si="106"/>
        <v>#REF!</v>
      </c>
      <c r="I1478" s="171"/>
    </row>
    <row r="1479" spans="1:13" s="178" customFormat="1" ht="15.75" customHeight="1">
      <c r="A1479" s="60" t="s">
        <v>2181</v>
      </c>
      <c r="B1479" s="188">
        <v>10044</v>
      </c>
      <c r="C1479" s="191" t="s">
        <v>2184</v>
      </c>
      <c r="D1479" s="183">
        <v>2150</v>
      </c>
      <c r="E1479" s="183" t="e">
        <f>VLOOKUP(B1479,#REF!,22,FALSE)</f>
        <v>#REF!</v>
      </c>
      <c r="F1479" s="189" t="e">
        <f t="shared" si="105"/>
        <v>#REF!</v>
      </c>
      <c r="G1479" s="183">
        <v>1720</v>
      </c>
      <c r="H1479" s="189" t="e">
        <f t="shared" si="106"/>
        <v>#REF!</v>
      </c>
      <c r="I1479" s="171"/>
    </row>
    <row r="1480" spans="1:13" s="178" customFormat="1" ht="15.75" customHeight="1">
      <c r="A1480" s="60" t="s">
        <v>2179</v>
      </c>
      <c r="B1480" s="188">
        <v>13014</v>
      </c>
      <c r="C1480" s="191" t="s">
        <v>2185</v>
      </c>
      <c r="D1480" s="183">
        <v>830</v>
      </c>
      <c r="E1480" s="183" t="e">
        <f>VLOOKUP(B1480,#REF!,22,FALSE)</f>
        <v>#REF!</v>
      </c>
      <c r="F1480" s="189" t="e">
        <f t="shared" si="105"/>
        <v>#REF!</v>
      </c>
      <c r="G1480" s="183">
        <v>700</v>
      </c>
      <c r="H1480" s="189" t="e">
        <f t="shared" si="106"/>
        <v>#REF!</v>
      </c>
      <c r="I1480" s="171"/>
    </row>
    <row r="1481" spans="1:13" ht="15.75" customHeight="1">
      <c r="A1481" s="186" t="s">
        <v>5208</v>
      </c>
      <c r="B1481" s="80">
        <v>10049</v>
      </c>
      <c r="C1481" s="191" t="s">
        <v>5209</v>
      </c>
      <c r="D1481" s="183">
        <v>4780</v>
      </c>
      <c r="E1481" s="183" t="e">
        <f>VLOOKUP(B1481,#REF!,22,FALSE)</f>
        <v>#REF!</v>
      </c>
      <c r="F1481" s="189" t="e">
        <f t="shared" si="105"/>
        <v>#REF!</v>
      </c>
      <c r="G1481" s="183">
        <v>4160</v>
      </c>
      <c r="H1481" s="189" t="e">
        <f t="shared" si="106"/>
        <v>#REF!</v>
      </c>
      <c r="I1481" s="171"/>
      <c r="K1481" s="178"/>
      <c r="M1481" s="178"/>
    </row>
    <row r="1482" spans="1:13" s="178" customFormat="1" ht="15.75" customHeight="1">
      <c r="A1482" s="186" t="s">
        <v>5676</v>
      </c>
      <c r="B1482" s="80">
        <v>10050</v>
      </c>
      <c r="C1482" s="191" t="s">
        <v>5392</v>
      </c>
      <c r="D1482" s="183">
        <v>2040</v>
      </c>
      <c r="E1482" s="183" t="e">
        <f>VLOOKUP(B1482,#REF!,22,FALSE)</f>
        <v>#REF!</v>
      </c>
      <c r="F1482" s="189" t="e">
        <f t="shared" si="105"/>
        <v>#REF!</v>
      </c>
      <c r="G1482" s="183">
        <v>1680</v>
      </c>
      <c r="H1482" s="189" t="e">
        <f t="shared" si="106"/>
        <v>#REF!</v>
      </c>
      <c r="I1482" s="171"/>
    </row>
    <row r="1483" spans="1:13" s="178" customFormat="1" ht="15.75" customHeight="1">
      <c r="A1483" s="186" t="s">
        <v>5676</v>
      </c>
      <c r="B1483" s="80">
        <v>10051</v>
      </c>
      <c r="C1483" s="191" t="s">
        <v>5393</v>
      </c>
      <c r="D1483" s="183">
        <v>2330</v>
      </c>
      <c r="E1483" s="183" t="e">
        <f>VLOOKUP(B1483,#REF!,22,FALSE)</f>
        <v>#REF!</v>
      </c>
      <c r="F1483" s="189" t="e">
        <f t="shared" si="105"/>
        <v>#REF!</v>
      </c>
      <c r="G1483" s="183">
        <v>1920</v>
      </c>
      <c r="H1483" s="189" t="e">
        <f t="shared" si="106"/>
        <v>#REF!</v>
      </c>
      <c r="I1483" s="171"/>
    </row>
    <row r="1484" spans="1:13" s="178" customFormat="1" ht="15.75" customHeight="1">
      <c r="A1484" s="186" t="s">
        <v>5676</v>
      </c>
      <c r="B1484" s="80">
        <v>10052</v>
      </c>
      <c r="C1484" s="191" t="s">
        <v>5394</v>
      </c>
      <c r="D1484" s="183">
        <v>2570</v>
      </c>
      <c r="E1484" s="183" t="e">
        <f>VLOOKUP(B1484,#REF!,22,FALSE)</f>
        <v>#REF!</v>
      </c>
      <c r="F1484" s="189" t="e">
        <f t="shared" si="105"/>
        <v>#REF!</v>
      </c>
      <c r="G1484" s="183">
        <v>2080</v>
      </c>
      <c r="H1484" s="189" t="e">
        <f t="shared" si="106"/>
        <v>#REF!</v>
      </c>
      <c r="I1484" s="171"/>
    </row>
    <row r="1485" spans="1:13" s="178" customFormat="1" ht="15.75" customHeight="1">
      <c r="A1485" s="186" t="s">
        <v>2179</v>
      </c>
      <c r="B1485" s="80">
        <v>10053</v>
      </c>
      <c r="C1485" s="191" t="s">
        <v>5395</v>
      </c>
      <c r="D1485" s="183">
        <v>18000</v>
      </c>
      <c r="E1485" s="183" t="e">
        <f>VLOOKUP(B1485,#REF!,22,FALSE)</f>
        <v>#REF!</v>
      </c>
      <c r="F1485" s="189" t="e">
        <f t="shared" si="105"/>
        <v>#REF!</v>
      </c>
      <c r="G1485" s="183">
        <v>21280</v>
      </c>
      <c r="H1485" s="189" t="e">
        <f t="shared" si="106"/>
        <v>#REF!</v>
      </c>
      <c r="I1485" s="171"/>
    </row>
    <row r="1486" spans="1:13" s="178" customFormat="1" ht="15.75" customHeight="1">
      <c r="A1486" s="186"/>
      <c r="B1486" s="188">
        <v>10054</v>
      </c>
      <c r="C1486" s="191" t="s">
        <v>5605</v>
      </c>
      <c r="D1486" s="183">
        <v>37600</v>
      </c>
      <c r="E1486" s="183" t="e">
        <f>VLOOKUP(B1486,#REF!,22,FALSE)</f>
        <v>#REF!</v>
      </c>
      <c r="F1486" s="189" t="e">
        <f t="shared" si="105"/>
        <v>#REF!</v>
      </c>
      <c r="G1486" s="183">
        <v>30400</v>
      </c>
      <c r="H1486" s="189" t="e">
        <f t="shared" si="106"/>
        <v>#REF!</v>
      </c>
      <c r="I1486" s="171"/>
    </row>
    <row r="1487" spans="1:13" s="178" customFormat="1" ht="15.75" customHeight="1">
      <c r="A1487" s="186"/>
      <c r="B1487" s="79">
        <v>10055</v>
      </c>
      <c r="C1487" s="191" t="s">
        <v>5606</v>
      </c>
      <c r="D1487" s="183">
        <v>74300</v>
      </c>
      <c r="E1487" s="183" t="e">
        <f>VLOOKUP(B1487,#REF!,22,FALSE)</f>
        <v>#REF!</v>
      </c>
      <c r="F1487" s="189" t="e">
        <f t="shared" si="105"/>
        <v>#REF!</v>
      </c>
      <c r="G1487" s="183">
        <v>60000</v>
      </c>
      <c r="H1487" s="189" t="e">
        <f t="shared" si="106"/>
        <v>#REF!</v>
      </c>
      <c r="I1487" s="171"/>
    </row>
    <row r="1488" spans="1:13" s="178" customFormat="1" ht="15.75" customHeight="1">
      <c r="A1488" s="186"/>
      <c r="B1488" s="79">
        <v>10056</v>
      </c>
      <c r="C1488" s="191" t="s">
        <v>5607</v>
      </c>
      <c r="D1488" s="183">
        <v>110900</v>
      </c>
      <c r="E1488" s="183" t="e">
        <f>VLOOKUP(B1488,#REF!,22,FALSE)</f>
        <v>#REF!</v>
      </c>
      <c r="F1488" s="189" t="e">
        <f t="shared" si="105"/>
        <v>#REF!</v>
      </c>
      <c r="G1488" s="183">
        <v>88800</v>
      </c>
      <c r="H1488" s="189" t="e">
        <f t="shared" si="106"/>
        <v>#REF!</v>
      </c>
      <c r="I1488" s="171"/>
    </row>
    <row r="1489" spans="1:13" s="178" customFormat="1" ht="15.75" customHeight="1">
      <c r="A1489" s="73" t="s">
        <v>5986</v>
      </c>
      <c r="B1489" s="80">
        <v>10057</v>
      </c>
      <c r="C1489" s="191" t="s">
        <v>5987</v>
      </c>
      <c r="D1489" s="183">
        <v>66000</v>
      </c>
      <c r="E1489" s="183" t="e">
        <f>VLOOKUP(B1489,#REF!,22,FALSE)</f>
        <v>#REF!</v>
      </c>
      <c r="F1489" s="189" t="e">
        <f t="shared" si="105"/>
        <v>#REF!</v>
      </c>
      <c r="G1489" s="183">
        <v>52800</v>
      </c>
      <c r="H1489" s="189" t="e">
        <f t="shared" si="106"/>
        <v>#REF!</v>
      </c>
      <c r="I1489" s="171"/>
      <c r="J1489" s="178" t="s">
        <v>6166</v>
      </c>
    </row>
    <row r="1490" spans="1:13" s="178" customFormat="1" ht="15.75" customHeight="1">
      <c r="A1490" s="73" t="s">
        <v>5986</v>
      </c>
      <c r="B1490" s="80">
        <v>10058</v>
      </c>
      <c r="C1490" s="191" t="s">
        <v>5988</v>
      </c>
      <c r="D1490" s="183">
        <v>76000</v>
      </c>
      <c r="E1490" s="183" t="e">
        <f>VLOOKUP(B1490,#REF!,22,FALSE)</f>
        <v>#REF!</v>
      </c>
      <c r="F1490" s="189" t="e">
        <f t="shared" si="105"/>
        <v>#REF!</v>
      </c>
      <c r="G1490" s="183">
        <v>60800</v>
      </c>
      <c r="H1490" s="189" t="e">
        <f t="shared" si="106"/>
        <v>#REF!</v>
      </c>
      <c r="I1490" s="171"/>
      <c r="J1490" s="178" t="s">
        <v>6166</v>
      </c>
    </row>
    <row r="1491" spans="1:13" s="178" customFormat="1" ht="15.75" customHeight="1">
      <c r="A1491" s="73" t="s">
        <v>5986</v>
      </c>
      <c r="B1491" s="80">
        <v>10059</v>
      </c>
      <c r="C1491" s="191" t="s">
        <v>5989</v>
      </c>
      <c r="D1491" s="183">
        <v>109400</v>
      </c>
      <c r="E1491" s="183" t="e">
        <f>VLOOKUP(B1491,#REF!,22,FALSE)</f>
        <v>#REF!</v>
      </c>
      <c r="F1491" s="189" t="e">
        <f t="shared" si="105"/>
        <v>#REF!</v>
      </c>
      <c r="G1491" s="183">
        <v>88000</v>
      </c>
      <c r="H1491" s="189" t="e">
        <f t="shared" si="106"/>
        <v>#REF!</v>
      </c>
      <c r="I1491" s="171"/>
      <c r="J1491" s="178" t="s">
        <v>6166</v>
      </c>
    </row>
    <row r="1492" spans="1:13" s="178" customFormat="1" ht="15.75" customHeight="1">
      <c r="A1492" s="186" t="s">
        <v>2179</v>
      </c>
      <c r="B1492" s="234" t="s">
        <v>6593</v>
      </c>
      <c r="C1492" s="191" t="s">
        <v>6555</v>
      </c>
      <c r="D1492" s="183">
        <v>21800</v>
      </c>
      <c r="E1492" s="183" t="e">
        <f>VLOOKUP(B1492,#REF!,22,FALSE)</f>
        <v>#REF!</v>
      </c>
      <c r="F1492" s="189" t="e">
        <f t="shared" si="105"/>
        <v>#REF!</v>
      </c>
      <c r="G1492" s="183">
        <v>17440</v>
      </c>
      <c r="H1492" s="189" t="e">
        <f t="shared" si="106"/>
        <v>#REF!</v>
      </c>
      <c r="I1492" s="171"/>
    </row>
    <row r="1493" spans="1:13" s="178" customFormat="1" ht="15.75" customHeight="1">
      <c r="A1493" s="111" t="s">
        <v>2172</v>
      </c>
      <c r="B1493" s="276" t="s">
        <v>6754</v>
      </c>
      <c r="C1493" s="273" t="s">
        <v>6755</v>
      </c>
      <c r="D1493" s="183">
        <v>4000</v>
      </c>
      <c r="E1493" s="183">
        <v>4000</v>
      </c>
      <c r="F1493" s="189">
        <f>100%-E1493/D1493</f>
        <v>0</v>
      </c>
      <c r="G1493" s="183">
        <v>3200</v>
      </c>
      <c r="H1493" s="189">
        <f t="shared" si="106"/>
        <v>0.19999999999999996</v>
      </c>
      <c r="I1493" s="171"/>
      <c r="J1493" s="178" t="s">
        <v>6756</v>
      </c>
    </row>
    <row r="1494" spans="1:13" s="178" customFormat="1" ht="15.75" customHeight="1">
      <c r="A1494" s="182" t="s">
        <v>2186</v>
      </c>
      <c r="B1494" s="25"/>
      <c r="C1494" s="128"/>
      <c r="D1494" s="181"/>
      <c r="E1494" s="183"/>
      <c r="F1494" s="189"/>
      <c r="G1494" s="183"/>
      <c r="H1494" s="181"/>
      <c r="I1494" s="174"/>
      <c r="K1494" s="173"/>
    </row>
    <row r="1495" spans="1:13" s="178" customFormat="1" ht="15.75" customHeight="1">
      <c r="A1495" s="60" t="s">
        <v>2187</v>
      </c>
      <c r="B1495" s="188" t="s">
        <v>2188</v>
      </c>
      <c r="C1495" s="191" t="s">
        <v>2189</v>
      </c>
      <c r="D1495" s="183">
        <v>1690</v>
      </c>
      <c r="E1495" s="183" t="e">
        <f>VLOOKUP(B1495,#REF!,22,FALSE)</f>
        <v>#REF!</v>
      </c>
      <c r="F1495" s="189" t="e">
        <f t="shared" si="105"/>
        <v>#REF!</v>
      </c>
      <c r="G1495" s="183">
        <v>1640</v>
      </c>
      <c r="H1495" s="189" t="e">
        <f t="shared" ref="H1495:H1511" si="107">100%-G1495/E1495</f>
        <v>#REF!</v>
      </c>
      <c r="I1495" s="171"/>
    </row>
    <row r="1496" spans="1:13" s="178" customFormat="1" ht="15.75" customHeight="1">
      <c r="A1496" s="60" t="s">
        <v>2187</v>
      </c>
      <c r="B1496" s="188" t="s">
        <v>2190</v>
      </c>
      <c r="C1496" s="191" t="s">
        <v>2191</v>
      </c>
      <c r="D1496" s="183">
        <v>1800</v>
      </c>
      <c r="E1496" s="183" t="e">
        <f>VLOOKUP(B1496,#REF!,22,FALSE)</f>
        <v>#REF!</v>
      </c>
      <c r="F1496" s="189" t="e">
        <f t="shared" si="105"/>
        <v>#REF!</v>
      </c>
      <c r="G1496" s="183">
        <v>1720</v>
      </c>
      <c r="H1496" s="189" t="e">
        <f t="shared" si="107"/>
        <v>#REF!</v>
      </c>
      <c r="I1496" s="171"/>
    </row>
    <row r="1497" spans="1:13" s="178" customFormat="1" ht="15.75" customHeight="1">
      <c r="A1497" s="60" t="s">
        <v>2187</v>
      </c>
      <c r="B1497" s="188" t="s">
        <v>2192</v>
      </c>
      <c r="C1497" s="191" t="s">
        <v>2193</v>
      </c>
      <c r="D1497" s="183">
        <v>1810</v>
      </c>
      <c r="E1497" s="183" t="e">
        <f>VLOOKUP(B1497,#REF!,22,FALSE)</f>
        <v>#REF!</v>
      </c>
      <c r="F1497" s="189" t="e">
        <f t="shared" si="105"/>
        <v>#REF!</v>
      </c>
      <c r="G1497" s="183">
        <v>1680</v>
      </c>
      <c r="H1497" s="189" t="e">
        <f t="shared" si="107"/>
        <v>#REF!</v>
      </c>
      <c r="I1497" s="171"/>
    </row>
    <row r="1498" spans="1:13" s="178" customFormat="1" ht="15.75" customHeight="1">
      <c r="A1498" s="60" t="s">
        <v>2187</v>
      </c>
      <c r="B1498" s="188" t="s">
        <v>2194</v>
      </c>
      <c r="C1498" s="191" t="s">
        <v>2195</v>
      </c>
      <c r="D1498" s="183">
        <v>2200</v>
      </c>
      <c r="E1498" s="183" t="e">
        <f>VLOOKUP(B1498,#REF!,22,FALSE)</f>
        <v>#REF!</v>
      </c>
      <c r="F1498" s="189" t="e">
        <f t="shared" si="105"/>
        <v>#REF!</v>
      </c>
      <c r="G1498" s="183">
        <v>1760</v>
      </c>
      <c r="H1498" s="189" t="e">
        <f t="shared" si="107"/>
        <v>#REF!</v>
      </c>
      <c r="I1498" s="171"/>
    </row>
    <row r="1499" spans="1:13" s="178" customFormat="1" ht="15.75" customHeight="1">
      <c r="A1499" s="186" t="s">
        <v>2196</v>
      </c>
      <c r="B1499" s="80">
        <v>10024</v>
      </c>
      <c r="C1499" s="191" t="s">
        <v>2197</v>
      </c>
      <c r="D1499" s="183">
        <v>1740</v>
      </c>
      <c r="E1499" s="183" t="e">
        <f>VLOOKUP(B1499,#REF!,22,FALSE)</f>
        <v>#REF!</v>
      </c>
      <c r="F1499" s="189" t="e">
        <f t="shared" si="105"/>
        <v>#REF!</v>
      </c>
      <c r="G1499" s="183">
        <v>1680</v>
      </c>
      <c r="H1499" s="189" t="e">
        <f t="shared" si="107"/>
        <v>#REF!</v>
      </c>
      <c r="I1499" s="171"/>
    </row>
    <row r="1500" spans="1:13" s="178" customFormat="1" ht="15.75" customHeight="1">
      <c r="A1500" s="186" t="s">
        <v>2198</v>
      </c>
      <c r="B1500" s="80">
        <v>10025</v>
      </c>
      <c r="C1500" s="191" t="s">
        <v>2199</v>
      </c>
      <c r="D1500" s="183">
        <v>1850</v>
      </c>
      <c r="E1500" s="183" t="e">
        <f>VLOOKUP(B1500,#REF!,22,FALSE)</f>
        <v>#REF!</v>
      </c>
      <c r="F1500" s="189" t="e">
        <f t="shared" si="105"/>
        <v>#REF!</v>
      </c>
      <c r="G1500" s="183">
        <v>1680</v>
      </c>
      <c r="H1500" s="189" t="e">
        <f t="shared" si="107"/>
        <v>#REF!</v>
      </c>
      <c r="I1500" s="171"/>
    </row>
    <row r="1501" spans="1:13" ht="15.75" customHeight="1">
      <c r="A1501" s="186" t="s">
        <v>2200</v>
      </c>
      <c r="B1501" s="80">
        <v>10027</v>
      </c>
      <c r="C1501" s="191" t="s">
        <v>2201</v>
      </c>
      <c r="D1501" s="183">
        <v>790</v>
      </c>
      <c r="E1501" s="183" t="e">
        <f>VLOOKUP(B1501,#REF!,22,FALSE)</f>
        <v>#REF!</v>
      </c>
      <c r="F1501" s="189" t="e">
        <f t="shared" si="105"/>
        <v>#REF!</v>
      </c>
      <c r="G1501" s="183">
        <v>640</v>
      </c>
      <c r="H1501" s="189" t="e">
        <f t="shared" si="107"/>
        <v>#REF!</v>
      </c>
      <c r="I1501" s="171"/>
      <c r="K1501" s="178"/>
      <c r="M1501" s="178"/>
    </row>
    <row r="1502" spans="1:13" s="173" customFormat="1" ht="15.75" customHeight="1">
      <c r="A1502" s="60" t="s">
        <v>2202</v>
      </c>
      <c r="B1502" s="188" t="s">
        <v>2203</v>
      </c>
      <c r="C1502" s="191" t="s">
        <v>2204</v>
      </c>
      <c r="D1502" s="183">
        <v>1300</v>
      </c>
      <c r="E1502" s="183" t="e">
        <f>VLOOKUP(B1502,#REF!,22,FALSE)</f>
        <v>#REF!</v>
      </c>
      <c r="F1502" s="189" t="e">
        <f t="shared" si="105"/>
        <v>#REF!</v>
      </c>
      <c r="G1502" s="183">
        <v>1040</v>
      </c>
      <c r="H1502" s="189" t="e">
        <f t="shared" si="107"/>
        <v>#REF!</v>
      </c>
      <c r="I1502" s="171"/>
      <c r="J1502" s="178"/>
      <c r="K1502" s="178"/>
      <c r="M1502" s="178"/>
    </row>
    <row r="1503" spans="1:13" s="173" customFormat="1" ht="15.75" customHeight="1">
      <c r="A1503" s="186" t="s">
        <v>2205</v>
      </c>
      <c r="B1503" s="80">
        <v>10026</v>
      </c>
      <c r="C1503" s="191" t="s">
        <v>2206</v>
      </c>
      <c r="D1503" s="183">
        <v>460</v>
      </c>
      <c r="E1503" s="183" t="e">
        <f>VLOOKUP(B1503,#REF!,22,FALSE)</f>
        <v>#REF!</v>
      </c>
      <c r="F1503" s="189" t="e">
        <f t="shared" si="105"/>
        <v>#REF!</v>
      </c>
      <c r="G1503" s="183">
        <v>370</v>
      </c>
      <c r="H1503" s="189" t="e">
        <f t="shared" si="107"/>
        <v>#REF!</v>
      </c>
      <c r="I1503" s="171"/>
      <c r="J1503" s="178"/>
      <c r="K1503" s="178"/>
      <c r="M1503" s="178"/>
    </row>
    <row r="1504" spans="1:13" s="173" customFormat="1" ht="15.75" customHeight="1">
      <c r="A1504" s="60" t="s">
        <v>2187</v>
      </c>
      <c r="B1504" s="188" t="s">
        <v>2207</v>
      </c>
      <c r="C1504" s="191" t="s">
        <v>2208</v>
      </c>
      <c r="D1504" s="183">
        <v>1150</v>
      </c>
      <c r="E1504" s="183" t="e">
        <f>VLOOKUP(B1504,#REF!,22,FALSE)</f>
        <v>#REF!</v>
      </c>
      <c r="F1504" s="189" t="e">
        <f t="shared" si="105"/>
        <v>#REF!</v>
      </c>
      <c r="G1504" s="183">
        <v>960</v>
      </c>
      <c r="H1504" s="189" t="e">
        <f t="shared" si="107"/>
        <v>#REF!</v>
      </c>
      <c r="I1504" s="171"/>
      <c r="J1504" s="178"/>
      <c r="K1504" s="178"/>
      <c r="M1504" s="178"/>
    </row>
    <row r="1505" spans="1:13" s="173" customFormat="1" ht="15.75" customHeight="1">
      <c r="A1505" s="60" t="s">
        <v>2187</v>
      </c>
      <c r="B1505" s="188" t="s">
        <v>2209</v>
      </c>
      <c r="C1505" s="191" t="s">
        <v>2210</v>
      </c>
      <c r="D1505" s="183">
        <v>2250</v>
      </c>
      <c r="E1505" s="183" t="e">
        <f>VLOOKUP(B1505,#REF!,22,FALSE)</f>
        <v>#REF!</v>
      </c>
      <c r="F1505" s="189" t="e">
        <f t="shared" si="105"/>
        <v>#REF!</v>
      </c>
      <c r="G1505" s="183">
        <v>1880</v>
      </c>
      <c r="H1505" s="189" t="e">
        <f t="shared" si="107"/>
        <v>#REF!</v>
      </c>
      <c r="I1505" s="171"/>
      <c r="J1505" s="178"/>
      <c r="K1505" s="178"/>
      <c r="M1505" s="178"/>
    </row>
    <row r="1506" spans="1:13" s="173" customFormat="1" ht="15.75" customHeight="1">
      <c r="A1506" s="60" t="s">
        <v>2202</v>
      </c>
      <c r="B1506" s="188" t="s">
        <v>2211</v>
      </c>
      <c r="C1506" s="191" t="s">
        <v>2212</v>
      </c>
      <c r="D1506" s="183">
        <v>2270</v>
      </c>
      <c r="E1506" s="183" t="e">
        <f>VLOOKUP(B1506,#REF!,22,FALSE)</f>
        <v>#REF!</v>
      </c>
      <c r="F1506" s="189" t="e">
        <f t="shared" si="105"/>
        <v>#REF!</v>
      </c>
      <c r="G1506" s="183">
        <v>1880</v>
      </c>
      <c r="H1506" s="189" t="e">
        <f t="shared" si="107"/>
        <v>#REF!</v>
      </c>
      <c r="I1506" s="171"/>
      <c r="J1506" s="178"/>
      <c r="K1506" s="178"/>
      <c r="M1506" s="178"/>
    </row>
    <row r="1507" spans="1:13" s="173" customFormat="1" ht="15.75" customHeight="1">
      <c r="A1507" s="60" t="s">
        <v>2213</v>
      </c>
      <c r="B1507" s="188" t="s">
        <v>2214</v>
      </c>
      <c r="C1507" s="191" t="s">
        <v>2215</v>
      </c>
      <c r="D1507" s="183">
        <v>3250</v>
      </c>
      <c r="E1507" s="183" t="e">
        <f>VLOOKUP(B1507,#REF!,22,FALSE)</f>
        <v>#REF!</v>
      </c>
      <c r="F1507" s="189" t="e">
        <f t="shared" si="105"/>
        <v>#REF!</v>
      </c>
      <c r="G1507" s="183">
        <v>2600</v>
      </c>
      <c r="H1507" s="189" t="e">
        <f t="shared" si="107"/>
        <v>#REF!</v>
      </c>
      <c r="I1507" s="171"/>
      <c r="J1507" s="178"/>
      <c r="K1507" s="178"/>
      <c r="M1507" s="178"/>
    </row>
    <row r="1508" spans="1:13" s="173" customFormat="1" ht="15.75" customHeight="1">
      <c r="A1508" s="60" t="s">
        <v>2187</v>
      </c>
      <c r="B1508" s="188" t="s">
        <v>2216</v>
      </c>
      <c r="C1508" s="191" t="s">
        <v>2217</v>
      </c>
      <c r="D1508" s="183">
        <v>1260</v>
      </c>
      <c r="E1508" s="183" t="e">
        <f>VLOOKUP(B1508,#REF!,22,FALSE)</f>
        <v>#REF!</v>
      </c>
      <c r="F1508" s="189" t="e">
        <f t="shared" si="105"/>
        <v>#REF!</v>
      </c>
      <c r="G1508" s="183">
        <v>1080</v>
      </c>
      <c r="H1508" s="189" t="e">
        <f t="shared" si="107"/>
        <v>#REF!</v>
      </c>
      <c r="I1508" s="171"/>
      <c r="J1508" s="178"/>
      <c r="K1508" s="178"/>
      <c r="M1508" s="178"/>
    </row>
    <row r="1509" spans="1:13" s="173" customFormat="1" ht="15.75" customHeight="1">
      <c r="A1509" s="60" t="s">
        <v>2169</v>
      </c>
      <c r="B1509" s="188" t="s">
        <v>2218</v>
      </c>
      <c r="C1509" s="191" t="s">
        <v>2219</v>
      </c>
      <c r="D1509" s="183">
        <v>1150</v>
      </c>
      <c r="E1509" s="183" t="e">
        <f>VLOOKUP(B1509,#REF!,22,FALSE)</f>
        <v>#REF!</v>
      </c>
      <c r="F1509" s="189" t="e">
        <f t="shared" si="105"/>
        <v>#REF!</v>
      </c>
      <c r="G1509" s="183">
        <v>920</v>
      </c>
      <c r="H1509" s="189" t="e">
        <f t="shared" si="107"/>
        <v>#REF!</v>
      </c>
      <c r="I1509" s="171"/>
      <c r="J1509" s="178"/>
      <c r="K1509" s="178"/>
      <c r="M1509" s="178"/>
    </row>
    <row r="1510" spans="1:13" s="173" customFormat="1" ht="15.75" customHeight="1">
      <c r="A1510" s="60" t="s">
        <v>2169</v>
      </c>
      <c r="B1510" s="188" t="s">
        <v>2220</v>
      </c>
      <c r="C1510" s="191" t="s">
        <v>2221</v>
      </c>
      <c r="D1510" s="183">
        <v>1280</v>
      </c>
      <c r="E1510" s="183" t="e">
        <f>VLOOKUP(B1510,#REF!,22,FALSE)</f>
        <v>#REF!</v>
      </c>
      <c r="F1510" s="189" t="e">
        <f t="shared" si="105"/>
        <v>#REF!</v>
      </c>
      <c r="G1510" s="183">
        <v>1030</v>
      </c>
      <c r="H1510" s="189" t="e">
        <f t="shared" si="107"/>
        <v>#REF!</v>
      </c>
      <c r="I1510" s="171"/>
      <c r="J1510" s="178"/>
      <c r="K1510" s="178"/>
      <c r="M1510" s="178"/>
    </row>
    <row r="1511" spans="1:13" ht="15.75" customHeight="1">
      <c r="A1511" s="60"/>
      <c r="B1511" s="188" t="s">
        <v>2222</v>
      </c>
      <c r="C1511" s="191" t="s">
        <v>2223</v>
      </c>
      <c r="D1511" s="183">
        <v>410</v>
      </c>
      <c r="E1511" s="183" t="e">
        <f>VLOOKUP(B1511,#REF!,22,FALSE)</f>
        <v>#REF!</v>
      </c>
      <c r="F1511" s="189" t="e">
        <f t="shared" si="105"/>
        <v>#REF!</v>
      </c>
      <c r="G1511" s="183">
        <v>330</v>
      </c>
      <c r="H1511" s="189" t="e">
        <f t="shared" si="107"/>
        <v>#REF!</v>
      </c>
      <c r="I1511" s="171"/>
      <c r="K1511" s="178"/>
      <c r="M1511" s="178"/>
    </row>
    <row r="1512" spans="1:13" s="173" customFormat="1" ht="15.75" customHeight="1">
      <c r="A1512" s="182" t="s">
        <v>2225</v>
      </c>
      <c r="B1512" s="25"/>
      <c r="C1512" s="128"/>
      <c r="D1512" s="181"/>
      <c r="E1512" s="183"/>
      <c r="F1512" s="189"/>
      <c r="G1512" s="181"/>
      <c r="H1512" s="181"/>
      <c r="I1512" s="174"/>
      <c r="J1512" s="178"/>
      <c r="M1512" s="178"/>
    </row>
    <row r="1513" spans="1:13" s="173" customFormat="1" ht="15.75" customHeight="1">
      <c r="A1513" s="168" t="s">
        <v>4789</v>
      </c>
      <c r="B1513" s="172">
        <v>11164</v>
      </c>
      <c r="C1513" s="191" t="s">
        <v>2226</v>
      </c>
      <c r="D1513" s="183">
        <v>1100</v>
      </c>
      <c r="E1513" s="183" t="e">
        <f>VLOOKUP(B1513,#REF!,22,FALSE)</f>
        <v>#REF!</v>
      </c>
      <c r="F1513" s="189" t="e">
        <f t="shared" si="105"/>
        <v>#REF!</v>
      </c>
      <c r="G1513" s="183">
        <v>880</v>
      </c>
      <c r="H1513" s="189" t="e">
        <f t="shared" ref="H1513:H1521" si="108">100%-G1513/E1513</f>
        <v>#REF!</v>
      </c>
      <c r="I1513" s="171"/>
      <c r="M1513" s="178"/>
    </row>
    <row r="1514" spans="1:13" s="173" customFormat="1" ht="15.75" customHeight="1">
      <c r="A1514" s="171" t="s">
        <v>2227</v>
      </c>
      <c r="B1514" s="172">
        <v>10012</v>
      </c>
      <c r="C1514" s="191" t="s">
        <v>2228</v>
      </c>
      <c r="D1514" s="183">
        <v>650</v>
      </c>
      <c r="E1514" s="183" t="e">
        <f>VLOOKUP(B1514,#REF!,22,FALSE)</f>
        <v>#REF!</v>
      </c>
      <c r="F1514" s="189" t="e">
        <f t="shared" si="105"/>
        <v>#REF!</v>
      </c>
      <c r="G1514" s="183">
        <v>520</v>
      </c>
      <c r="H1514" s="189" t="e">
        <f t="shared" si="108"/>
        <v>#REF!</v>
      </c>
      <c r="I1514" s="171"/>
      <c r="M1514" s="178"/>
    </row>
    <row r="1515" spans="1:13" s="173" customFormat="1" ht="15.75" customHeight="1">
      <c r="A1515" s="171" t="s">
        <v>2227</v>
      </c>
      <c r="B1515" s="172">
        <v>10013</v>
      </c>
      <c r="C1515" s="191" t="s">
        <v>2229</v>
      </c>
      <c r="D1515" s="183">
        <v>2150</v>
      </c>
      <c r="E1515" s="183" t="e">
        <f>VLOOKUP(B1515,#REF!,22,FALSE)</f>
        <v>#REF!</v>
      </c>
      <c r="F1515" s="189" t="e">
        <f t="shared" si="105"/>
        <v>#REF!</v>
      </c>
      <c r="G1515" s="183">
        <v>1720</v>
      </c>
      <c r="H1515" s="189" t="e">
        <f t="shared" si="108"/>
        <v>#REF!</v>
      </c>
      <c r="I1515" s="171"/>
      <c r="M1515" s="178"/>
    </row>
    <row r="1516" spans="1:13" s="173" customFormat="1" ht="15.75" customHeight="1">
      <c r="A1516" s="168" t="s">
        <v>2224</v>
      </c>
      <c r="B1516" s="172">
        <v>10031</v>
      </c>
      <c r="C1516" s="191" t="s">
        <v>2230</v>
      </c>
      <c r="D1516" s="183">
        <v>110</v>
      </c>
      <c r="E1516" s="183" t="e">
        <f>VLOOKUP(B1516,#REF!,22,FALSE)</f>
        <v>#REF!</v>
      </c>
      <c r="F1516" s="189" t="e">
        <f t="shared" si="105"/>
        <v>#REF!</v>
      </c>
      <c r="G1516" s="183">
        <v>90</v>
      </c>
      <c r="H1516" s="189" t="e">
        <f t="shared" si="108"/>
        <v>#REF!</v>
      </c>
      <c r="I1516" s="171"/>
      <c r="M1516" s="178"/>
    </row>
    <row r="1517" spans="1:13" ht="18" customHeight="1">
      <c r="A1517" s="168" t="s">
        <v>2231</v>
      </c>
      <c r="B1517" s="34">
        <v>10037</v>
      </c>
      <c r="C1517" s="191" t="s">
        <v>2232</v>
      </c>
      <c r="D1517" s="183">
        <v>8520</v>
      </c>
      <c r="E1517" s="183" t="e">
        <f>VLOOKUP(B1517,#REF!,22,FALSE)</f>
        <v>#REF!</v>
      </c>
      <c r="F1517" s="189" t="e">
        <f t="shared" si="105"/>
        <v>#REF!</v>
      </c>
      <c r="G1517" s="183">
        <v>7520</v>
      </c>
      <c r="H1517" s="189" t="e">
        <f t="shared" si="108"/>
        <v>#REF!</v>
      </c>
      <c r="I1517" s="171"/>
      <c r="J1517" s="173"/>
      <c r="K1517" s="173"/>
      <c r="M1517" s="178"/>
    </row>
    <row r="1518" spans="1:13" s="176" customFormat="1" ht="15.75" customHeight="1">
      <c r="A1518" s="168" t="s">
        <v>4790</v>
      </c>
      <c r="B1518" s="34">
        <v>10316</v>
      </c>
      <c r="C1518" s="191" t="s">
        <v>2234</v>
      </c>
      <c r="D1518" s="183">
        <v>400</v>
      </c>
      <c r="E1518" s="183" t="e">
        <f>VLOOKUP(B1518,#REF!,22,FALSE)</f>
        <v>#REF!</v>
      </c>
      <c r="F1518" s="189" t="e">
        <f t="shared" si="105"/>
        <v>#REF!</v>
      </c>
      <c r="G1518" s="183">
        <v>350</v>
      </c>
      <c r="H1518" s="189" t="e">
        <f t="shared" si="108"/>
        <v>#REF!</v>
      </c>
      <c r="I1518" s="171"/>
      <c r="J1518" s="173"/>
      <c r="K1518" s="173"/>
      <c r="M1518" s="178"/>
    </row>
    <row r="1519" spans="1:13" s="173" customFormat="1" ht="15.75" customHeight="1">
      <c r="A1519" s="168" t="s">
        <v>2235</v>
      </c>
      <c r="B1519" s="175">
        <v>10046</v>
      </c>
      <c r="C1519" s="191" t="s">
        <v>2236</v>
      </c>
      <c r="D1519" s="183">
        <v>620</v>
      </c>
      <c r="E1519" s="183" t="e">
        <f>VLOOKUP(B1519,#REF!,22,FALSE)</f>
        <v>#REF!</v>
      </c>
      <c r="F1519" s="189" t="e">
        <f t="shared" si="105"/>
        <v>#REF!</v>
      </c>
      <c r="G1519" s="183">
        <v>680</v>
      </c>
      <c r="H1519" s="189" t="e">
        <f t="shared" si="108"/>
        <v>#REF!</v>
      </c>
      <c r="I1519" s="171"/>
      <c r="M1519" s="178"/>
    </row>
    <row r="1520" spans="1:13" s="173" customFormat="1" ht="15.75" customHeight="1">
      <c r="A1520" s="168" t="s">
        <v>2235</v>
      </c>
      <c r="B1520" s="175">
        <v>10047</v>
      </c>
      <c r="C1520" s="191" t="s">
        <v>2237</v>
      </c>
      <c r="D1520" s="183">
        <v>430</v>
      </c>
      <c r="E1520" s="183" t="e">
        <f>VLOOKUP(B1520,#REF!,22,FALSE)</f>
        <v>#REF!</v>
      </c>
      <c r="F1520" s="189" t="e">
        <f t="shared" si="105"/>
        <v>#REF!</v>
      </c>
      <c r="G1520" s="183">
        <v>530</v>
      </c>
      <c r="H1520" s="189" t="e">
        <f t="shared" si="108"/>
        <v>#REF!</v>
      </c>
      <c r="I1520" s="171"/>
      <c r="M1520" s="178"/>
    </row>
    <row r="1521" spans="1:13" s="173" customFormat="1" ht="15.75" customHeight="1">
      <c r="A1521" s="168" t="s">
        <v>5686</v>
      </c>
      <c r="B1521" s="175">
        <v>10048</v>
      </c>
      <c r="C1521" s="191" t="s">
        <v>4494</v>
      </c>
      <c r="D1521" s="183">
        <v>560</v>
      </c>
      <c r="E1521" s="183" t="e">
        <f>VLOOKUP(B1521,#REF!,22,FALSE)</f>
        <v>#REF!</v>
      </c>
      <c r="F1521" s="189" t="e">
        <f t="shared" si="105"/>
        <v>#REF!</v>
      </c>
      <c r="G1521" s="183">
        <v>520</v>
      </c>
      <c r="H1521" s="189" t="e">
        <f t="shared" si="108"/>
        <v>#REF!</v>
      </c>
      <c r="I1521" s="171"/>
      <c r="M1521" s="178"/>
    </row>
    <row r="1522" spans="1:13" s="176" customFormat="1" ht="15.75" customHeight="1">
      <c r="A1522" s="182" t="s">
        <v>2238</v>
      </c>
      <c r="B1522" s="25"/>
      <c r="C1522" s="128"/>
      <c r="D1522" s="181"/>
      <c r="E1522" s="183"/>
      <c r="F1522" s="189"/>
      <c r="G1522" s="181"/>
      <c r="H1522" s="181"/>
      <c r="I1522" s="174"/>
      <c r="J1522" s="178"/>
      <c r="K1522" s="173"/>
      <c r="M1522" s="178"/>
    </row>
    <row r="1523" spans="1:13" s="173" customFormat="1" ht="15.75" customHeight="1">
      <c r="A1523" s="171" t="s">
        <v>2239</v>
      </c>
      <c r="B1523" s="172">
        <v>10034</v>
      </c>
      <c r="C1523" s="191" t="s">
        <v>2240</v>
      </c>
      <c r="D1523" s="183">
        <v>130</v>
      </c>
      <c r="E1523" s="183" t="e">
        <f>VLOOKUP(B1523,#REF!,22,FALSE)</f>
        <v>#REF!</v>
      </c>
      <c r="F1523" s="189" t="e">
        <f t="shared" si="105"/>
        <v>#REF!</v>
      </c>
      <c r="G1523" s="183">
        <v>120</v>
      </c>
      <c r="H1523" s="189" t="e">
        <f>100%-G1523/E1523</f>
        <v>#REF!</v>
      </c>
      <c r="I1523" s="171"/>
      <c r="M1523" s="178"/>
    </row>
    <row r="1524" spans="1:13" s="173" customFormat="1" ht="15.75" customHeight="1">
      <c r="A1524" s="171" t="s">
        <v>2241</v>
      </c>
      <c r="B1524" s="172">
        <v>10014</v>
      </c>
      <c r="C1524" s="191" t="s">
        <v>2242</v>
      </c>
      <c r="D1524" s="183">
        <v>570</v>
      </c>
      <c r="E1524" s="183" t="e">
        <f>VLOOKUP(B1524,#REF!,22,FALSE)</f>
        <v>#REF!</v>
      </c>
      <c r="F1524" s="189" t="e">
        <f t="shared" si="105"/>
        <v>#REF!</v>
      </c>
      <c r="G1524" s="183">
        <v>470</v>
      </c>
      <c r="H1524" s="189" t="e">
        <f>100%-G1524/E1524</f>
        <v>#REF!</v>
      </c>
      <c r="I1524" s="171"/>
      <c r="M1524" s="178"/>
    </row>
    <row r="1525" spans="1:13" s="173" customFormat="1" ht="15.75" customHeight="1">
      <c r="A1525" s="171" t="s">
        <v>2243</v>
      </c>
      <c r="B1525" s="172">
        <v>10015</v>
      </c>
      <c r="C1525" s="191" t="s">
        <v>2244</v>
      </c>
      <c r="D1525" s="183">
        <v>400</v>
      </c>
      <c r="E1525" s="183" t="e">
        <f>VLOOKUP(B1525,#REF!,22,FALSE)</f>
        <v>#REF!</v>
      </c>
      <c r="F1525" s="189" t="e">
        <f t="shared" si="105"/>
        <v>#REF!</v>
      </c>
      <c r="G1525" s="183">
        <v>410</v>
      </c>
      <c r="H1525" s="189" t="e">
        <f>100%-G1525/E1525</f>
        <v>#REF!</v>
      </c>
      <c r="I1525" s="171"/>
      <c r="M1525" s="178"/>
    </row>
    <row r="1526" spans="1:13" s="173" customFormat="1" ht="15.75" customHeight="1">
      <c r="A1526" s="171" t="s">
        <v>2243</v>
      </c>
      <c r="B1526" s="172">
        <v>10016</v>
      </c>
      <c r="C1526" s="191" t="s">
        <v>2245</v>
      </c>
      <c r="D1526" s="183">
        <v>500</v>
      </c>
      <c r="E1526" s="183" t="e">
        <f>VLOOKUP(B1526,#REF!,22,FALSE)</f>
        <v>#REF!</v>
      </c>
      <c r="F1526" s="189" t="e">
        <f t="shared" si="105"/>
        <v>#REF!</v>
      </c>
      <c r="G1526" s="183">
        <v>410</v>
      </c>
      <c r="H1526" s="189" t="e">
        <f>100%-G1526/E1526</f>
        <v>#REF!</v>
      </c>
      <c r="I1526" s="171"/>
      <c r="M1526" s="178"/>
    </row>
    <row r="1527" spans="1:13" s="173" customFormat="1" ht="15.75" customHeight="1">
      <c r="A1527" s="171" t="s">
        <v>5304</v>
      </c>
      <c r="B1527" s="172">
        <v>20005</v>
      </c>
      <c r="C1527" s="191" t="s">
        <v>5916</v>
      </c>
      <c r="D1527" s="183">
        <v>1880</v>
      </c>
      <c r="E1527" s="183" t="e">
        <f>VLOOKUP(B1527,#REF!,22,FALSE)</f>
        <v>#REF!</v>
      </c>
      <c r="F1527" s="189" t="e">
        <f>E1527/D1527-100%</f>
        <v>#REF!</v>
      </c>
      <c r="G1527" s="183">
        <v>1520</v>
      </c>
      <c r="H1527" s="189" t="e">
        <f>100%-G1527/E1527</f>
        <v>#REF!</v>
      </c>
      <c r="I1527" s="171"/>
      <c r="M1527" s="178"/>
    </row>
    <row r="1528" spans="1:13" s="173" customFormat="1" ht="18" customHeight="1">
      <c r="A1528" s="51" t="s">
        <v>2246</v>
      </c>
      <c r="B1528" s="169"/>
      <c r="C1528" s="193"/>
      <c r="D1528" s="52"/>
      <c r="E1528" s="183"/>
      <c r="F1528" s="189"/>
      <c r="G1528" s="52"/>
      <c r="H1528" s="213" t="e">
        <f>AVERAGE(H1530:H1538)</f>
        <v>#REF!</v>
      </c>
      <c r="I1528" s="28"/>
      <c r="J1528" s="178"/>
      <c r="M1528" s="178"/>
    </row>
    <row r="1529" spans="1:13" s="176" customFormat="1" ht="15.75" customHeight="1">
      <c r="A1529" s="182" t="s">
        <v>2247</v>
      </c>
      <c r="B1529" s="25"/>
      <c r="C1529" s="128"/>
      <c r="D1529" s="181"/>
      <c r="E1529" s="183"/>
      <c r="F1529" s="189"/>
      <c r="G1529" s="181"/>
      <c r="H1529" s="181"/>
      <c r="I1529" s="174"/>
      <c r="K1529" s="173"/>
      <c r="M1529" s="178"/>
    </row>
    <row r="1530" spans="1:13" s="178" customFormat="1" ht="15.75" customHeight="1">
      <c r="A1530" s="171" t="s">
        <v>2249</v>
      </c>
      <c r="B1530" s="172">
        <v>10201</v>
      </c>
      <c r="C1530" s="191" t="s">
        <v>2248</v>
      </c>
      <c r="D1530" s="183">
        <v>190</v>
      </c>
      <c r="E1530" s="183" t="e">
        <f>VLOOKUP(B1530,#REF!,22,FALSE)</f>
        <v>#REF!</v>
      </c>
      <c r="F1530" s="189" t="e">
        <f t="shared" ref="F1530:F1538" si="109">E1530/D1530-100%</f>
        <v>#REF!</v>
      </c>
      <c r="G1530" s="183">
        <v>170</v>
      </c>
      <c r="H1530" s="189" t="e">
        <f>100%-G1530/E1530</f>
        <v>#REF!</v>
      </c>
      <c r="I1530" s="171"/>
      <c r="J1530" s="173"/>
      <c r="K1530" s="173"/>
    </row>
    <row r="1531" spans="1:13" s="178" customFormat="1" ht="15.75" customHeight="1">
      <c r="A1531" s="171" t="s">
        <v>2249</v>
      </c>
      <c r="B1531" s="172">
        <v>10200</v>
      </c>
      <c r="C1531" s="191" t="s">
        <v>2250</v>
      </c>
      <c r="D1531" s="183">
        <v>640</v>
      </c>
      <c r="E1531" s="183" t="e">
        <f>VLOOKUP(B1531,#REF!,22,FALSE)</f>
        <v>#REF!</v>
      </c>
      <c r="F1531" s="189" t="e">
        <f t="shared" si="109"/>
        <v>#REF!</v>
      </c>
      <c r="G1531" s="183">
        <v>530</v>
      </c>
      <c r="H1531" s="189" t="e">
        <f>100%-G1531/E1531</f>
        <v>#REF!</v>
      </c>
      <c r="I1531" s="171"/>
      <c r="J1531" s="173"/>
      <c r="K1531" s="173"/>
    </row>
    <row r="1532" spans="1:13" s="178" customFormat="1" ht="15.75" customHeight="1">
      <c r="A1532" s="171" t="s">
        <v>4791</v>
      </c>
      <c r="B1532" s="172">
        <v>10202</v>
      </c>
      <c r="C1532" s="191" t="s">
        <v>2251</v>
      </c>
      <c r="D1532" s="183">
        <v>210</v>
      </c>
      <c r="E1532" s="183" t="e">
        <f>VLOOKUP(B1532,#REF!,22,FALSE)</f>
        <v>#REF!</v>
      </c>
      <c r="F1532" s="189" t="e">
        <f t="shared" si="109"/>
        <v>#REF!</v>
      </c>
      <c r="G1532" s="183">
        <v>200</v>
      </c>
      <c r="H1532" s="189" t="e">
        <f>100%-G1532/E1532</f>
        <v>#REF!</v>
      </c>
      <c r="I1532" s="171"/>
      <c r="J1532" s="173"/>
      <c r="K1532" s="173"/>
    </row>
    <row r="1533" spans="1:13" s="178" customFormat="1" ht="15.75" customHeight="1">
      <c r="A1533" s="182" t="s">
        <v>2252</v>
      </c>
      <c r="B1533" s="25"/>
      <c r="C1533" s="128"/>
      <c r="D1533" s="181"/>
      <c r="E1533" s="183"/>
      <c r="F1533" s="189"/>
      <c r="G1533" s="181"/>
      <c r="H1533" s="181"/>
      <c r="I1533" s="174"/>
      <c r="J1533" s="176"/>
      <c r="K1533" s="173"/>
    </row>
    <row r="1534" spans="1:13" s="178" customFormat="1" ht="15.75" customHeight="1">
      <c r="A1534" s="171" t="s">
        <v>4792</v>
      </c>
      <c r="B1534" s="172">
        <v>10206</v>
      </c>
      <c r="C1534" s="191" t="s">
        <v>2253</v>
      </c>
      <c r="D1534" s="183">
        <v>230</v>
      </c>
      <c r="E1534" s="183" t="e">
        <f>VLOOKUP(B1534,#REF!,22,FALSE)</f>
        <v>#REF!</v>
      </c>
      <c r="F1534" s="189" t="e">
        <f t="shared" si="109"/>
        <v>#REF!</v>
      </c>
      <c r="G1534" s="183">
        <v>220</v>
      </c>
      <c r="H1534" s="189" t="e">
        <f>100%-G1534/E1534</f>
        <v>#REF!</v>
      </c>
      <c r="I1534" s="171"/>
      <c r="J1534" s="173"/>
      <c r="K1534" s="173"/>
    </row>
    <row r="1535" spans="1:13" s="178" customFormat="1" ht="15.75" customHeight="1">
      <c r="A1535" s="171" t="s">
        <v>4792</v>
      </c>
      <c r="B1535" s="172">
        <v>10207</v>
      </c>
      <c r="C1535" s="191" t="s">
        <v>2254</v>
      </c>
      <c r="D1535" s="183">
        <v>300</v>
      </c>
      <c r="E1535" s="183" t="e">
        <f>VLOOKUP(B1535,#REF!,22,FALSE)</f>
        <v>#REF!</v>
      </c>
      <c r="F1535" s="189" t="e">
        <f t="shared" si="109"/>
        <v>#REF!</v>
      </c>
      <c r="G1535" s="183">
        <v>280</v>
      </c>
      <c r="H1535" s="189" t="e">
        <f>100%-G1535/E1535</f>
        <v>#REF!</v>
      </c>
      <c r="I1535" s="171"/>
      <c r="J1535" s="173"/>
      <c r="K1535" s="173"/>
    </row>
    <row r="1536" spans="1:13" s="178" customFormat="1" ht="15.75" customHeight="1">
      <c r="A1536" s="171" t="s">
        <v>4792</v>
      </c>
      <c r="B1536" s="172">
        <v>10208</v>
      </c>
      <c r="C1536" s="191" t="s">
        <v>2255</v>
      </c>
      <c r="D1536" s="183">
        <v>340</v>
      </c>
      <c r="E1536" s="183" t="e">
        <f>VLOOKUP(B1536,#REF!,22,FALSE)</f>
        <v>#REF!</v>
      </c>
      <c r="F1536" s="189" t="e">
        <f t="shared" si="109"/>
        <v>#REF!</v>
      </c>
      <c r="G1536" s="183">
        <v>310</v>
      </c>
      <c r="H1536" s="189" t="e">
        <f>100%-G1536/E1536</f>
        <v>#REF!</v>
      </c>
      <c r="I1536" s="171"/>
      <c r="J1536" s="173"/>
      <c r="K1536" s="173"/>
    </row>
    <row r="1537" spans="1:11" s="178" customFormat="1" ht="15.75" customHeight="1">
      <c r="A1537" s="171" t="s">
        <v>4792</v>
      </c>
      <c r="B1537" s="172">
        <v>10204</v>
      </c>
      <c r="C1537" s="191" t="s">
        <v>2256</v>
      </c>
      <c r="D1537" s="183">
        <v>1000</v>
      </c>
      <c r="E1537" s="183" t="e">
        <f>VLOOKUP(B1537,#REF!,22,FALSE)</f>
        <v>#REF!</v>
      </c>
      <c r="F1537" s="189" t="e">
        <f t="shared" si="109"/>
        <v>#REF!</v>
      </c>
      <c r="G1537" s="183">
        <v>800</v>
      </c>
      <c r="H1537" s="189" t="e">
        <f>100%-G1537/E1537</f>
        <v>#REF!</v>
      </c>
      <c r="I1537" s="171"/>
      <c r="J1537" s="173"/>
      <c r="K1537" s="173"/>
    </row>
    <row r="1538" spans="1:11" s="178" customFormat="1" ht="15.75" customHeight="1">
      <c r="A1538" s="171" t="s">
        <v>4792</v>
      </c>
      <c r="B1538" s="172">
        <v>10205</v>
      </c>
      <c r="C1538" s="191" t="s">
        <v>2257</v>
      </c>
      <c r="D1538" s="183">
        <v>1600</v>
      </c>
      <c r="E1538" s="183" t="e">
        <f>VLOOKUP(B1538,#REF!,22,FALSE)</f>
        <v>#REF!</v>
      </c>
      <c r="F1538" s="189" t="e">
        <f t="shared" si="109"/>
        <v>#REF!</v>
      </c>
      <c r="G1538" s="183">
        <v>1280</v>
      </c>
      <c r="H1538" s="189" t="e">
        <f>100%-G1538/E1538</f>
        <v>#REF!</v>
      </c>
      <c r="I1538" s="171"/>
      <c r="J1538" s="173"/>
      <c r="K1538" s="173"/>
    </row>
    <row r="1539" spans="1:11" s="178" customFormat="1" ht="15.75" customHeight="1">
      <c r="A1539" s="51" t="s">
        <v>2258</v>
      </c>
      <c r="B1539" s="169"/>
      <c r="C1539" s="193"/>
      <c r="D1539" s="52"/>
      <c r="E1539" s="52"/>
      <c r="F1539" s="52"/>
      <c r="G1539" s="52"/>
      <c r="H1539" s="213" t="e">
        <f>AVERAGE(H1541:H1567)</f>
        <v>#REF!</v>
      </c>
      <c r="I1539" s="28"/>
      <c r="J1539" s="173"/>
      <c r="K1539" s="173"/>
    </row>
    <row r="1540" spans="1:11" s="178" customFormat="1" ht="15.75" customHeight="1">
      <c r="A1540" s="182" t="s">
        <v>5879</v>
      </c>
      <c r="B1540" s="25"/>
      <c r="C1540" s="128"/>
      <c r="D1540" s="181"/>
      <c r="E1540" s="181"/>
      <c r="F1540" s="181"/>
      <c r="G1540" s="181"/>
      <c r="H1540" s="181"/>
      <c r="I1540" s="174"/>
      <c r="J1540" s="176"/>
      <c r="K1540" s="173"/>
    </row>
    <row r="1541" spans="1:11" s="178" customFormat="1" ht="15.75" customHeight="1">
      <c r="A1541" s="60" t="s">
        <v>2259</v>
      </c>
      <c r="B1541" s="188">
        <v>10307</v>
      </c>
      <c r="C1541" s="191" t="s">
        <v>2260</v>
      </c>
      <c r="D1541" s="183">
        <v>1700</v>
      </c>
      <c r="E1541" s="183" t="e">
        <f>VLOOKUP(B1541,#REF!,22,FALSE)</f>
        <v>#REF!</v>
      </c>
      <c r="F1541" s="189" t="e">
        <f t="shared" ref="F1541:F1569" si="110">E1541/D1541-100%</f>
        <v>#REF!</v>
      </c>
      <c r="G1541" s="183">
        <v>1360</v>
      </c>
      <c r="H1541" s="189" t="e">
        <f t="shared" ref="H1541:H1569" si="111">100%-G1541/E1541</f>
        <v>#REF!</v>
      </c>
      <c r="I1541" s="171"/>
    </row>
    <row r="1542" spans="1:11" s="178" customFormat="1" ht="15.75" customHeight="1">
      <c r="A1542" s="60" t="s">
        <v>2261</v>
      </c>
      <c r="B1542" s="188">
        <v>10324</v>
      </c>
      <c r="C1542" s="191" t="s">
        <v>2262</v>
      </c>
      <c r="D1542" s="183">
        <v>1300</v>
      </c>
      <c r="E1542" s="183" t="e">
        <f>VLOOKUP(B1542,#REF!,22,FALSE)</f>
        <v>#REF!</v>
      </c>
      <c r="F1542" s="189" t="e">
        <f t="shared" si="110"/>
        <v>#REF!</v>
      </c>
      <c r="G1542" s="183">
        <v>1080</v>
      </c>
      <c r="H1542" s="189" t="e">
        <f t="shared" si="111"/>
        <v>#REF!</v>
      </c>
      <c r="I1542" s="171"/>
    </row>
    <row r="1543" spans="1:11" s="178" customFormat="1" ht="15.75" customHeight="1">
      <c r="A1543" s="60" t="s">
        <v>2263</v>
      </c>
      <c r="B1543" s="188">
        <v>10322</v>
      </c>
      <c r="C1543" s="191" t="s">
        <v>2264</v>
      </c>
      <c r="D1543" s="183">
        <v>300</v>
      </c>
      <c r="E1543" s="183" t="e">
        <f>VLOOKUP(B1543,#REF!,22,FALSE)</f>
        <v>#REF!</v>
      </c>
      <c r="F1543" s="189" t="e">
        <f t="shared" si="110"/>
        <v>#REF!</v>
      </c>
      <c r="G1543" s="183">
        <v>290</v>
      </c>
      <c r="H1543" s="189" t="e">
        <f t="shared" si="111"/>
        <v>#REF!</v>
      </c>
      <c r="I1543" s="171"/>
    </row>
    <row r="1544" spans="1:11" s="178" customFormat="1" ht="15.75" customHeight="1">
      <c r="A1544" s="60" t="s">
        <v>2266</v>
      </c>
      <c r="B1544" s="188">
        <v>10339</v>
      </c>
      <c r="C1544" s="191" t="s">
        <v>2265</v>
      </c>
      <c r="D1544" s="183">
        <v>800</v>
      </c>
      <c r="E1544" s="183" t="e">
        <f>VLOOKUP(B1544,#REF!,22,FALSE)</f>
        <v>#REF!</v>
      </c>
      <c r="F1544" s="189" t="e">
        <f t="shared" si="110"/>
        <v>#REF!</v>
      </c>
      <c r="G1544" s="183">
        <v>640</v>
      </c>
      <c r="H1544" s="189" t="e">
        <f t="shared" si="111"/>
        <v>#REF!</v>
      </c>
      <c r="I1544" s="171"/>
    </row>
    <row r="1545" spans="1:11" s="178" customFormat="1" ht="15.75" customHeight="1">
      <c r="A1545" s="60" t="s">
        <v>2266</v>
      </c>
      <c r="B1545" s="188">
        <v>10300</v>
      </c>
      <c r="C1545" s="191" t="s">
        <v>4379</v>
      </c>
      <c r="D1545" s="183">
        <v>1180</v>
      </c>
      <c r="E1545" s="183" t="e">
        <f>VLOOKUP(B1545,#REF!,22,FALSE)</f>
        <v>#REF!</v>
      </c>
      <c r="F1545" s="189" t="e">
        <f t="shared" si="110"/>
        <v>#REF!</v>
      </c>
      <c r="G1545" s="183">
        <v>950</v>
      </c>
      <c r="H1545" s="189" t="e">
        <f t="shared" si="111"/>
        <v>#REF!</v>
      </c>
      <c r="I1545" s="171"/>
    </row>
    <row r="1546" spans="1:11" s="178" customFormat="1" ht="15.75" customHeight="1">
      <c r="A1546" s="60" t="s">
        <v>2266</v>
      </c>
      <c r="B1546" s="188">
        <v>10326</v>
      </c>
      <c r="C1546" s="191" t="s">
        <v>2267</v>
      </c>
      <c r="D1546" s="183">
        <v>1180</v>
      </c>
      <c r="E1546" s="183" t="e">
        <f>VLOOKUP(B1546,#REF!,22,FALSE)</f>
        <v>#REF!</v>
      </c>
      <c r="F1546" s="189" t="e">
        <f t="shared" si="110"/>
        <v>#REF!</v>
      </c>
      <c r="G1546" s="183">
        <v>950</v>
      </c>
      <c r="H1546" s="189" t="e">
        <f t="shared" si="111"/>
        <v>#REF!</v>
      </c>
      <c r="I1546" s="171"/>
    </row>
    <row r="1547" spans="1:11" s="178" customFormat="1" ht="15.75" customHeight="1">
      <c r="A1547" s="60" t="s">
        <v>5587</v>
      </c>
      <c r="B1547" s="188">
        <v>21951</v>
      </c>
      <c r="C1547" s="191" t="s">
        <v>2268</v>
      </c>
      <c r="D1547" s="183">
        <v>1700</v>
      </c>
      <c r="E1547" s="183" t="e">
        <f>VLOOKUP(B1547,#REF!,22,FALSE)</f>
        <v>#REF!</v>
      </c>
      <c r="F1547" s="189" t="e">
        <f t="shared" si="110"/>
        <v>#REF!</v>
      </c>
      <c r="G1547" s="183">
        <v>1360</v>
      </c>
      <c r="H1547" s="189" t="e">
        <f t="shared" si="111"/>
        <v>#REF!</v>
      </c>
      <c r="I1547" s="171"/>
    </row>
    <row r="1548" spans="1:11" s="178" customFormat="1" ht="15.75" customHeight="1">
      <c r="A1548" s="60" t="s">
        <v>2269</v>
      </c>
      <c r="B1548" s="188">
        <v>21906</v>
      </c>
      <c r="C1548" s="191" t="s">
        <v>2270</v>
      </c>
      <c r="D1548" s="183">
        <v>2000</v>
      </c>
      <c r="E1548" s="183" t="e">
        <f>VLOOKUP(B1548,#REF!,22,FALSE)</f>
        <v>#REF!</v>
      </c>
      <c r="F1548" s="189" t="e">
        <f t="shared" si="110"/>
        <v>#REF!</v>
      </c>
      <c r="G1548" s="183">
        <v>1840</v>
      </c>
      <c r="H1548" s="189" t="e">
        <f t="shared" si="111"/>
        <v>#REF!</v>
      </c>
      <c r="I1548" s="171"/>
    </row>
    <row r="1549" spans="1:11" s="178" customFormat="1" ht="15.75" customHeight="1">
      <c r="A1549" s="60" t="s">
        <v>2271</v>
      </c>
      <c r="B1549" s="188">
        <v>10317</v>
      </c>
      <c r="C1549" s="191" t="s">
        <v>2272</v>
      </c>
      <c r="D1549" s="183">
        <v>550</v>
      </c>
      <c r="E1549" s="183" t="e">
        <f>VLOOKUP(B1549,#REF!,22,FALSE)</f>
        <v>#REF!</v>
      </c>
      <c r="F1549" s="189" t="e">
        <f t="shared" si="110"/>
        <v>#REF!</v>
      </c>
      <c r="G1549" s="183">
        <v>480</v>
      </c>
      <c r="H1549" s="189" t="e">
        <f t="shared" si="111"/>
        <v>#REF!</v>
      </c>
      <c r="I1549" s="171"/>
    </row>
    <row r="1550" spans="1:11" s="178" customFormat="1" ht="15.75" customHeight="1">
      <c r="A1550" s="60" t="s">
        <v>2273</v>
      </c>
      <c r="B1550" s="188">
        <v>10304</v>
      </c>
      <c r="C1550" s="191" t="s">
        <v>2274</v>
      </c>
      <c r="D1550" s="183">
        <v>1250</v>
      </c>
      <c r="E1550" s="183" t="e">
        <f>VLOOKUP(B1550,#REF!,22,FALSE)</f>
        <v>#REF!</v>
      </c>
      <c r="F1550" s="189" t="e">
        <f t="shared" si="110"/>
        <v>#REF!</v>
      </c>
      <c r="G1550" s="183">
        <v>1020</v>
      </c>
      <c r="H1550" s="189" t="e">
        <f t="shared" si="111"/>
        <v>#REF!</v>
      </c>
      <c r="I1550" s="171"/>
    </row>
    <row r="1551" spans="1:11" s="178" customFormat="1" ht="15.75" customHeight="1">
      <c r="A1551" s="60" t="s">
        <v>2275</v>
      </c>
      <c r="B1551" s="188">
        <v>10310</v>
      </c>
      <c r="C1551" s="191" t="s">
        <v>2276</v>
      </c>
      <c r="D1551" s="183">
        <v>590</v>
      </c>
      <c r="E1551" s="183" t="e">
        <f>VLOOKUP(B1551,#REF!,22,FALSE)</f>
        <v>#REF!</v>
      </c>
      <c r="F1551" s="189" t="e">
        <f t="shared" si="110"/>
        <v>#REF!</v>
      </c>
      <c r="G1551" s="183">
        <v>480</v>
      </c>
      <c r="H1551" s="189" t="e">
        <f t="shared" si="111"/>
        <v>#REF!</v>
      </c>
      <c r="I1551" s="171"/>
    </row>
    <row r="1552" spans="1:11" s="178" customFormat="1" ht="15.75" customHeight="1">
      <c r="A1552" s="60" t="s">
        <v>2275</v>
      </c>
      <c r="B1552" s="188">
        <v>10311</v>
      </c>
      <c r="C1552" s="191" t="s">
        <v>2277</v>
      </c>
      <c r="D1552" s="183">
        <v>1700</v>
      </c>
      <c r="E1552" s="183" t="e">
        <f>VLOOKUP(B1552,#REF!,22,FALSE)</f>
        <v>#REF!</v>
      </c>
      <c r="F1552" s="189" t="e">
        <f t="shared" si="110"/>
        <v>#REF!</v>
      </c>
      <c r="G1552" s="183">
        <v>1360</v>
      </c>
      <c r="H1552" s="189" t="e">
        <f t="shared" si="111"/>
        <v>#REF!</v>
      </c>
      <c r="I1552" s="171"/>
    </row>
    <row r="1553" spans="1:13" s="178" customFormat="1" ht="15.75" customHeight="1">
      <c r="A1553" s="60" t="s">
        <v>2278</v>
      </c>
      <c r="B1553" s="188">
        <v>10309</v>
      </c>
      <c r="C1553" s="191" t="s">
        <v>2279</v>
      </c>
      <c r="D1553" s="183">
        <v>550</v>
      </c>
      <c r="E1553" s="183" t="e">
        <f>VLOOKUP(B1553,#REF!,22,FALSE)</f>
        <v>#REF!</v>
      </c>
      <c r="F1553" s="189" t="e">
        <f t="shared" si="110"/>
        <v>#REF!</v>
      </c>
      <c r="G1553" s="183">
        <v>480</v>
      </c>
      <c r="H1553" s="189" t="e">
        <f t="shared" si="111"/>
        <v>#REF!</v>
      </c>
      <c r="I1553" s="171"/>
    </row>
    <row r="1554" spans="1:13" s="178" customFormat="1" ht="15.75" customHeight="1">
      <c r="A1554" s="60" t="s">
        <v>2278</v>
      </c>
      <c r="B1554" s="188">
        <v>10325</v>
      </c>
      <c r="C1554" s="191" t="s">
        <v>2280</v>
      </c>
      <c r="D1554" s="183">
        <v>1300</v>
      </c>
      <c r="E1554" s="183" t="e">
        <f>VLOOKUP(B1554,#REF!,22,FALSE)</f>
        <v>#REF!</v>
      </c>
      <c r="F1554" s="189" t="e">
        <f t="shared" si="110"/>
        <v>#REF!</v>
      </c>
      <c r="G1554" s="183">
        <v>1080</v>
      </c>
      <c r="H1554" s="189" t="e">
        <f t="shared" si="111"/>
        <v>#REF!</v>
      </c>
      <c r="I1554" s="171"/>
    </row>
    <row r="1555" spans="1:13" s="178" customFormat="1" ht="15.75" customHeight="1">
      <c r="A1555" s="60" t="s">
        <v>2278</v>
      </c>
      <c r="B1555" s="188">
        <v>13025</v>
      </c>
      <c r="C1555" s="191" t="s">
        <v>6044</v>
      </c>
      <c r="D1555" s="183">
        <v>1180</v>
      </c>
      <c r="E1555" s="183" t="e">
        <f>VLOOKUP(B1555,#REF!,22,FALSE)</f>
        <v>#REF!</v>
      </c>
      <c r="F1555" s="189" t="e">
        <f t="shared" si="110"/>
        <v>#REF!</v>
      </c>
      <c r="G1555" s="183">
        <v>950</v>
      </c>
      <c r="H1555" s="189" t="e">
        <f t="shared" si="111"/>
        <v>#REF!</v>
      </c>
      <c r="I1555" s="171"/>
    </row>
    <row r="1556" spans="1:13" s="178" customFormat="1" ht="15.75" customHeight="1">
      <c r="A1556" s="60" t="s">
        <v>2281</v>
      </c>
      <c r="B1556" s="188">
        <v>10320</v>
      </c>
      <c r="C1556" s="191" t="s">
        <v>2282</v>
      </c>
      <c r="D1556" s="183">
        <v>600</v>
      </c>
      <c r="E1556" s="183" t="e">
        <f>VLOOKUP(B1556,#REF!,22,FALSE)</f>
        <v>#REF!</v>
      </c>
      <c r="F1556" s="189" t="e">
        <f t="shared" si="110"/>
        <v>#REF!</v>
      </c>
      <c r="G1556" s="183">
        <v>490</v>
      </c>
      <c r="H1556" s="189" t="e">
        <f t="shared" si="111"/>
        <v>#REF!</v>
      </c>
      <c r="I1556" s="171"/>
    </row>
    <row r="1557" spans="1:13" s="178" customFormat="1" ht="15.75" customHeight="1">
      <c r="A1557" s="60" t="s">
        <v>2281</v>
      </c>
      <c r="B1557" s="188">
        <v>10327</v>
      </c>
      <c r="C1557" s="191" t="s">
        <v>2283</v>
      </c>
      <c r="D1557" s="183">
        <v>1450</v>
      </c>
      <c r="E1557" s="183" t="e">
        <f>VLOOKUP(B1557,#REF!,22,FALSE)</f>
        <v>#REF!</v>
      </c>
      <c r="F1557" s="189" t="e">
        <f t="shared" si="110"/>
        <v>#REF!</v>
      </c>
      <c r="G1557" s="183">
        <v>1210</v>
      </c>
      <c r="H1557" s="189" t="e">
        <f t="shared" si="111"/>
        <v>#REF!</v>
      </c>
      <c r="I1557" s="171"/>
    </row>
    <row r="1558" spans="1:13" s="178" customFormat="1" ht="15.75" customHeight="1">
      <c r="A1558" s="60" t="s">
        <v>2281</v>
      </c>
      <c r="B1558" s="188">
        <v>10328</v>
      </c>
      <c r="C1558" s="191" t="s">
        <v>2284</v>
      </c>
      <c r="D1558" s="183">
        <v>1070</v>
      </c>
      <c r="E1558" s="183" t="e">
        <f>VLOOKUP(B1558,#REF!,22,FALSE)</f>
        <v>#REF!</v>
      </c>
      <c r="F1558" s="189" t="e">
        <f t="shared" si="110"/>
        <v>#REF!</v>
      </c>
      <c r="G1558" s="183">
        <v>860</v>
      </c>
      <c r="H1558" s="189" t="e">
        <f t="shared" si="111"/>
        <v>#REF!</v>
      </c>
      <c r="I1558" s="171"/>
    </row>
    <row r="1559" spans="1:13" s="178" customFormat="1" ht="15.75" customHeight="1">
      <c r="A1559" s="60" t="s">
        <v>2286</v>
      </c>
      <c r="B1559" s="188">
        <v>10319</v>
      </c>
      <c r="C1559" s="191" t="s">
        <v>2287</v>
      </c>
      <c r="D1559" s="183">
        <v>300</v>
      </c>
      <c r="E1559" s="183" t="e">
        <f>VLOOKUP(B1559,#REF!,22,FALSE)</f>
        <v>#REF!</v>
      </c>
      <c r="F1559" s="189" t="e">
        <f t="shared" si="110"/>
        <v>#REF!</v>
      </c>
      <c r="G1559" s="183">
        <v>240</v>
      </c>
      <c r="H1559" s="189" t="e">
        <f t="shared" si="111"/>
        <v>#REF!</v>
      </c>
      <c r="I1559" s="171"/>
    </row>
    <row r="1560" spans="1:13" s="178" customFormat="1" ht="15.75" customHeight="1">
      <c r="A1560" s="60" t="s">
        <v>2288</v>
      </c>
      <c r="B1560" s="188">
        <v>10308</v>
      </c>
      <c r="C1560" s="191" t="s">
        <v>2289</v>
      </c>
      <c r="D1560" s="183">
        <v>2290</v>
      </c>
      <c r="E1560" s="183" t="e">
        <f>VLOOKUP(B1560,#REF!,22,FALSE)</f>
        <v>#REF!</v>
      </c>
      <c r="F1560" s="189" t="e">
        <f t="shared" si="110"/>
        <v>#REF!</v>
      </c>
      <c r="G1560" s="183">
        <v>1840</v>
      </c>
      <c r="H1560" s="189" t="e">
        <f t="shared" si="111"/>
        <v>#REF!</v>
      </c>
      <c r="I1560" s="171"/>
    </row>
    <row r="1561" spans="1:13" s="178" customFormat="1" ht="18" customHeight="1">
      <c r="A1561" s="60" t="s">
        <v>4793</v>
      </c>
      <c r="B1561" s="188">
        <v>10314</v>
      </c>
      <c r="C1561" s="191" t="s">
        <v>2290</v>
      </c>
      <c r="D1561" s="183">
        <v>1300</v>
      </c>
      <c r="E1561" s="183" t="e">
        <f>VLOOKUP(B1561,#REF!,22,FALSE)</f>
        <v>#REF!</v>
      </c>
      <c r="F1561" s="189" t="e">
        <f t="shared" si="110"/>
        <v>#REF!</v>
      </c>
      <c r="G1561" s="183">
        <v>1130</v>
      </c>
      <c r="H1561" s="189" t="e">
        <f t="shared" si="111"/>
        <v>#REF!</v>
      </c>
      <c r="I1561" s="171"/>
    </row>
    <row r="1562" spans="1:13" s="176" customFormat="1" ht="15.75" customHeight="1">
      <c r="A1562" s="60" t="s">
        <v>4793</v>
      </c>
      <c r="B1562" s="188">
        <v>10315</v>
      </c>
      <c r="C1562" s="191" t="s">
        <v>2291</v>
      </c>
      <c r="D1562" s="183">
        <v>1760</v>
      </c>
      <c r="E1562" s="183" t="e">
        <f>VLOOKUP(B1562,#REF!,22,FALSE)</f>
        <v>#REF!</v>
      </c>
      <c r="F1562" s="189" t="e">
        <f t="shared" si="110"/>
        <v>#REF!</v>
      </c>
      <c r="G1562" s="183">
        <v>1400</v>
      </c>
      <c r="H1562" s="189" t="e">
        <f t="shared" si="111"/>
        <v>#REF!</v>
      </c>
      <c r="I1562" s="171"/>
      <c r="J1562" s="178"/>
      <c r="K1562" s="178"/>
      <c r="M1562" s="178"/>
    </row>
    <row r="1563" spans="1:13" s="173" customFormat="1" ht="15.75" customHeight="1">
      <c r="A1563" s="60" t="s">
        <v>2292</v>
      </c>
      <c r="B1563" s="188">
        <v>10318</v>
      </c>
      <c r="C1563" s="191" t="s">
        <v>2293</v>
      </c>
      <c r="D1563" s="183">
        <v>350</v>
      </c>
      <c r="E1563" s="183" t="e">
        <f>VLOOKUP(B1563,#REF!,22,FALSE)</f>
        <v>#REF!</v>
      </c>
      <c r="F1563" s="189" t="e">
        <f t="shared" si="110"/>
        <v>#REF!</v>
      </c>
      <c r="G1563" s="183">
        <v>280</v>
      </c>
      <c r="H1563" s="189" t="e">
        <f t="shared" si="111"/>
        <v>#REF!</v>
      </c>
      <c r="I1563" s="171"/>
      <c r="J1563" s="178"/>
      <c r="K1563" s="178"/>
      <c r="M1563" s="178"/>
    </row>
    <row r="1564" spans="1:13" s="173" customFormat="1" ht="15.75" customHeight="1">
      <c r="A1564" s="60"/>
      <c r="B1564" s="188" t="s">
        <v>6623</v>
      </c>
      <c r="C1564" s="191" t="s">
        <v>6624</v>
      </c>
      <c r="D1564" s="183">
        <v>5640</v>
      </c>
      <c r="E1564" s="183" t="e">
        <f>VLOOKUP(B1564,#REF!,22,FALSE)</f>
        <v>#REF!</v>
      </c>
      <c r="F1564" s="189" t="e">
        <f t="shared" si="110"/>
        <v>#REF!</v>
      </c>
      <c r="G1564" s="183">
        <v>4510</v>
      </c>
      <c r="H1564" s="189" t="e">
        <f t="shared" si="111"/>
        <v>#REF!</v>
      </c>
      <c r="I1564" s="171"/>
      <c r="J1564" s="178"/>
      <c r="K1564" s="178"/>
      <c r="M1564" s="178"/>
    </row>
    <row r="1565" spans="1:13" s="176" customFormat="1" ht="15.75" customHeight="1">
      <c r="A1565" s="60" t="s">
        <v>2297</v>
      </c>
      <c r="B1565" s="188">
        <v>10337</v>
      </c>
      <c r="C1565" s="191" t="s">
        <v>2299</v>
      </c>
      <c r="D1565" s="183">
        <v>1700</v>
      </c>
      <c r="E1565" s="183" t="e">
        <f>VLOOKUP(B1565,#REF!,22,FALSE)</f>
        <v>#REF!</v>
      </c>
      <c r="F1565" s="189" t="e">
        <f t="shared" si="110"/>
        <v>#REF!</v>
      </c>
      <c r="G1565" s="183">
        <v>1360</v>
      </c>
      <c r="H1565" s="189" t="e">
        <f t="shared" si="111"/>
        <v>#REF!</v>
      </c>
      <c r="I1565" s="171"/>
      <c r="J1565" s="178"/>
      <c r="K1565" s="178"/>
      <c r="M1565" s="178"/>
    </row>
    <row r="1566" spans="1:13" s="178" customFormat="1" ht="15.75" customHeight="1">
      <c r="A1566" s="60" t="s">
        <v>2302</v>
      </c>
      <c r="B1566" s="188">
        <v>10301</v>
      </c>
      <c r="C1566" s="191" t="s">
        <v>2303</v>
      </c>
      <c r="D1566" s="183">
        <v>550</v>
      </c>
      <c r="E1566" s="183" t="e">
        <f>VLOOKUP(B1566,#REF!,22,FALSE)</f>
        <v>#REF!</v>
      </c>
      <c r="F1566" s="189" t="e">
        <f t="shared" si="110"/>
        <v>#REF!</v>
      </c>
      <c r="G1566" s="183">
        <v>470</v>
      </c>
      <c r="H1566" s="189" t="e">
        <f t="shared" si="111"/>
        <v>#REF!</v>
      </c>
      <c r="I1566" s="171"/>
    </row>
    <row r="1567" spans="1:13" s="178" customFormat="1" ht="15.75" customHeight="1">
      <c r="A1567" s="60" t="s">
        <v>4794</v>
      </c>
      <c r="B1567" s="188">
        <v>10305</v>
      </c>
      <c r="C1567" s="191" t="s">
        <v>2304</v>
      </c>
      <c r="D1567" s="183">
        <v>1000</v>
      </c>
      <c r="E1567" s="183" t="e">
        <f>VLOOKUP(B1567,#REF!,22,FALSE)</f>
        <v>#REF!</v>
      </c>
      <c r="F1567" s="189" t="e">
        <f t="shared" si="110"/>
        <v>#REF!</v>
      </c>
      <c r="G1567" s="183">
        <v>840</v>
      </c>
      <c r="H1567" s="189" t="e">
        <f t="shared" si="111"/>
        <v>#REF!</v>
      </c>
      <c r="I1567" s="171"/>
      <c r="K1567" s="279"/>
    </row>
    <row r="1568" spans="1:13" s="178" customFormat="1" ht="15.75" customHeight="1">
      <c r="A1568" s="60" t="s">
        <v>6558</v>
      </c>
      <c r="B1568" s="188" t="s">
        <v>6589</v>
      </c>
      <c r="C1568" s="191" t="s">
        <v>6559</v>
      </c>
      <c r="D1568" s="183">
        <v>400</v>
      </c>
      <c r="E1568" s="183" t="e">
        <f>VLOOKUP(B1568,#REF!,22,FALSE)</f>
        <v>#REF!</v>
      </c>
      <c r="F1568" s="189" t="e">
        <f t="shared" si="110"/>
        <v>#REF!</v>
      </c>
      <c r="G1568" s="183">
        <v>340</v>
      </c>
      <c r="H1568" s="189" t="e">
        <f t="shared" si="111"/>
        <v>#REF!</v>
      </c>
      <c r="I1568" s="171"/>
      <c r="J1568" s="268"/>
      <c r="K1568" s="173"/>
    </row>
    <row r="1569" spans="1:13" s="178" customFormat="1" ht="15.75" customHeight="1">
      <c r="A1569" s="60" t="s">
        <v>4790</v>
      </c>
      <c r="B1569" s="188" t="s">
        <v>6618</v>
      </c>
      <c r="C1569" s="191" t="s">
        <v>6590</v>
      </c>
      <c r="D1569" s="183">
        <v>6000</v>
      </c>
      <c r="E1569" s="183" t="e">
        <f>VLOOKUP(B1569,#REF!,22,FALSE)</f>
        <v>#REF!</v>
      </c>
      <c r="F1569" s="189" t="e">
        <f t="shared" si="110"/>
        <v>#REF!</v>
      </c>
      <c r="G1569" s="183">
        <v>4800</v>
      </c>
      <c r="H1569" s="189" t="e">
        <f t="shared" si="111"/>
        <v>#REF!</v>
      </c>
      <c r="I1569" s="171"/>
      <c r="J1569" s="173"/>
      <c r="K1569" s="173"/>
    </row>
    <row r="1570" spans="1:13" s="178" customFormat="1" ht="15.75" customHeight="1">
      <c r="A1570" s="51" t="s">
        <v>6379</v>
      </c>
      <c r="B1570" s="169"/>
      <c r="C1570" s="193"/>
      <c r="D1570" s="52"/>
      <c r="E1570" s="52"/>
      <c r="F1570" s="52"/>
      <c r="G1570" s="52"/>
      <c r="H1570" s="213"/>
      <c r="I1570" s="28"/>
    </row>
    <row r="1571" spans="1:13" ht="15.75" customHeight="1">
      <c r="A1571" s="182" t="s">
        <v>6380</v>
      </c>
      <c r="B1571" s="25"/>
      <c r="C1571" s="128"/>
      <c r="D1571" s="181"/>
      <c r="E1571" s="181"/>
      <c r="F1571" s="181"/>
      <c r="G1571" s="181"/>
      <c r="H1571" s="181"/>
      <c r="I1571" s="174"/>
      <c r="J1571" s="176"/>
      <c r="K1571" s="173"/>
      <c r="M1571" s="178"/>
    </row>
    <row r="1572" spans="1:13" ht="15">
      <c r="A1572" s="168"/>
      <c r="B1572" s="172">
        <v>24038</v>
      </c>
      <c r="C1572" s="191" t="s">
        <v>2363</v>
      </c>
      <c r="D1572" s="185">
        <v>67900</v>
      </c>
      <c r="E1572" s="185">
        <v>69000</v>
      </c>
      <c r="F1572" s="189">
        <f>E1572/D1572-100%</f>
        <v>1.6200294550809957E-2</v>
      </c>
      <c r="G1572" s="185">
        <v>58380</v>
      </c>
      <c r="H1572" s="189">
        <f>100%-G1572/E1572</f>
        <v>0.15391304347826085</v>
      </c>
      <c r="I1572" s="171"/>
      <c r="J1572" s="173"/>
      <c r="K1572" s="173"/>
      <c r="M1572" s="178"/>
    </row>
    <row r="1573" spans="1:13" s="173" customFormat="1" ht="15.75" customHeight="1">
      <c r="A1573" s="168"/>
      <c r="B1573" s="175">
        <v>24030</v>
      </c>
      <c r="C1573" s="191" t="s">
        <v>6816</v>
      </c>
      <c r="D1573" s="183">
        <v>10000</v>
      </c>
      <c r="E1573" s="183">
        <v>10000</v>
      </c>
      <c r="F1573" s="189">
        <f>E1573/D1573-100%</f>
        <v>0</v>
      </c>
      <c r="G1573" s="183">
        <v>10000</v>
      </c>
      <c r="H1573" s="189">
        <f>100%-G1573/E1573</f>
        <v>0</v>
      </c>
      <c r="I1573" s="177"/>
      <c r="M1573" s="178"/>
    </row>
    <row r="1574" spans="1:13" s="176" customFormat="1" ht="15.75" customHeight="1">
      <c r="A1574" s="168"/>
      <c r="B1574" s="172" t="s">
        <v>4660</v>
      </c>
      <c r="C1574" s="191" t="s">
        <v>5083</v>
      </c>
      <c r="D1574" s="183">
        <v>36240</v>
      </c>
      <c r="E1574" s="183" t="e">
        <f>VLOOKUP(B1574,#REF!,22,FALSE)</f>
        <v>#REF!</v>
      </c>
      <c r="F1574" s="189" t="e">
        <f>E1574/D1574-100%</f>
        <v>#REF!</v>
      </c>
      <c r="G1574" s="183">
        <v>29000</v>
      </c>
      <c r="H1574" s="189" t="e">
        <f>100%-G1574/E1574</f>
        <v>#REF!</v>
      </c>
      <c r="I1574" s="177"/>
      <c r="J1574" s="173"/>
      <c r="K1574" s="173"/>
      <c r="M1574" s="178"/>
    </row>
    <row r="1575" spans="1:13" s="173" customFormat="1" ht="15.75" customHeight="1">
      <c r="A1575" s="168"/>
      <c r="B1575" s="172" t="s">
        <v>4661</v>
      </c>
      <c r="C1575" s="192" t="s">
        <v>6534</v>
      </c>
      <c r="D1575" s="183">
        <v>27000</v>
      </c>
      <c r="E1575" s="183" t="e">
        <f>VLOOKUP(B1575,#REF!,22,FALSE)</f>
        <v>#REF!</v>
      </c>
      <c r="F1575" s="189" t="e">
        <f>E1575/D1575-100%</f>
        <v>#REF!</v>
      </c>
      <c r="G1575" s="183">
        <v>27000</v>
      </c>
      <c r="H1575" s="189" t="e">
        <f>100%-G1575/E1575</f>
        <v>#REF!</v>
      </c>
      <c r="I1575" s="177"/>
      <c r="M1575" s="178"/>
    </row>
    <row r="1576" spans="1:13" s="173" customFormat="1" ht="48" customHeight="1">
      <c r="A1576" s="186"/>
      <c r="B1576" s="188">
        <v>24032</v>
      </c>
      <c r="C1576" s="191" t="s">
        <v>2364</v>
      </c>
      <c r="D1576" s="185">
        <v>94090</v>
      </c>
      <c r="E1576" s="185">
        <v>96000</v>
      </c>
      <c r="F1576" s="189">
        <f>E1576/D1576-100%</f>
        <v>2.0299713040705658E-2</v>
      </c>
      <c r="G1576" s="185">
        <v>85380</v>
      </c>
      <c r="H1576" s="189">
        <f>100%-G1576/E1576</f>
        <v>0.11062499999999997</v>
      </c>
      <c r="I1576" s="171"/>
      <c r="J1576" s="178"/>
      <c r="K1576" s="178"/>
      <c r="M1576" s="178"/>
    </row>
    <row r="1577" spans="1:13" s="173" customFormat="1" ht="15.75" customHeight="1">
      <c r="A1577" s="182" t="s">
        <v>6381</v>
      </c>
      <c r="B1577" s="169"/>
      <c r="C1577" s="193"/>
      <c r="D1577" s="181"/>
      <c r="E1577" s="181"/>
      <c r="F1577" s="181"/>
      <c r="G1577" s="181"/>
      <c r="H1577" s="181"/>
      <c r="I1577" s="174"/>
      <c r="J1577" s="176"/>
      <c r="M1577" s="178"/>
    </row>
    <row r="1578" spans="1:13" s="173" customFormat="1" ht="45" customHeight="1">
      <c r="A1578" s="186"/>
      <c r="B1578" s="188">
        <v>24039</v>
      </c>
      <c r="C1578" s="191" t="s">
        <v>6770</v>
      </c>
      <c r="D1578" s="185">
        <v>103790</v>
      </c>
      <c r="E1578" s="185">
        <v>109000</v>
      </c>
      <c r="F1578" s="189">
        <f>E1578/D1578-100%</f>
        <v>5.0197514211388405E-2</v>
      </c>
      <c r="G1578" s="185">
        <v>94480</v>
      </c>
      <c r="H1578" s="189">
        <f>100%-G1578/E1578</f>
        <v>0.13321100917431195</v>
      </c>
      <c r="I1578" s="171"/>
      <c r="J1578" s="178"/>
      <c r="K1578" s="178"/>
      <c r="M1578" s="178"/>
    </row>
    <row r="1579" spans="1:13" s="173" customFormat="1" ht="60.75" customHeight="1">
      <c r="A1579" s="186"/>
      <c r="B1579" s="188">
        <v>24033</v>
      </c>
      <c r="C1579" s="191" t="s">
        <v>6771</v>
      </c>
      <c r="D1579" s="185">
        <v>129980</v>
      </c>
      <c r="E1579" s="185">
        <v>136000</v>
      </c>
      <c r="F1579" s="189">
        <f>E1579/D1579-100%</f>
        <v>4.6314817664256047E-2</v>
      </c>
      <c r="G1579" s="185">
        <v>121480</v>
      </c>
      <c r="H1579" s="189">
        <f>100%-G1579/E1579</f>
        <v>0.10676470588235298</v>
      </c>
      <c r="I1579" s="171"/>
      <c r="J1579" s="178"/>
      <c r="K1579" s="178"/>
      <c r="M1579" s="178"/>
    </row>
    <row r="1580" spans="1:13" s="190" customFormat="1" ht="15.75" customHeight="1">
      <c r="A1580" s="186"/>
      <c r="B1580" s="188" t="s">
        <v>4663</v>
      </c>
      <c r="C1580" s="191" t="s">
        <v>5364</v>
      </c>
      <c r="D1580" s="183">
        <v>43820</v>
      </c>
      <c r="E1580" s="183" t="e">
        <f>VLOOKUP(B1580,#REF!,22,FALSE)</f>
        <v>#REF!</v>
      </c>
      <c r="F1580" s="213" t="e">
        <f>E1580/D1580-100%</f>
        <v>#REF!</v>
      </c>
      <c r="G1580" s="183">
        <v>35160</v>
      </c>
      <c r="H1580" s="189" t="e">
        <f>100%-G1580/E1580</f>
        <v>#REF!</v>
      </c>
      <c r="I1580" s="171"/>
      <c r="J1580" s="178"/>
      <c r="K1580" s="178"/>
      <c r="M1580" s="178"/>
    </row>
    <row r="1581" spans="1:13" s="190" customFormat="1" ht="15.75" customHeight="1">
      <c r="A1581" s="186"/>
      <c r="B1581" s="234" t="s">
        <v>6630</v>
      </c>
      <c r="C1581" s="191" t="s">
        <v>6620</v>
      </c>
      <c r="D1581" s="183">
        <f>54000-D1580</f>
        <v>10180</v>
      </c>
      <c r="E1581" s="183" t="e">
        <f>VLOOKUP(B1581,#REF!,22,FALSE)</f>
        <v>#REF!</v>
      </c>
      <c r="F1581" s="213" t="e">
        <f>E1581/D1581-100%</f>
        <v>#REF!</v>
      </c>
      <c r="G1581" s="183">
        <v>8160</v>
      </c>
      <c r="H1581" s="189" t="e">
        <f>100%-G1581/E1581</f>
        <v>#REF!</v>
      </c>
      <c r="I1581" s="171"/>
      <c r="J1581" s="178"/>
      <c r="K1581" s="178"/>
      <c r="M1581" s="178"/>
    </row>
    <row r="1582" spans="1:13" s="176" customFormat="1" ht="33.75" customHeight="1">
      <c r="A1582" s="186"/>
      <c r="B1582" s="188" t="s">
        <v>4664</v>
      </c>
      <c r="C1582" s="192" t="s">
        <v>6535</v>
      </c>
      <c r="D1582" s="183">
        <v>27000</v>
      </c>
      <c r="E1582" s="183" t="e">
        <f>VLOOKUP(B1582,#REF!,22,FALSE)</f>
        <v>#REF!</v>
      </c>
      <c r="F1582" s="189" t="e">
        <f>E1582/D1582-100%</f>
        <v>#REF!</v>
      </c>
      <c r="G1582" s="183">
        <v>27000</v>
      </c>
      <c r="H1582" s="189" t="e">
        <f>100%-G1582/E1582</f>
        <v>#REF!</v>
      </c>
      <c r="I1582" s="171"/>
      <c r="J1582" s="178"/>
      <c r="K1582" s="178"/>
      <c r="M1582" s="178"/>
    </row>
    <row r="1583" spans="1:13" s="178" customFormat="1" ht="15.75" customHeight="1">
      <c r="A1583" s="51" t="s">
        <v>2305</v>
      </c>
      <c r="B1583" s="169"/>
      <c r="C1583" s="193"/>
      <c r="D1583" s="181"/>
      <c r="E1583" s="181"/>
      <c r="F1583" s="181"/>
      <c r="G1583" s="181"/>
      <c r="H1583" s="213" t="e">
        <f>AVERAGE(H1585:H1616)</f>
        <v>#REF!</v>
      </c>
      <c r="I1583" s="174"/>
      <c r="K1583" s="173"/>
    </row>
    <row r="1584" spans="1:13" s="178" customFormat="1" ht="15.75" customHeight="1">
      <c r="A1584" s="182" t="s">
        <v>2306</v>
      </c>
      <c r="B1584" s="25"/>
      <c r="C1584" s="128"/>
      <c r="D1584" s="181"/>
      <c r="E1584" s="181"/>
      <c r="F1584" s="181"/>
      <c r="G1584" s="181"/>
      <c r="H1584" s="181"/>
      <c r="I1584" s="174"/>
      <c r="K1584" s="173"/>
    </row>
    <row r="1585" spans="1:11" s="178" customFormat="1" ht="15.75" customHeight="1">
      <c r="A1585" s="171"/>
      <c r="B1585" s="175">
        <v>13005</v>
      </c>
      <c r="C1585" s="191" t="s">
        <v>2307</v>
      </c>
      <c r="D1585" s="183">
        <v>2150</v>
      </c>
      <c r="E1585" s="183" t="e">
        <f>VLOOKUP(B1585,#REF!,22,FALSE)</f>
        <v>#REF!</v>
      </c>
      <c r="F1585" s="189" t="e">
        <f t="shared" ref="F1585:F1616" si="112">E1585/D1585-100%</f>
        <v>#REF!</v>
      </c>
      <c r="G1585" s="183">
        <v>1150</v>
      </c>
      <c r="H1585" s="189" t="e">
        <f>100%-G1585/E1585</f>
        <v>#REF!</v>
      </c>
      <c r="I1585" s="171"/>
      <c r="J1585" s="173"/>
      <c r="K1585" s="173"/>
    </row>
    <row r="1586" spans="1:11" s="178" customFormat="1" ht="15.75" customHeight="1">
      <c r="A1586" s="182" t="s">
        <v>2308</v>
      </c>
      <c r="B1586" s="25"/>
      <c r="C1586" s="128"/>
      <c r="D1586" s="181"/>
      <c r="E1586" s="183"/>
      <c r="F1586" s="189"/>
      <c r="G1586" s="181"/>
      <c r="H1586" s="181"/>
      <c r="I1586" s="174"/>
      <c r="J1586" s="176"/>
      <c r="K1586" s="173"/>
    </row>
    <row r="1587" spans="1:11" s="178" customFormat="1" ht="15.75" customHeight="1">
      <c r="A1587" s="171" t="s">
        <v>2309</v>
      </c>
      <c r="B1587" s="172" t="s">
        <v>2310</v>
      </c>
      <c r="C1587" s="191" t="s">
        <v>2311</v>
      </c>
      <c r="D1587" s="183">
        <v>1010</v>
      </c>
      <c r="E1587" s="183" t="e">
        <f>VLOOKUP(B1587,#REF!,22,FALSE)</f>
        <v>#REF!</v>
      </c>
      <c r="F1587" s="189" t="e">
        <f t="shared" si="112"/>
        <v>#REF!</v>
      </c>
      <c r="G1587" s="183">
        <v>850</v>
      </c>
      <c r="H1587" s="189" t="e">
        <f t="shared" ref="H1587:H1592" si="113">100%-G1587/E1587</f>
        <v>#REF!</v>
      </c>
      <c r="I1587" s="171"/>
      <c r="J1587" s="173"/>
      <c r="K1587" s="173"/>
    </row>
    <row r="1588" spans="1:11" s="178" customFormat="1" ht="15.75" customHeight="1">
      <c r="A1588" s="171" t="s">
        <v>5639</v>
      </c>
      <c r="B1588" s="172" t="s">
        <v>2312</v>
      </c>
      <c r="C1588" s="191" t="s">
        <v>2313</v>
      </c>
      <c r="D1588" s="183">
        <v>1720</v>
      </c>
      <c r="E1588" s="183" t="e">
        <f>VLOOKUP(B1588,#REF!,22,FALSE)</f>
        <v>#REF!</v>
      </c>
      <c r="F1588" s="189" t="e">
        <f t="shared" si="112"/>
        <v>#REF!</v>
      </c>
      <c r="G1588" s="183">
        <v>1460</v>
      </c>
      <c r="H1588" s="189" t="e">
        <f t="shared" si="113"/>
        <v>#REF!</v>
      </c>
      <c r="I1588" s="171"/>
      <c r="J1588" s="173"/>
      <c r="K1588" s="173"/>
    </row>
    <row r="1589" spans="1:11" s="178" customFormat="1" ht="15.75" customHeight="1">
      <c r="A1589" s="171" t="s">
        <v>5639</v>
      </c>
      <c r="B1589" s="172" t="s">
        <v>2314</v>
      </c>
      <c r="C1589" s="191" t="s">
        <v>2315</v>
      </c>
      <c r="D1589" s="183">
        <v>8800</v>
      </c>
      <c r="E1589" s="183" t="e">
        <f>VLOOKUP(B1589,#REF!,22,FALSE)</f>
        <v>#REF!</v>
      </c>
      <c r="F1589" s="189" t="e">
        <f t="shared" si="112"/>
        <v>#REF!</v>
      </c>
      <c r="G1589" s="183">
        <v>7130</v>
      </c>
      <c r="H1589" s="189" t="e">
        <f t="shared" si="113"/>
        <v>#REF!</v>
      </c>
      <c r="I1589" s="171"/>
      <c r="J1589" s="173"/>
      <c r="K1589" s="173"/>
    </row>
    <row r="1590" spans="1:11" s="178" customFormat="1" ht="15.75" customHeight="1">
      <c r="A1590" s="171" t="s">
        <v>2316</v>
      </c>
      <c r="B1590" s="172" t="s">
        <v>2317</v>
      </c>
      <c r="C1590" s="191" t="s">
        <v>2318</v>
      </c>
      <c r="D1590" s="183">
        <v>1390</v>
      </c>
      <c r="E1590" s="183" t="e">
        <f>VLOOKUP(B1590,#REF!,22,FALSE)</f>
        <v>#REF!</v>
      </c>
      <c r="F1590" s="189" t="e">
        <f t="shared" si="112"/>
        <v>#REF!</v>
      </c>
      <c r="G1590" s="183">
        <v>1220</v>
      </c>
      <c r="H1590" s="189" t="e">
        <f t="shared" si="113"/>
        <v>#REF!</v>
      </c>
      <c r="I1590" s="171"/>
      <c r="J1590" s="173"/>
      <c r="K1590" s="173"/>
    </row>
    <row r="1591" spans="1:11" s="178" customFormat="1" ht="15.75" customHeight="1">
      <c r="A1591" s="171" t="s">
        <v>2316</v>
      </c>
      <c r="B1591" s="172" t="s">
        <v>2319</v>
      </c>
      <c r="C1591" s="191" t="s">
        <v>2320</v>
      </c>
      <c r="D1591" s="183">
        <v>1390</v>
      </c>
      <c r="E1591" s="183" t="e">
        <f>VLOOKUP(B1591,#REF!,22,FALSE)</f>
        <v>#REF!</v>
      </c>
      <c r="F1591" s="189" t="e">
        <f t="shared" si="112"/>
        <v>#REF!</v>
      </c>
      <c r="G1591" s="183">
        <v>1220</v>
      </c>
      <c r="H1591" s="189" t="e">
        <f t="shared" si="113"/>
        <v>#REF!</v>
      </c>
      <c r="I1591" s="171"/>
      <c r="J1591" s="173"/>
      <c r="K1591" s="173"/>
    </row>
    <row r="1592" spans="1:11" s="178" customFormat="1" ht="15.75" customHeight="1">
      <c r="A1592" s="106"/>
      <c r="B1592" s="103" t="s">
        <v>6205</v>
      </c>
      <c r="C1592" s="137" t="s">
        <v>6206</v>
      </c>
      <c r="D1592" s="183">
        <v>3150</v>
      </c>
      <c r="E1592" s="183" t="e">
        <f>VLOOKUP(B1592,#REF!,22,FALSE)</f>
        <v>#REF!</v>
      </c>
      <c r="F1592" s="189" t="e">
        <f t="shared" si="112"/>
        <v>#REF!</v>
      </c>
      <c r="G1592" s="183">
        <v>2680</v>
      </c>
      <c r="H1592" s="189" t="e">
        <f t="shared" si="113"/>
        <v>#REF!</v>
      </c>
      <c r="I1592" s="151"/>
      <c r="J1592" s="173"/>
      <c r="K1592" s="190"/>
    </row>
    <row r="1593" spans="1:11" s="178" customFormat="1" ht="15.75" customHeight="1">
      <c r="A1593" s="182" t="s">
        <v>2321</v>
      </c>
      <c r="B1593" s="25"/>
      <c r="C1593" s="128"/>
      <c r="D1593" s="181"/>
      <c r="E1593" s="183"/>
      <c r="F1593" s="189"/>
      <c r="G1593" s="181"/>
      <c r="H1593" s="181"/>
      <c r="I1593" s="174"/>
      <c r="J1593" s="176"/>
      <c r="K1593" s="173"/>
    </row>
    <row r="1594" spans="1:11" s="178" customFormat="1" ht="15.75" customHeight="1">
      <c r="A1594" s="60" t="s">
        <v>4639</v>
      </c>
      <c r="B1594" s="188" t="s">
        <v>2328</v>
      </c>
      <c r="C1594" s="191" t="s">
        <v>4640</v>
      </c>
      <c r="D1594" s="183">
        <v>17600</v>
      </c>
      <c r="E1594" s="183" t="e">
        <f>VLOOKUP(B1594,#REF!,22,FALSE)</f>
        <v>#REF!</v>
      </c>
      <c r="F1594" s="189" t="e">
        <f t="shared" si="112"/>
        <v>#REF!</v>
      </c>
      <c r="G1594" s="183">
        <v>14080</v>
      </c>
      <c r="H1594" s="189" t="e">
        <f t="shared" ref="H1594:H1616" si="114">100%-G1594/E1594</f>
        <v>#REF!</v>
      </c>
      <c r="I1594" s="171"/>
    </row>
    <row r="1595" spans="1:11" s="178" customFormat="1" ht="15.75" customHeight="1">
      <c r="A1595" s="60" t="s">
        <v>2342</v>
      </c>
      <c r="B1595" s="188" t="s">
        <v>2343</v>
      </c>
      <c r="C1595" s="191" t="s">
        <v>2344</v>
      </c>
      <c r="D1595" s="183">
        <v>21800</v>
      </c>
      <c r="E1595" s="183" t="e">
        <f>VLOOKUP(B1595,#REF!,22,FALSE)</f>
        <v>#REF!</v>
      </c>
      <c r="F1595" s="189" t="e">
        <f t="shared" si="112"/>
        <v>#REF!</v>
      </c>
      <c r="G1595" s="183">
        <v>17500</v>
      </c>
      <c r="H1595" s="189" t="e">
        <f t="shared" si="114"/>
        <v>#REF!</v>
      </c>
      <c r="I1595" s="171"/>
    </row>
    <row r="1596" spans="1:11" s="178" customFormat="1" ht="15.75" customHeight="1">
      <c r="A1596" s="60" t="s">
        <v>2345</v>
      </c>
      <c r="B1596" s="188" t="s">
        <v>2346</v>
      </c>
      <c r="C1596" s="191" t="s">
        <v>2347</v>
      </c>
      <c r="D1596" s="183">
        <v>6900</v>
      </c>
      <c r="E1596" s="183" t="e">
        <f>VLOOKUP(B1596,#REF!,22,FALSE)</f>
        <v>#REF!</v>
      </c>
      <c r="F1596" s="189" t="e">
        <f t="shared" si="112"/>
        <v>#REF!</v>
      </c>
      <c r="G1596" s="183">
        <v>5520</v>
      </c>
      <c r="H1596" s="189" t="e">
        <f t="shared" si="114"/>
        <v>#REF!</v>
      </c>
      <c r="I1596" s="171"/>
    </row>
    <row r="1597" spans="1:11" s="178" customFormat="1" ht="15.75" customHeight="1">
      <c r="A1597" s="60" t="s">
        <v>2352</v>
      </c>
      <c r="B1597" s="188" t="s">
        <v>2353</v>
      </c>
      <c r="C1597" s="191" t="s">
        <v>2354</v>
      </c>
      <c r="D1597" s="183">
        <v>1750</v>
      </c>
      <c r="E1597" s="183" t="e">
        <f>VLOOKUP(B1597,#REF!,22,FALSE)</f>
        <v>#REF!</v>
      </c>
      <c r="F1597" s="189" t="e">
        <f t="shared" si="112"/>
        <v>#REF!</v>
      </c>
      <c r="G1597" s="183">
        <v>1440</v>
      </c>
      <c r="H1597" s="189" t="e">
        <f t="shared" si="114"/>
        <v>#REF!</v>
      </c>
      <c r="I1597" s="171"/>
    </row>
    <row r="1598" spans="1:11" s="178" customFormat="1" ht="15.75" customHeight="1">
      <c r="A1598" s="60" t="s">
        <v>2345</v>
      </c>
      <c r="B1598" s="188" t="s">
        <v>4687</v>
      </c>
      <c r="C1598" s="191" t="s">
        <v>4688</v>
      </c>
      <c r="D1598" s="183">
        <v>17200</v>
      </c>
      <c r="E1598" s="183" t="e">
        <f>VLOOKUP(B1598,#REF!,22,FALSE)</f>
        <v>#REF!</v>
      </c>
      <c r="F1598" s="189" t="e">
        <f t="shared" si="112"/>
        <v>#REF!</v>
      </c>
      <c r="G1598" s="183">
        <v>13770</v>
      </c>
      <c r="H1598" s="189" t="e">
        <f t="shared" si="114"/>
        <v>#REF!</v>
      </c>
      <c r="I1598" s="171"/>
    </row>
    <row r="1599" spans="1:11" s="178" customFormat="1" ht="15.75" customHeight="1">
      <c r="A1599" s="60" t="s">
        <v>4641</v>
      </c>
      <c r="B1599" s="188" t="s">
        <v>2324</v>
      </c>
      <c r="C1599" s="191" t="s">
        <v>4642</v>
      </c>
      <c r="D1599" s="183">
        <v>14600</v>
      </c>
      <c r="E1599" s="183" t="e">
        <f>VLOOKUP(B1599,#REF!,22,FALSE)</f>
        <v>#REF!</v>
      </c>
      <c r="F1599" s="189" t="e">
        <f t="shared" si="112"/>
        <v>#REF!</v>
      </c>
      <c r="G1599" s="183">
        <v>11680</v>
      </c>
      <c r="H1599" s="189" t="e">
        <f t="shared" si="114"/>
        <v>#REF!</v>
      </c>
      <c r="I1599" s="171"/>
    </row>
    <row r="1600" spans="1:11" s="178" customFormat="1" ht="15.75" customHeight="1">
      <c r="A1600" s="60" t="s">
        <v>2325</v>
      </c>
      <c r="B1600" s="188" t="s">
        <v>2326</v>
      </c>
      <c r="C1600" s="191" t="s">
        <v>2327</v>
      </c>
      <c r="D1600" s="183">
        <v>40300</v>
      </c>
      <c r="E1600" s="183" t="e">
        <f>VLOOKUP(B1600,#REF!,22,FALSE)</f>
        <v>#REF!</v>
      </c>
      <c r="F1600" s="189" t="e">
        <f t="shared" si="112"/>
        <v>#REF!</v>
      </c>
      <c r="G1600" s="183">
        <v>32240</v>
      </c>
      <c r="H1600" s="189" t="e">
        <f t="shared" si="114"/>
        <v>#REF!</v>
      </c>
      <c r="I1600" s="171"/>
    </row>
    <row r="1601" spans="1:13" s="178" customFormat="1" ht="15.75" customHeight="1">
      <c r="A1601" s="60" t="s">
        <v>2330</v>
      </c>
      <c r="B1601" s="188" t="s">
        <v>2331</v>
      </c>
      <c r="C1601" s="191" t="s">
        <v>2332</v>
      </c>
      <c r="D1601" s="183">
        <v>33400</v>
      </c>
      <c r="E1601" s="183" t="e">
        <f>VLOOKUP(B1601,#REF!,22,FALSE)</f>
        <v>#REF!</v>
      </c>
      <c r="F1601" s="189" t="e">
        <f t="shared" si="112"/>
        <v>#REF!</v>
      </c>
      <c r="G1601" s="183">
        <v>26720</v>
      </c>
      <c r="H1601" s="189" t="e">
        <f t="shared" si="114"/>
        <v>#REF!</v>
      </c>
      <c r="I1601" s="171"/>
    </row>
    <row r="1602" spans="1:13" s="178" customFormat="1" ht="15.75" customHeight="1">
      <c r="A1602" s="60" t="s">
        <v>2352</v>
      </c>
      <c r="B1602" s="188" t="s">
        <v>2338</v>
      </c>
      <c r="C1602" s="191" t="s">
        <v>2339</v>
      </c>
      <c r="D1602" s="183">
        <v>8800</v>
      </c>
      <c r="E1602" s="183" t="e">
        <f>VLOOKUP(B1602,#REF!,22,FALSE)</f>
        <v>#REF!</v>
      </c>
      <c r="F1602" s="189" t="e">
        <f t="shared" si="112"/>
        <v>#REF!</v>
      </c>
      <c r="G1602" s="183">
        <v>7000</v>
      </c>
      <c r="H1602" s="189" t="e">
        <f t="shared" si="114"/>
        <v>#REF!</v>
      </c>
      <c r="I1602" s="171"/>
    </row>
    <row r="1603" spans="1:13" s="178" customFormat="1" ht="15.75" customHeight="1">
      <c r="A1603" s="60" t="s">
        <v>2335</v>
      </c>
      <c r="B1603" s="188" t="s">
        <v>2336</v>
      </c>
      <c r="C1603" s="191" t="s">
        <v>2337</v>
      </c>
      <c r="D1603" s="183">
        <v>17000</v>
      </c>
      <c r="E1603" s="183" t="e">
        <f>VLOOKUP(B1603,#REF!,22,FALSE)</f>
        <v>#REF!</v>
      </c>
      <c r="F1603" s="189" t="e">
        <f t="shared" si="112"/>
        <v>#REF!</v>
      </c>
      <c r="G1603" s="183">
        <v>13600</v>
      </c>
      <c r="H1603" s="189" t="e">
        <f t="shared" si="114"/>
        <v>#REF!</v>
      </c>
      <c r="I1603" s="171"/>
    </row>
    <row r="1604" spans="1:13" s="178" customFormat="1" ht="15.75" customHeight="1">
      <c r="A1604" s="60" t="s">
        <v>4639</v>
      </c>
      <c r="B1604" s="188" t="s">
        <v>2329</v>
      </c>
      <c r="C1604" s="191" t="s">
        <v>4643</v>
      </c>
      <c r="D1604" s="183">
        <v>11900</v>
      </c>
      <c r="E1604" s="183" t="e">
        <f>VLOOKUP(B1604,#REF!,22,FALSE)</f>
        <v>#REF!</v>
      </c>
      <c r="F1604" s="189" t="e">
        <f t="shared" si="112"/>
        <v>#REF!</v>
      </c>
      <c r="G1604" s="183">
        <v>9520</v>
      </c>
      <c r="H1604" s="189" t="e">
        <f t="shared" si="114"/>
        <v>#REF!</v>
      </c>
      <c r="I1604" s="171"/>
    </row>
    <row r="1605" spans="1:13" s="190" customFormat="1" ht="15.75" customHeight="1">
      <c r="A1605" s="60" t="s">
        <v>2330</v>
      </c>
      <c r="B1605" s="188" t="s">
        <v>2333</v>
      </c>
      <c r="C1605" s="191" t="s">
        <v>2334</v>
      </c>
      <c r="D1605" s="183">
        <v>14600</v>
      </c>
      <c r="E1605" s="183" t="e">
        <f>VLOOKUP(B1605,#REF!,22,FALSE)</f>
        <v>#REF!</v>
      </c>
      <c r="F1605" s="189" t="e">
        <f t="shared" si="112"/>
        <v>#REF!</v>
      </c>
      <c r="G1605" s="183">
        <v>11680</v>
      </c>
      <c r="H1605" s="189" t="e">
        <f t="shared" si="114"/>
        <v>#REF!</v>
      </c>
      <c r="I1605" s="171"/>
      <c r="J1605" s="178"/>
      <c r="K1605" s="178"/>
      <c r="M1605" s="178"/>
    </row>
    <row r="1606" spans="1:13" ht="15.75" customHeight="1">
      <c r="A1606" s="60" t="s">
        <v>2345</v>
      </c>
      <c r="B1606" s="188" t="s">
        <v>2348</v>
      </c>
      <c r="C1606" s="191" t="s">
        <v>2349</v>
      </c>
      <c r="D1606" s="183">
        <v>13900</v>
      </c>
      <c r="E1606" s="183" t="e">
        <f>VLOOKUP(B1606,#REF!,22,FALSE)</f>
        <v>#REF!</v>
      </c>
      <c r="F1606" s="189" t="e">
        <f t="shared" si="112"/>
        <v>#REF!</v>
      </c>
      <c r="G1606" s="183">
        <v>11120</v>
      </c>
      <c r="H1606" s="189" t="e">
        <f t="shared" si="114"/>
        <v>#REF!</v>
      </c>
      <c r="I1606" s="171"/>
      <c r="K1606" s="178"/>
      <c r="M1606" s="178"/>
    </row>
    <row r="1607" spans="1:13" s="178" customFormat="1" ht="15.75" customHeight="1">
      <c r="A1607" s="186" t="s">
        <v>2345</v>
      </c>
      <c r="B1607" s="188" t="s">
        <v>2350</v>
      </c>
      <c r="C1607" s="191" t="s">
        <v>2351</v>
      </c>
      <c r="D1607" s="183">
        <v>17300</v>
      </c>
      <c r="E1607" s="183" t="e">
        <f>VLOOKUP(B1607,#REF!,22,FALSE)</f>
        <v>#REF!</v>
      </c>
      <c r="F1607" s="189" t="e">
        <f t="shared" si="112"/>
        <v>#REF!</v>
      </c>
      <c r="G1607" s="183">
        <v>13840</v>
      </c>
      <c r="H1607" s="189" t="e">
        <f t="shared" si="114"/>
        <v>#REF!</v>
      </c>
      <c r="I1607" s="171"/>
    </row>
    <row r="1608" spans="1:13" s="178" customFormat="1" ht="15.75" customHeight="1">
      <c r="A1608" s="60" t="s">
        <v>2322</v>
      </c>
      <c r="B1608" s="80">
        <v>10342</v>
      </c>
      <c r="C1608" s="191" t="s">
        <v>2323</v>
      </c>
      <c r="D1608" s="183">
        <v>4750</v>
      </c>
      <c r="E1608" s="183" t="e">
        <f>VLOOKUP(B1608,#REF!,22,FALSE)</f>
        <v>#REF!</v>
      </c>
      <c r="F1608" s="189" t="e">
        <f t="shared" si="112"/>
        <v>#REF!</v>
      </c>
      <c r="G1608" s="183">
        <v>3800</v>
      </c>
      <c r="H1608" s="189" t="e">
        <f t="shared" si="114"/>
        <v>#REF!</v>
      </c>
      <c r="I1608" s="171"/>
    </row>
    <row r="1609" spans="1:13" s="178" customFormat="1" ht="15.75" customHeight="1">
      <c r="A1609" s="60" t="s">
        <v>4644</v>
      </c>
      <c r="B1609" s="80">
        <v>13001</v>
      </c>
      <c r="C1609" s="191" t="s">
        <v>6045</v>
      </c>
      <c r="D1609" s="183">
        <v>11500</v>
      </c>
      <c r="E1609" s="183" t="e">
        <f>VLOOKUP(B1609,#REF!,22,FALSE)</f>
        <v>#REF!</v>
      </c>
      <c r="F1609" s="189" t="e">
        <f t="shared" si="112"/>
        <v>#REF!</v>
      </c>
      <c r="G1609" s="183">
        <v>9200</v>
      </c>
      <c r="H1609" s="189" t="e">
        <f t="shared" si="114"/>
        <v>#REF!</v>
      </c>
      <c r="I1609" s="171"/>
    </row>
    <row r="1610" spans="1:13" ht="15.75" customHeight="1">
      <c r="A1610" s="60" t="s">
        <v>4644</v>
      </c>
      <c r="B1610" s="80">
        <v>13002</v>
      </c>
      <c r="C1610" s="191" t="s">
        <v>6394</v>
      </c>
      <c r="D1610" s="183">
        <v>7700</v>
      </c>
      <c r="E1610" s="183" t="e">
        <f>VLOOKUP(B1610,#REF!,22,FALSE)</f>
        <v>#REF!</v>
      </c>
      <c r="F1610" s="189" t="e">
        <f t="shared" si="112"/>
        <v>#REF!</v>
      </c>
      <c r="G1610" s="183">
        <v>6150</v>
      </c>
      <c r="H1610" s="189" t="e">
        <f t="shared" si="114"/>
        <v>#REF!</v>
      </c>
      <c r="I1610" s="171"/>
      <c r="K1610" s="178"/>
      <c r="M1610" s="178"/>
    </row>
    <row r="1611" spans="1:13" s="173" customFormat="1" ht="15.75" customHeight="1">
      <c r="A1611" s="186" t="s">
        <v>4644</v>
      </c>
      <c r="B1611" s="80">
        <v>13003</v>
      </c>
      <c r="C1611" s="191" t="s">
        <v>6046</v>
      </c>
      <c r="D1611" s="183">
        <v>7500</v>
      </c>
      <c r="E1611" s="183" t="e">
        <f>VLOOKUP(B1611,#REF!,22,FALSE)</f>
        <v>#REF!</v>
      </c>
      <c r="F1611" s="189" t="e">
        <f t="shared" si="112"/>
        <v>#REF!</v>
      </c>
      <c r="G1611" s="183">
        <v>6000</v>
      </c>
      <c r="H1611" s="189" t="e">
        <f t="shared" si="114"/>
        <v>#REF!</v>
      </c>
      <c r="I1611" s="171"/>
      <c r="J1611" s="178"/>
      <c r="K1611" s="178"/>
      <c r="M1611" s="178"/>
    </row>
    <row r="1612" spans="1:13" s="173" customFormat="1" ht="15.75" customHeight="1">
      <c r="A1612" s="60" t="s">
        <v>4646</v>
      </c>
      <c r="B1612" s="80">
        <v>13004</v>
      </c>
      <c r="C1612" s="191" t="s">
        <v>2340</v>
      </c>
      <c r="D1612" s="183">
        <v>16200</v>
      </c>
      <c r="E1612" s="183" t="e">
        <f>VLOOKUP(B1612,#REF!,22,FALSE)</f>
        <v>#REF!</v>
      </c>
      <c r="F1612" s="189" t="e">
        <f t="shared" si="112"/>
        <v>#REF!</v>
      </c>
      <c r="G1612" s="183">
        <v>13000</v>
      </c>
      <c r="H1612" s="189" t="e">
        <f t="shared" si="114"/>
        <v>#REF!</v>
      </c>
      <c r="I1612" s="171"/>
      <c r="J1612" s="178"/>
      <c r="K1612" s="178"/>
      <c r="M1612" s="178"/>
    </row>
    <row r="1613" spans="1:13" s="173" customFormat="1" ht="15.75" customHeight="1">
      <c r="A1613" s="60" t="s">
        <v>4645</v>
      </c>
      <c r="B1613" s="80">
        <v>13017</v>
      </c>
      <c r="C1613" s="191" t="s">
        <v>2341</v>
      </c>
      <c r="D1613" s="183">
        <v>11500</v>
      </c>
      <c r="E1613" s="183" t="e">
        <f>VLOOKUP(B1613,#REF!,22,FALSE)</f>
        <v>#REF!</v>
      </c>
      <c r="F1613" s="189" t="e">
        <f t="shared" si="112"/>
        <v>#REF!</v>
      </c>
      <c r="G1613" s="183">
        <v>9200</v>
      </c>
      <c r="H1613" s="189" t="e">
        <f t="shared" si="114"/>
        <v>#REF!</v>
      </c>
      <c r="I1613" s="171"/>
      <c r="J1613" s="178"/>
      <c r="K1613" s="178"/>
      <c r="M1613" s="178"/>
    </row>
    <row r="1614" spans="1:13" s="173" customFormat="1" ht="15.75" customHeight="1">
      <c r="A1614" s="60" t="s">
        <v>4644</v>
      </c>
      <c r="B1614" s="80">
        <v>13021</v>
      </c>
      <c r="C1614" s="191" t="s">
        <v>4317</v>
      </c>
      <c r="D1614" s="183">
        <v>25400</v>
      </c>
      <c r="E1614" s="183" t="e">
        <f>VLOOKUP(B1614,#REF!,22,FALSE)</f>
        <v>#REF!</v>
      </c>
      <c r="F1614" s="189" t="e">
        <f t="shared" si="112"/>
        <v>#REF!</v>
      </c>
      <c r="G1614" s="183">
        <v>20320</v>
      </c>
      <c r="H1614" s="189" t="e">
        <f t="shared" si="114"/>
        <v>#REF!</v>
      </c>
      <c r="I1614" s="171"/>
      <c r="J1614" s="178"/>
      <c r="K1614" s="178"/>
      <c r="M1614" s="178"/>
    </row>
    <row r="1615" spans="1:13" s="173" customFormat="1" ht="15.75" customHeight="1">
      <c r="A1615" s="60" t="s">
        <v>2322</v>
      </c>
      <c r="B1615" s="80">
        <v>13020</v>
      </c>
      <c r="C1615" s="191" t="s">
        <v>2355</v>
      </c>
      <c r="D1615" s="183">
        <v>43800</v>
      </c>
      <c r="E1615" s="183" t="e">
        <f>VLOOKUP(B1615,#REF!,22,FALSE)</f>
        <v>#REF!</v>
      </c>
      <c r="F1615" s="189" t="e">
        <f t="shared" si="112"/>
        <v>#REF!</v>
      </c>
      <c r="G1615" s="183">
        <v>35040</v>
      </c>
      <c r="H1615" s="189" t="e">
        <f t="shared" si="114"/>
        <v>#REF!</v>
      </c>
      <c r="I1615" s="171"/>
      <c r="J1615" s="178"/>
      <c r="K1615" s="178"/>
      <c r="M1615" s="178"/>
    </row>
    <row r="1616" spans="1:13" ht="15.75" customHeight="1">
      <c r="A1616" s="106"/>
      <c r="B1616" s="103" t="s">
        <v>6208</v>
      </c>
      <c r="C1616" s="137" t="s">
        <v>6207</v>
      </c>
      <c r="D1616" s="183">
        <v>5350</v>
      </c>
      <c r="E1616" s="183" t="e">
        <f>VLOOKUP(B1616,#REF!,22,FALSE)</f>
        <v>#REF!</v>
      </c>
      <c r="F1616" s="189" t="e">
        <f t="shared" si="112"/>
        <v>#REF!</v>
      </c>
      <c r="G1616" s="183">
        <v>4280</v>
      </c>
      <c r="H1616" s="189" t="e">
        <f t="shared" si="114"/>
        <v>#REF!</v>
      </c>
      <c r="I1616" s="171"/>
      <c r="J1616" s="173"/>
      <c r="K1616" s="190"/>
      <c r="M1616" s="178"/>
    </row>
    <row r="1617" spans="1:13" s="173" customFormat="1" ht="15.75" customHeight="1">
      <c r="A1617" s="51" t="s">
        <v>2365</v>
      </c>
      <c r="B1617" s="169"/>
      <c r="C1617" s="193"/>
      <c r="D1617" s="52"/>
      <c r="E1617" s="52"/>
      <c r="F1617" s="52"/>
      <c r="G1617" s="52"/>
      <c r="H1617" s="213"/>
      <c r="I1617" s="28"/>
      <c r="J1617" s="178"/>
      <c r="M1617" s="178"/>
    </row>
    <row r="1618" spans="1:13" s="173" customFormat="1" ht="15.75" customHeight="1">
      <c r="A1618" s="60" t="s">
        <v>2366</v>
      </c>
      <c r="B1618" s="188" t="s">
        <v>2369</v>
      </c>
      <c r="C1618" s="191" t="s">
        <v>2370</v>
      </c>
      <c r="D1618" s="183">
        <v>1500</v>
      </c>
      <c r="E1618" s="183" t="e">
        <f>VLOOKUP(B1618,#REF!,22,FALSE)</f>
        <v>#REF!</v>
      </c>
      <c r="F1618" s="189" t="e">
        <f>E1618/D1618-100%</f>
        <v>#REF!</v>
      </c>
      <c r="G1618" s="183">
        <v>1240</v>
      </c>
      <c r="H1618" s="189" t="e">
        <f>100%-G1618/E1618</f>
        <v>#REF!</v>
      </c>
      <c r="I1618" s="171"/>
      <c r="J1618" s="178"/>
      <c r="K1618" s="178"/>
      <c r="M1618" s="178"/>
    </row>
    <row r="1619" spans="1:13" s="173" customFormat="1" ht="15.75" customHeight="1">
      <c r="A1619" s="60" t="s">
        <v>2371</v>
      </c>
      <c r="B1619" s="80">
        <v>20502</v>
      </c>
      <c r="C1619" s="191" t="s">
        <v>2372</v>
      </c>
      <c r="D1619" s="183">
        <v>1950</v>
      </c>
      <c r="E1619" s="183" t="e">
        <f>VLOOKUP(B1619,#REF!,22,FALSE)</f>
        <v>#REF!</v>
      </c>
      <c r="F1619" s="189" t="e">
        <f>E1619/D1619-100%</f>
        <v>#REF!</v>
      </c>
      <c r="G1619" s="183">
        <v>1640</v>
      </c>
      <c r="H1619" s="189" t="e">
        <f>100%-G1619/E1619</f>
        <v>#REF!</v>
      </c>
      <c r="I1619" s="171"/>
      <c r="J1619" s="178"/>
      <c r="K1619" s="178"/>
      <c r="M1619" s="178"/>
    </row>
    <row r="1620" spans="1:13" s="173" customFormat="1" ht="15.75" customHeight="1">
      <c r="A1620" s="51" t="s">
        <v>2374</v>
      </c>
      <c r="B1620" s="169"/>
      <c r="C1620" s="193"/>
      <c r="D1620" s="52"/>
      <c r="E1620" s="52"/>
      <c r="F1620" s="52"/>
      <c r="G1620" s="52"/>
      <c r="H1620" s="52"/>
      <c r="I1620" s="28"/>
      <c r="J1620" s="178"/>
      <c r="M1620" s="178"/>
    </row>
    <row r="1621" spans="1:13" ht="15.75" customHeight="1">
      <c r="A1621" s="168" t="s">
        <v>2375</v>
      </c>
      <c r="B1621" s="172" t="s">
        <v>2376</v>
      </c>
      <c r="C1621" s="191" t="s">
        <v>2377</v>
      </c>
      <c r="D1621" s="183">
        <v>1550</v>
      </c>
      <c r="E1621" s="183" t="e">
        <f>VLOOKUP(B1621,#REF!,22,FALSE)</f>
        <v>#REF!</v>
      </c>
      <c r="F1621" s="189" t="e">
        <f>E1621/D1621-100%</f>
        <v>#REF!</v>
      </c>
      <c r="G1621" s="183">
        <v>1280</v>
      </c>
      <c r="H1621" s="189" t="e">
        <f>100%-G1621/E1621</f>
        <v>#REF!</v>
      </c>
      <c r="I1621" s="171"/>
      <c r="J1621" s="173"/>
      <c r="K1621" s="173"/>
      <c r="M1621" s="178"/>
    </row>
    <row r="1622" spans="1:13" s="173" customFormat="1" ht="15.75" customHeight="1">
      <c r="A1622" s="51" t="s">
        <v>2391</v>
      </c>
      <c r="B1622" s="169"/>
      <c r="C1622" s="193"/>
      <c r="D1622" s="52"/>
      <c r="E1622" s="52"/>
      <c r="F1622" s="52"/>
      <c r="G1622" s="52"/>
      <c r="H1622" s="213" t="e">
        <f>AVERAGE(H1623:H1631)</f>
        <v>#REF!</v>
      </c>
      <c r="I1622" s="28"/>
      <c r="M1622" s="178"/>
    </row>
    <row r="1623" spans="1:13" s="173" customFormat="1" ht="15.75" customHeight="1">
      <c r="A1623" s="182" t="s">
        <v>2393</v>
      </c>
      <c r="B1623" s="25"/>
      <c r="C1623" s="128"/>
      <c r="D1623" s="181"/>
      <c r="E1623" s="181"/>
      <c r="F1623" s="181"/>
      <c r="G1623" s="181"/>
      <c r="H1623" s="181"/>
      <c r="I1623" s="174"/>
      <c r="J1623" s="178"/>
      <c r="M1623" s="178"/>
    </row>
    <row r="1624" spans="1:13" s="173" customFormat="1" ht="15.75" customHeight="1">
      <c r="A1624" s="171" t="s">
        <v>4801</v>
      </c>
      <c r="B1624" s="172">
        <v>10521</v>
      </c>
      <c r="C1624" s="191" t="s">
        <v>6189</v>
      </c>
      <c r="D1624" s="183">
        <v>3450</v>
      </c>
      <c r="E1624" s="183" t="e">
        <f>VLOOKUP(B1624,#REF!,22,FALSE)</f>
        <v>#REF!</v>
      </c>
      <c r="F1624" s="189" t="e">
        <f t="shared" ref="F1624:F1631" si="115">E1624/D1624-100%</f>
        <v>#REF!</v>
      </c>
      <c r="G1624" s="183">
        <v>2760</v>
      </c>
      <c r="H1624" s="189" t="e">
        <f t="shared" ref="H1624:H1635" si="116">100%-G1624/E1624</f>
        <v>#REF!</v>
      </c>
      <c r="I1624" s="171"/>
      <c r="M1624" s="178"/>
    </row>
    <row r="1625" spans="1:13" s="173" customFormat="1" ht="15.75" customHeight="1">
      <c r="A1625" s="171" t="s">
        <v>4801</v>
      </c>
      <c r="B1625" s="172">
        <v>10522</v>
      </c>
      <c r="C1625" s="191" t="s">
        <v>6047</v>
      </c>
      <c r="D1625" s="183">
        <v>2900</v>
      </c>
      <c r="E1625" s="183" t="e">
        <f>VLOOKUP(B1625,#REF!,22,FALSE)</f>
        <v>#REF!</v>
      </c>
      <c r="F1625" s="189" t="e">
        <f t="shared" si="115"/>
        <v>#REF!</v>
      </c>
      <c r="G1625" s="183">
        <v>2320</v>
      </c>
      <c r="H1625" s="189" t="e">
        <f t="shared" si="116"/>
        <v>#REF!</v>
      </c>
      <c r="I1625" s="171"/>
      <c r="M1625" s="178"/>
    </row>
    <row r="1626" spans="1:13" s="173" customFormat="1" ht="15.75" customHeight="1">
      <c r="A1626" s="171" t="s">
        <v>4801</v>
      </c>
      <c r="B1626" s="172" t="s">
        <v>2395</v>
      </c>
      <c r="C1626" s="191" t="s">
        <v>6048</v>
      </c>
      <c r="D1626" s="183">
        <v>3200</v>
      </c>
      <c r="E1626" s="183" t="e">
        <f>VLOOKUP(B1626,#REF!,22,FALSE)</f>
        <v>#REF!</v>
      </c>
      <c r="F1626" s="189" t="e">
        <f t="shared" si="115"/>
        <v>#REF!</v>
      </c>
      <c r="G1626" s="183">
        <v>2560</v>
      </c>
      <c r="H1626" s="189" t="e">
        <f t="shared" si="116"/>
        <v>#REF!</v>
      </c>
      <c r="I1626" s="171"/>
      <c r="M1626" s="178"/>
    </row>
    <row r="1627" spans="1:13" s="173" customFormat="1" ht="18">
      <c r="A1627" s="171" t="s">
        <v>4801</v>
      </c>
      <c r="B1627" s="172">
        <v>10523</v>
      </c>
      <c r="C1627" s="191" t="s">
        <v>6049</v>
      </c>
      <c r="D1627" s="183">
        <v>930</v>
      </c>
      <c r="E1627" s="183" t="e">
        <f>VLOOKUP(B1627,#REF!,22,FALSE)</f>
        <v>#REF!</v>
      </c>
      <c r="F1627" s="189" t="e">
        <f t="shared" si="115"/>
        <v>#REF!</v>
      </c>
      <c r="G1627" s="183">
        <v>750</v>
      </c>
      <c r="H1627" s="189" t="e">
        <f t="shared" si="116"/>
        <v>#REF!</v>
      </c>
      <c r="I1627" s="171"/>
      <c r="M1627" s="178"/>
    </row>
    <row r="1628" spans="1:13" s="173" customFormat="1" ht="15.75" customHeight="1">
      <c r="A1628" s="171" t="s">
        <v>4690</v>
      </c>
      <c r="B1628" s="172">
        <v>10526</v>
      </c>
      <c r="C1628" s="191" t="s">
        <v>2396</v>
      </c>
      <c r="D1628" s="183">
        <v>2100</v>
      </c>
      <c r="E1628" s="183" t="e">
        <f>VLOOKUP(B1628,#REF!,22,FALSE)</f>
        <v>#REF!</v>
      </c>
      <c r="F1628" s="189" t="e">
        <f t="shared" si="115"/>
        <v>#REF!</v>
      </c>
      <c r="G1628" s="183">
        <v>1680</v>
      </c>
      <c r="H1628" s="189" t="e">
        <f t="shared" si="116"/>
        <v>#REF!</v>
      </c>
      <c r="I1628" s="171"/>
      <c r="M1628" s="178"/>
    </row>
    <row r="1629" spans="1:13" s="173" customFormat="1" ht="15.75" customHeight="1">
      <c r="A1629" s="38" t="s">
        <v>4690</v>
      </c>
      <c r="B1629" s="265" t="s">
        <v>6532</v>
      </c>
      <c r="C1629" s="192" t="s">
        <v>6533</v>
      </c>
      <c r="D1629" s="185">
        <v>2100</v>
      </c>
      <c r="E1629" s="183" t="e">
        <f>VLOOKUP(B1629,#REF!,22,FALSE)</f>
        <v>#REF!</v>
      </c>
      <c r="F1629" s="189" t="e">
        <f t="shared" si="115"/>
        <v>#REF!</v>
      </c>
      <c r="G1629" s="183">
        <v>1680</v>
      </c>
      <c r="H1629" s="189" t="e">
        <f t="shared" si="116"/>
        <v>#REF!</v>
      </c>
      <c r="I1629" s="171"/>
      <c r="M1629" s="178"/>
    </row>
    <row r="1630" spans="1:13" s="173" customFormat="1" ht="15.75" customHeight="1">
      <c r="A1630" s="171" t="s">
        <v>2397</v>
      </c>
      <c r="B1630" s="172">
        <v>10527</v>
      </c>
      <c r="C1630" s="191" t="s">
        <v>2398</v>
      </c>
      <c r="D1630" s="183">
        <v>1600</v>
      </c>
      <c r="E1630" s="183" t="e">
        <f>VLOOKUP(B1630,#REF!,22,FALSE)</f>
        <v>#REF!</v>
      </c>
      <c r="F1630" s="189" t="e">
        <f t="shared" si="115"/>
        <v>#REF!</v>
      </c>
      <c r="G1630" s="183">
        <v>1280</v>
      </c>
      <c r="H1630" s="189" t="e">
        <f t="shared" si="116"/>
        <v>#REF!</v>
      </c>
      <c r="I1630" s="171"/>
      <c r="M1630" s="178"/>
    </row>
    <row r="1631" spans="1:13" s="173" customFormat="1" ht="15.75" customHeight="1">
      <c r="A1631" s="168" t="s">
        <v>4492</v>
      </c>
      <c r="B1631" s="175">
        <v>10350</v>
      </c>
      <c r="C1631" s="191" t="s">
        <v>4493</v>
      </c>
      <c r="D1631" s="183">
        <v>1000</v>
      </c>
      <c r="E1631" s="183" t="e">
        <f>VLOOKUP(B1631,#REF!,22,FALSE)</f>
        <v>#REF!</v>
      </c>
      <c r="F1631" s="189" t="e">
        <f t="shared" si="115"/>
        <v>#REF!</v>
      </c>
      <c r="G1631" s="183">
        <v>800</v>
      </c>
      <c r="H1631" s="189" t="e">
        <f t="shared" si="116"/>
        <v>#REF!</v>
      </c>
      <c r="I1631" s="41"/>
      <c r="M1631" s="178"/>
    </row>
    <row r="1632" spans="1:13" s="173" customFormat="1" ht="15.75" customHeight="1">
      <c r="A1632" s="153"/>
      <c r="B1632" s="172" t="s">
        <v>6803</v>
      </c>
      <c r="C1632" s="191" t="s">
        <v>6785</v>
      </c>
      <c r="D1632" s="183"/>
      <c r="E1632" s="183">
        <v>4500</v>
      </c>
      <c r="F1632" s="189" t="s">
        <v>6550</v>
      </c>
      <c r="G1632" s="183">
        <v>3600</v>
      </c>
      <c r="H1632" s="189">
        <f t="shared" si="116"/>
        <v>0.19999999999999996</v>
      </c>
      <c r="I1632" s="41"/>
      <c r="M1632" s="178"/>
    </row>
    <row r="1633" spans="1:13" s="173" customFormat="1" ht="15.75" customHeight="1">
      <c r="A1633" s="153"/>
      <c r="B1633" s="172" t="s">
        <v>6804</v>
      </c>
      <c r="C1633" s="191" t="s">
        <v>6786</v>
      </c>
      <c r="D1633" s="183"/>
      <c r="E1633" s="183">
        <v>2000</v>
      </c>
      <c r="F1633" s="189" t="s">
        <v>6550</v>
      </c>
      <c r="G1633" s="183">
        <v>1600</v>
      </c>
      <c r="H1633" s="189">
        <f t="shared" si="116"/>
        <v>0.19999999999999996</v>
      </c>
      <c r="I1633" s="41"/>
      <c r="M1633" s="178"/>
    </row>
    <row r="1634" spans="1:13" s="173" customFormat="1" ht="15.75" customHeight="1">
      <c r="A1634" s="153"/>
      <c r="B1634" s="172" t="s">
        <v>6805</v>
      </c>
      <c r="C1634" s="191" t="s">
        <v>6787</v>
      </c>
      <c r="D1634" s="183"/>
      <c r="E1634" s="183">
        <v>850</v>
      </c>
      <c r="F1634" s="189" t="s">
        <v>6550</v>
      </c>
      <c r="G1634" s="183">
        <v>680</v>
      </c>
      <c r="H1634" s="189">
        <f t="shared" si="116"/>
        <v>0.19999999999999996</v>
      </c>
      <c r="I1634" s="41"/>
      <c r="M1634" s="178"/>
    </row>
    <row r="1635" spans="1:13" s="173" customFormat="1" ht="15.75" customHeight="1">
      <c r="A1635" s="153"/>
      <c r="B1635" s="172" t="s">
        <v>6806</v>
      </c>
      <c r="C1635" s="191" t="s">
        <v>6788</v>
      </c>
      <c r="D1635" s="183"/>
      <c r="E1635" s="183">
        <v>450</v>
      </c>
      <c r="F1635" s="189" t="s">
        <v>6550</v>
      </c>
      <c r="G1635" s="183">
        <v>360</v>
      </c>
      <c r="H1635" s="189">
        <f t="shared" si="116"/>
        <v>0.19999999999999996</v>
      </c>
      <c r="I1635" s="41"/>
      <c r="M1635" s="178"/>
    </row>
    <row r="1636" spans="1:13" s="173" customFormat="1" ht="15.75" customHeight="1">
      <c r="A1636" s="51" t="s">
        <v>5437</v>
      </c>
      <c r="B1636" s="169"/>
      <c r="C1636" s="193"/>
      <c r="D1636" s="52"/>
      <c r="E1636" s="52"/>
      <c r="F1636" s="52"/>
      <c r="G1636" s="52"/>
      <c r="H1636" s="213" t="e">
        <f>AVERAGE(H1637:H1651)</f>
        <v>#REF!</v>
      </c>
      <c r="I1636" s="28"/>
      <c r="J1636" s="176"/>
      <c r="M1636" s="178"/>
    </row>
    <row r="1637" spans="1:13" s="173" customFormat="1" ht="15.75" customHeight="1">
      <c r="A1637" s="168" t="s">
        <v>5735</v>
      </c>
      <c r="B1637" s="172">
        <v>31001</v>
      </c>
      <c r="C1637" s="191" t="s">
        <v>5438</v>
      </c>
      <c r="D1637" s="183">
        <v>3500</v>
      </c>
      <c r="E1637" s="183" t="e">
        <f>VLOOKUP(B1637,#REF!,22,FALSE)</f>
        <v>#REF!</v>
      </c>
      <c r="F1637" s="189" t="e">
        <f t="shared" ref="F1637:F1651" si="117">E1637/D1637-100%</f>
        <v>#REF!</v>
      </c>
      <c r="G1637" s="183">
        <v>2800</v>
      </c>
      <c r="H1637" s="189" t="e">
        <f t="shared" ref="H1637:H1651" si="118">100%-G1637/E1637</f>
        <v>#REF!</v>
      </c>
      <c r="I1637" s="171"/>
      <c r="M1637" s="178"/>
    </row>
    <row r="1638" spans="1:13" s="173" customFormat="1" ht="15.75" customHeight="1">
      <c r="A1638" s="168" t="s">
        <v>5736</v>
      </c>
      <c r="B1638" s="172">
        <v>31002</v>
      </c>
      <c r="C1638" s="191" t="s">
        <v>5456</v>
      </c>
      <c r="D1638" s="183">
        <v>12000</v>
      </c>
      <c r="E1638" s="183" t="e">
        <f>VLOOKUP(B1638,#REF!,22,FALSE)</f>
        <v>#REF!</v>
      </c>
      <c r="F1638" s="189" t="e">
        <f t="shared" si="117"/>
        <v>#REF!</v>
      </c>
      <c r="G1638" s="183">
        <v>9600</v>
      </c>
      <c r="H1638" s="189" t="e">
        <f t="shared" si="118"/>
        <v>#REF!</v>
      </c>
      <c r="I1638" s="171"/>
      <c r="M1638" s="178"/>
    </row>
    <row r="1639" spans="1:13" s="173" customFormat="1" ht="15.75" customHeight="1">
      <c r="A1639" s="168" t="s">
        <v>5439</v>
      </c>
      <c r="B1639" s="172">
        <v>31003</v>
      </c>
      <c r="C1639" s="191" t="s">
        <v>5440</v>
      </c>
      <c r="D1639" s="183">
        <v>800</v>
      </c>
      <c r="E1639" s="183" t="e">
        <f>VLOOKUP(B1639,#REF!,22,FALSE)</f>
        <v>#REF!</v>
      </c>
      <c r="F1639" s="189" t="e">
        <f t="shared" si="117"/>
        <v>#REF!</v>
      </c>
      <c r="G1639" s="183">
        <v>640</v>
      </c>
      <c r="H1639" s="189" t="e">
        <f t="shared" si="118"/>
        <v>#REF!</v>
      </c>
      <c r="I1639" s="171"/>
      <c r="M1639" s="178"/>
    </row>
    <row r="1640" spans="1:13" s="173" customFormat="1" ht="15.75" customHeight="1">
      <c r="A1640" s="168" t="s">
        <v>5737</v>
      </c>
      <c r="B1640" s="172">
        <v>31004</v>
      </c>
      <c r="C1640" s="191" t="s">
        <v>5441</v>
      </c>
      <c r="D1640" s="183">
        <v>4000</v>
      </c>
      <c r="E1640" s="183" t="e">
        <f>VLOOKUP(B1640,#REF!,22,FALSE)</f>
        <v>#REF!</v>
      </c>
      <c r="F1640" s="189" t="e">
        <f t="shared" si="117"/>
        <v>#REF!</v>
      </c>
      <c r="G1640" s="183">
        <v>3200</v>
      </c>
      <c r="H1640" s="189" t="e">
        <f t="shared" si="118"/>
        <v>#REF!</v>
      </c>
      <c r="I1640" s="171"/>
      <c r="M1640" s="178"/>
    </row>
    <row r="1641" spans="1:13" s="173" customFormat="1" ht="15.75" customHeight="1">
      <c r="A1641" s="168" t="s">
        <v>5738</v>
      </c>
      <c r="B1641" s="172">
        <v>31005</v>
      </c>
      <c r="C1641" s="191" t="s">
        <v>5442</v>
      </c>
      <c r="D1641" s="183">
        <v>13000</v>
      </c>
      <c r="E1641" s="183" t="e">
        <f>VLOOKUP(B1641,#REF!,22,FALSE)</f>
        <v>#REF!</v>
      </c>
      <c r="F1641" s="189" t="e">
        <f t="shared" si="117"/>
        <v>#REF!</v>
      </c>
      <c r="G1641" s="183">
        <v>10400</v>
      </c>
      <c r="H1641" s="189" t="e">
        <f t="shared" si="118"/>
        <v>#REF!</v>
      </c>
      <c r="I1641" s="171"/>
      <c r="M1641" s="178"/>
    </row>
    <row r="1642" spans="1:13" s="173" customFormat="1" ht="15.75" customHeight="1">
      <c r="A1642" s="168" t="s">
        <v>5735</v>
      </c>
      <c r="B1642" s="172">
        <v>31006</v>
      </c>
      <c r="C1642" s="191" t="s">
        <v>5854</v>
      </c>
      <c r="D1642" s="183">
        <v>7500</v>
      </c>
      <c r="E1642" s="183" t="e">
        <f>VLOOKUP(B1642,#REF!,22,FALSE)</f>
        <v>#REF!</v>
      </c>
      <c r="F1642" s="189" t="e">
        <f t="shared" si="117"/>
        <v>#REF!</v>
      </c>
      <c r="G1642" s="183">
        <v>6000</v>
      </c>
      <c r="H1642" s="189" t="e">
        <f t="shared" si="118"/>
        <v>#REF!</v>
      </c>
      <c r="I1642" s="171"/>
      <c r="M1642" s="178"/>
    </row>
    <row r="1643" spans="1:13" s="173" customFormat="1" ht="15.75" customHeight="1">
      <c r="A1643" s="168" t="s">
        <v>5736</v>
      </c>
      <c r="B1643" s="172">
        <v>31007</v>
      </c>
      <c r="C1643" s="191" t="s">
        <v>5855</v>
      </c>
      <c r="D1643" s="183">
        <v>16000</v>
      </c>
      <c r="E1643" s="183" t="e">
        <f>VLOOKUP(B1643,#REF!,22,FALSE)</f>
        <v>#REF!</v>
      </c>
      <c r="F1643" s="189" t="e">
        <f t="shared" si="117"/>
        <v>#REF!</v>
      </c>
      <c r="G1643" s="183">
        <v>12800</v>
      </c>
      <c r="H1643" s="189" t="e">
        <f t="shared" si="118"/>
        <v>#REF!</v>
      </c>
      <c r="I1643" s="171"/>
      <c r="M1643" s="178"/>
    </row>
    <row r="1644" spans="1:13" s="173" customFormat="1" ht="15.75" customHeight="1">
      <c r="A1644" s="168" t="s">
        <v>5739</v>
      </c>
      <c r="B1644" s="172">
        <v>31008</v>
      </c>
      <c r="C1644" s="191" t="s">
        <v>5856</v>
      </c>
      <c r="D1644" s="183">
        <v>4500</v>
      </c>
      <c r="E1644" s="183" t="e">
        <f>VLOOKUP(B1644,#REF!,22,FALSE)</f>
        <v>#REF!</v>
      </c>
      <c r="F1644" s="189" t="e">
        <f t="shared" si="117"/>
        <v>#REF!</v>
      </c>
      <c r="G1644" s="183">
        <v>3600</v>
      </c>
      <c r="H1644" s="189" t="e">
        <f t="shared" si="118"/>
        <v>#REF!</v>
      </c>
      <c r="I1644" s="171"/>
      <c r="M1644" s="178"/>
    </row>
    <row r="1645" spans="1:13" s="173" customFormat="1" ht="15.75" customHeight="1">
      <c r="A1645" s="168" t="s">
        <v>5740</v>
      </c>
      <c r="B1645" s="172">
        <v>31009</v>
      </c>
      <c r="C1645" s="191" t="s">
        <v>5857</v>
      </c>
      <c r="D1645" s="183">
        <v>9000</v>
      </c>
      <c r="E1645" s="183" t="e">
        <f>VLOOKUP(B1645,#REF!,22,FALSE)</f>
        <v>#REF!</v>
      </c>
      <c r="F1645" s="189" t="e">
        <f t="shared" si="117"/>
        <v>#REF!</v>
      </c>
      <c r="G1645" s="183">
        <v>7200</v>
      </c>
      <c r="H1645" s="189" t="e">
        <f t="shared" si="118"/>
        <v>#REF!</v>
      </c>
      <c r="I1645" s="171"/>
      <c r="M1645" s="178"/>
    </row>
    <row r="1646" spans="1:13" s="173" customFormat="1" ht="15.75" customHeight="1">
      <c r="A1646" s="39" t="s">
        <v>5981</v>
      </c>
      <c r="B1646" s="44">
        <v>31010</v>
      </c>
      <c r="C1646" s="192" t="s">
        <v>5982</v>
      </c>
      <c r="D1646" s="183">
        <v>650</v>
      </c>
      <c r="E1646" s="183" t="e">
        <f>VLOOKUP(B1646,#REF!,22,FALSE)</f>
        <v>#REF!</v>
      </c>
      <c r="F1646" s="189" t="e">
        <f t="shared" si="117"/>
        <v>#REF!</v>
      </c>
      <c r="G1646" s="183">
        <v>520</v>
      </c>
      <c r="H1646" s="189" t="e">
        <f t="shared" si="118"/>
        <v>#REF!</v>
      </c>
      <c r="I1646" s="171"/>
      <c r="J1646" s="178" t="s">
        <v>6163</v>
      </c>
      <c r="M1646" s="178"/>
    </row>
    <row r="1647" spans="1:13" s="173" customFormat="1" ht="15.75" customHeight="1">
      <c r="A1647" s="39" t="s">
        <v>5981</v>
      </c>
      <c r="B1647" s="44">
        <v>31011</v>
      </c>
      <c r="C1647" s="192" t="s">
        <v>5983</v>
      </c>
      <c r="D1647" s="183">
        <v>650</v>
      </c>
      <c r="E1647" s="183" t="e">
        <f>VLOOKUP(B1647,#REF!,22,FALSE)</f>
        <v>#REF!</v>
      </c>
      <c r="F1647" s="189" t="e">
        <f t="shared" si="117"/>
        <v>#REF!</v>
      </c>
      <c r="G1647" s="183">
        <v>520</v>
      </c>
      <c r="H1647" s="189" t="e">
        <f t="shared" si="118"/>
        <v>#REF!</v>
      </c>
      <c r="I1647" s="171"/>
      <c r="J1647" s="178" t="s">
        <v>6163</v>
      </c>
      <c r="M1647" s="178"/>
    </row>
    <row r="1648" spans="1:13" s="173" customFormat="1" ht="15.75" customHeight="1">
      <c r="A1648" s="39" t="s">
        <v>5981</v>
      </c>
      <c r="B1648" s="44">
        <v>31012</v>
      </c>
      <c r="C1648" s="192" t="s">
        <v>6395</v>
      </c>
      <c r="D1648" s="183">
        <v>650</v>
      </c>
      <c r="E1648" s="183" t="e">
        <f>VLOOKUP(B1648,#REF!,22,FALSE)</f>
        <v>#REF!</v>
      </c>
      <c r="F1648" s="189" t="e">
        <f t="shared" si="117"/>
        <v>#REF!</v>
      </c>
      <c r="G1648" s="183">
        <v>520</v>
      </c>
      <c r="H1648" s="189" t="e">
        <f t="shared" si="118"/>
        <v>#REF!</v>
      </c>
      <c r="I1648" s="171"/>
      <c r="J1648" s="178" t="s">
        <v>6163</v>
      </c>
      <c r="M1648" s="178"/>
    </row>
    <row r="1649" spans="1:13" s="173" customFormat="1" ht="15.75" customHeight="1">
      <c r="A1649" s="39" t="s">
        <v>5981</v>
      </c>
      <c r="B1649" s="44">
        <v>31013</v>
      </c>
      <c r="C1649" s="192" t="s">
        <v>6396</v>
      </c>
      <c r="D1649" s="183">
        <v>400</v>
      </c>
      <c r="E1649" s="183" t="e">
        <f>VLOOKUP(B1649,#REF!,22,FALSE)</f>
        <v>#REF!</v>
      </c>
      <c r="F1649" s="189" t="e">
        <f t="shared" si="117"/>
        <v>#REF!</v>
      </c>
      <c r="G1649" s="183">
        <v>320</v>
      </c>
      <c r="H1649" s="189" t="e">
        <f t="shared" si="118"/>
        <v>#REF!</v>
      </c>
      <c r="I1649" s="171"/>
      <c r="J1649" s="178" t="s">
        <v>6163</v>
      </c>
      <c r="M1649" s="178"/>
    </row>
    <row r="1650" spans="1:13" s="173" customFormat="1" ht="15.75" customHeight="1">
      <c r="A1650" s="39" t="s">
        <v>5984</v>
      </c>
      <c r="B1650" s="44">
        <v>31014</v>
      </c>
      <c r="C1650" s="192" t="s">
        <v>6397</v>
      </c>
      <c r="D1650" s="183">
        <v>400</v>
      </c>
      <c r="E1650" s="183" t="e">
        <f>VLOOKUP(B1650,#REF!,22,FALSE)</f>
        <v>#REF!</v>
      </c>
      <c r="F1650" s="189" t="e">
        <f t="shared" si="117"/>
        <v>#REF!</v>
      </c>
      <c r="G1650" s="183">
        <v>320</v>
      </c>
      <c r="H1650" s="189" t="e">
        <f t="shared" si="118"/>
        <v>#REF!</v>
      </c>
      <c r="I1650" s="171"/>
      <c r="J1650" s="178" t="s">
        <v>6163</v>
      </c>
      <c r="M1650" s="178"/>
    </row>
    <row r="1651" spans="1:13" s="173" customFormat="1" ht="15.75" customHeight="1">
      <c r="A1651" s="39" t="s">
        <v>5984</v>
      </c>
      <c r="B1651" s="44">
        <v>31015</v>
      </c>
      <c r="C1651" s="192" t="s">
        <v>5985</v>
      </c>
      <c r="D1651" s="183">
        <v>500</v>
      </c>
      <c r="E1651" s="183" t="e">
        <f>VLOOKUP(B1651,#REF!,22,FALSE)</f>
        <v>#REF!</v>
      </c>
      <c r="F1651" s="189" t="e">
        <f t="shared" si="117"/>
        <v>#REF!</v>
      </c>
      <c r="G1651" s="183">
        <v>400</v>
      </c>
      <c r="H1651" s="189" t="e">
        <f t="shared" si="118"/>
        <v>#REF!</v>
      </c>
      <c r="I1651" s="171"/>
      <c r="J1651" s="178" t="s">
        <v>6163</v>
      </c>
      <c r="M1651" s="178"/>
    </row>
    <row r="1652" spans="1:13" s="173" customFormat="1" ht="15.75" customHeight="1">
      <c r="A1652" s="51" t="s">
        <v>2399</v>
      </c>
      <c r="B1652" s="169"/>
      <c r="C1652" s="193"/>
      <c r="D1652" s="52"/>
      <c r="E1652" s="52"/>
      <c r="F1652" s="52"/>
      <c r="G1652" s="52"/>
      <c r="H1652" s="213" t="e">
        <f>AVERAGE(H1654:H1698)</f>
        <v>#REF!</v>
      </c>
      <c r="I1652" s="28"/>
      <c r="M1652" s="178"/>
    </row>
    <row r="1653" spans="1:13" s="173" customFormat="1" ht="15.75" customHeight="1">
      <c r="A1653" s="182" t="s">
        <v>2400</v>
      </c>
      <c r="B1653" s="25"/>
      <c r="C1653" s="133"/>
      <c r="D1653" s="57"/>
      <c r="E1653" s="57"/>
      <c r="F1653" s="57"/>
      <c r="G1653" s="57"/>
      <c r="H1653" s="57"/>
      <c r="I1653" s="31"/>
      <c r="J1653" s="173" t="s">
        <v>6197</v>
      </c>
      <c r="M1653" s="178"/>
    </row>
    <row r="1654" spans="1:13" s="173" customFormat="1" ht="15.75" customHeight="1">
      <c r="A1654" s="168" t="s">
        <v>2410</v>
      </c>
      <c r="B1654" s="172">
        <v>10713</v>
      </c>
      <c r="C1654" s="191" t="s">
        <v>2411</v>
      </c>
      <c r="D1654" s="183">
        <v>1600</v>
      </c>
      <c r="E1654" s="183" t="e">
        <f>VLOOKUP(B1654,#REF!,22,FALSE)</f>
        <v>#REF!</v>
      </c>
      <c r="F1654" s="189" t="e">
        <f t="shared" ref="F1654:F1676" si="119">E1654/D1654-100%</f>
        <v>#REF!</v>
      </c>
      <c r="G1654" s="183">
        <v>1280</v>
      </c>
      <c r="H1654" s="189" t="e">
        <f t="shared" ref="H1654:H1676" si="120">100%-G1654/E1654</f>
        <v>#REF!</v>
      </c>
      <c r="I1654" s="171"/>
      <c r="J1654" s="35" t="s">
        <v>6195</v>
      </c>
      <c r="M1654" s="178"/>
    </row>
    <row r="1655" spans="1:13" s="173" customFormat="1" ht="15.75" customHeight="1">
      <c r="A1655" s="168" t="s">
        <v>2405</v>
      </c>
      <c r="B1655" s="172">
        <v>10704</v>
      </c>
      <c r="C1655" s="191" t="s">
        <v>2406</v>
      </c>
      <c r="D1655" s="183">
        <v>900</v>
      </c>
      <c r="E1655" s="183" t="e">
        <f>VLOOKUP(B1655,#REF!,22,FALSE)</f>
        <v>#REF!</v>
      </c>
      <c r="F1655" s="189" t="e">
        <f t="shared" si="119"/>
        <v>#REF!</v>
      </c>
      <c r="G1655" s="183">
        <v>750</v>
      </c>
      <c r="H1655" s="189" t="e">
        <f t="shared" si="120"/>
        <v>#REF!</v>
      </c>
      <c r="I1655" s="171"/>
      <c r="J1655" s="35" t="s">
        <v>6195</v>
      </c>
      <c r="M1655" s="178"/>
    </row>
    <row r="1656" spans="1:13" s="173" customFormat="1" ht="15.75" customHeight="1">
      <c r="A1656" s="168" t="s">
        <v>2407</v>
      </c>
      <c r="B1656" s="172">
        <v>10712</v>
      </c>
      <c r="C1656" s="191" t="s">
        <v>2408</v>
      </c>
      <c r="D1656" s="183">
        <v>1100</v>
      </c>
      <c r="E1656" s="183" t="e">
        <f>VLOOKUP(B1656,#REF!,22,FALSE)</f>
        <v>#REF!</v>
      </c>
      <c r="F1656" s="189" t="e">
        <f t="shared" si="119"/>
        <v>#REF!</v>
      </c>
      <c r="G1656" s="183">
        <v>880</v>
      </c>
      <c r="H1656" s="189" t="e">
        <f t="shared" si="120"/>
        <v>#REF!</v>
      </c>
      <c r="I1656" s="171"/>
      <c r="J1656" s="35" t="s">
        <v>6195</v>
      </c>
      <c r="M1656" s="178"/>
    </row>
    <row r="1657" spans="1:13" s="173" customFormat="1" ht="15.75" customHeight="1">
      <c r="A1657" s="168" t="s">
        <v>2403</v>
      </c>
      <c r="B1657" s="172">
        <v>10721</v>
      </c>
      <c r="C1657" s="191" t="s">
        <v>2404</v>
      </c>
      <c r="D1657" s="183">
        <v>1600</v>
      </c>
      <c r="E1657" s="183" t="e">
        <f>VLOOKUP(B1657,#REF!,22,FALSE)</f>
        <v>#REF!</v>
      </c>
      <c r="F1657" s="189" t="e">
        <f t="shared" si="119"/>
        <v>#REF!</v>
      </c>
      <c r="G1657" s="183">
        <v>1280</v>
      </c>
      <c r="H1657" s="189" t="e">
        <f t="shared" si="120"/>
        <v>#REF!</v>
      </c>
      <c r="I1657" s="171"/>
      <c r="J1657" s="35" t="s">
        <v>6195</v>
      </c>
      <c r="M1657" s="178"/>
    </row>
    <row r="1658" spans="1:13" s="173" customFormat="1" ht="15.75" customHeight="1">
      <c r="A1658" s="168" t="s">
        <v>5101</v>
      </c>
      <c r="B1658" s="172">
        <v>10944</v>
      </c>
      <c r="C1658" s="191" t="s">
        <v>2409</v>
      </c>
      <c r="D1658" s="183">
        <v>1600</v>
      </c>
      <c r="E1658" s="183" t="e">
        <f>VLOOKUP(B1658,#REF!,22,FALSE)</f>
        <v>#REF!</v>
      </c>
      <c r="F1658" s="189" t="e">
        <f t="shared" si="119"/>
        <v>#REF!</v>
      </c>
      <c r="G1658" s="183">
        <v>1280</v>
      </c>
      <c r="H1658" s="189" t="e">
        <f t="shared" si="120"/>
        <v>#REF!</v>
      </c>
      <c r="I1658" s="171"/>
      <c r="J1658" s="35" t="s">
        <v>6195</v>
      </c>
      <c r="M1658" s="178"/>
    </row>
    <row r="1659" spans="1:13" s="173" customFormat="1" ht="15.75" customHeight="1">
      <c r="A1659" s="168" t="s">
        <v>4802</v>
      </c>
      <c r="B1659" s="172">
        <v>10710</v>
      </c>
      <c r="C1659" s="191" t="s">
        <v>2401</v>
      </c>
      <c r="D1659" s="183">
        <v>430</v>
      </c>
      <c r="E1659" s="183" t="e">
        <f>VLOOKUP(B1659,#REF!,22,FALSE)</f>
        <v>#REF!</v>
      </c>
      <c r="F1659" s="189" t="e">
        <f t="shared" si="119"/>
        <v>#REF!</v>
      </c>
      <c r="G1659" s="183">
        <v>400</v>
      </c>
      <c r="H1659" s="189" t="e">
        <f t="shared" si="120"/>
        <v>#REF!</v>
      </c>
      <c r="I1659" s="171"/>
      <c r="J1659" s="35" t="s">
        <v>6195</v>
      </c>
      <c r="M1659" s="178"/>
    </row>
    <row r="1660" spans="1:13" s="173" customFormat="1" ht="15.75" customHeight="1">
      <c r="A1660" s="168" t="s">
        <v>4803</v>
      </c>
      <c r="B1660" s="172">
        <v>10716</v>
      </c>
      <c r="C1660" s="191" t="s">
        <v>2402</v>
      </c>
      <c r="D1660" s="183">
        <v>750</v>
      </c>
      <c r="E1660" s="183" t="e">
        <f>VLOOKUP(B1660,#REF!,22,FALSE)</f>
        <v>#REF!</v>
      </c>
      <c r="F1660" s="189" t="e">
        <f t="shared" si="119"/>
        <v>#REF!</v>
      </c>
      <c r="G1660" s="183">
        <v>680</v>
      </c>
      <c r="H1660" s="189" t="e">
        <f t="shared" si="120"/>
        <v>#REF!</v>
      </c>
      <c r="I1660" s="171"/>
      <c r="J1660" s="35" t="s">
        <v>6195</v>
      </c>
      <c r="M1660" s="178"/>
    </row>
    <row r="1661" spans="1:13" s="173" customFormat="1" ht="15.75" customHeight="1">
      <c r="A1661" s="168" t="s">
        <v>2412</v>
      </c>
      <c r="B1661" s="172">
        <v>10711</v>
      </c>
      <c r="C1661" s="191" t="s">
        <v>2413</v>
      </c>
      <c r="D1661" s="183">
        <v>630</v>
      </c>
      <c r="E1661" s="183" t="e">
        <f>VLOOKUP(B1661,#REF!,22,FALSE)</f>
        <v>#REF!</v>
      </c>
      <c r="F1661" s="189" t="e">
        <f t="shared" si="119"/>
        <v>#REF!</v>
      </c>
      <c r="G1661" s="183">
        <v>570</v>
      </c>
      <c r="H1661" s="189" t="e">
        <f t="shared" si="120"/>
        <v>#REF!</v>
      </c>
      <c r="I1661" s="171"/>
      <c r="J1661" s="35" t="s">
        <v>6195</v>
      </c>
      <c r="M1661" s="178"/>
    </row>
    <row r="1662" spans="1:13" s="173" customFormat="1" ht="15.75" customHeight="1">
      <c r="A1662" s="168" t="s">
        <v>4802</v>
      </c>
      <c r="B1662" s="172">
        <v>10731</v>
      </c>
      <c r="C1662" s="191" t="s">
        <v>2415</v>
      </c>
      <c r="D1662" s="183">
        <v>330</v>
      </c>
      <c r="E1662" s="183" t="e">
        <f>VLOOKUP(B1662,#REF!,22,FALSE)</f>
        <v>#REF!</v>
      </c>
      <c r="F1662" s="189" t="e">
        <f t="shared" si="119"/>
        <v>#REF!</v>
      </c>
      <c r="G1662" s="183">
        <v>300</v>
      </c>
      <c r="H1662" s="189" t="e">
        <f t="shared" si="120"/>
        <v>#REF!</v>
      </c>
      <c r="I1662" s="171"/>
      <c r="J1662" s="35" t="s">
        <v>6195</v>
      </c>
      <c r="M1662" s="178"/>
    </row>
    <row r="1663" spans="1:13" s="173" customFormat="1" ht="15.75" customHeight="1">
      <c r="A1663" s="168" t="s">
        <v>2416</v>
      </c>
      <c r="B1663" s="172">
        <v>10705</v>
      </c>
      <c r="C1663" s="191" t="s">
        <v>2417</v>
      </c>
      <c r="D1663" s="183">
        <v>2150</v>
      </c>
      <c r="E1663" s="183" t="e">
        <f>VLOOKUP(B1663,#REF!,22,FALSE)</f>
        <v>#REF!</v>
      </c>
      <c r="F1663" s="189" t="e">
        <f t="shared" si="119"/>
        <v>#REF!</v>
      </c>
      <c r="G1663" s="183">
        <v>1720</v>
      </c>
      <c r="H1663" s="189" t="e">
        <f t="shared" si="120"/>
        <v>#REF!</v>
      </c>
      <c r="I1663" s="171"/>
      <c r="J1663" s="35" t="s">
        <v>6195</v>
      </c>
      <c r="M1663" s="178"/>
    </row>
    <row r="1664" spans="1:13" s="173" customFormat="1" ht="15.75" customHeight="1">
      <c r="A1664" s="168" t="s">
        <v>2418</v>
      </c>
      <c r="B1664" s="172">
        <v>10706</v>
      </c>
      <c r="C1664" s="191" t="s">
        <v>2419</v>
      </c>
      <c r="D1664" s="183">
        <v>2150</v>
      </c>
      <c r="E1664" s="183" t="e">
        <f>VLOOKUP(B1664,#REF!,22,FALSE)</f>
        <v>#REF!</v>
      </c>
      <c r="F1664" s="189" t="e">
        <f t="shared" si="119"/>
        <v>#REF!</v>
      </c>
      <c r="G1664" s="183">
        <v>1720</v>
      </c>
      <c r="H1664" s="189" t="e">
        <f t="shared" si="120"/>
        <v>#REF!</v>
      </c>
      <c r="I1664" s="171"/>
      <c r="J1664" s="35" t="s">
        <v>6195</v>
      </c>
      <c r="M1664" s="178"/>
    </row>
    <row r="1665" spans="1:13" s="173" customFormat="1" ht="15.75" customHeight="1">
      <c r="A1665" s="168" t="s">
        <v>5546</v>
      </c>
      <c r="B1665" s="172">
        <v>10726</v>
      </c>
      <c r="C1665" s="191" t="s">
        <v>2420</v>
      </c>
      <c r="D1665" s="183">
        <v>2700</v>
      </c>
      <c r="E1665" s="183" t="e">
        <f>VLOOKUP(B1665,#REF!,22,FALSE)</f>
        <v>#REF!</v>
      </c>
      <c r="F1665" s="189" t="e">
        <f t="shared" si="119"/>
        <v>#REF!</v>
      </c>
      <c r="G1665" s="183">
        <v>2160</v>
      </c>
      <c r="H1665" s="189" t="e">
        <f t="shared" si="120"/>
        <v>#REF!</v>
      </c>
      <c r="I1665" s="171"/>
      <c r="J1665" s="35" t="s">
        <v>6195</v>
      </c>
      <c r="M1665" s="178"/>
    </row>
    <row r="1666" spans="1:13" ht="15.75" customHeight="1">
      <c r="A1666" s="168" t="s">
        <v>4804</v>
      </c>
      <c r="B1666" s="172">
        <v>10727</v>
      </c>
      <c r="C1666" s="191" t="s">
        <v>2421</v>
      </c>
      <c r="D1666" s="183">
        <v>1600</v>
      </c>
      <c r="E1666" s="183" t="e">
        <f>VLOOKUP(B1666,#REF!,22,FALSE)</f>
        <v>#REF!</v>
      </c>
      <c r="F1666" s="189" t="e">
        <f t="shared" si="119"/>
        <v>#REF!</v>
      </c>
      <c r="G1666" s="183">
        <v>1280</v>
      </c>
      <c r="H1666" s="189" t="e">
        <f t="shared" si="120"/>
        <v>#REF!</v>
      </c>
      <c r="I1666" s="171"/>
      <c r="J1666" s="35" t="s">
        <v>6195</v>
      </c>
      <c r="K1666" s="173"/>
      <c r="M1666" s="178"/>
    </row>
    <row r="1667" spans="1:13" s="173" customFormat="1" ht="15.75" customHeight="1">
      <c r="A1667" s="168" t="s">
        <v>2422</v>
      </c>
      <c r="B1667" s="172">
        <v>10722</v>
      </c>
      <c r="C1667" s="191" t="s">
        <v>2423</v>
      </c>
      <c r="D1667" s="183">
        <v>1600</v>
      </c>
      <c r="E1667" s="183" t="e">
        <f>VLOOKUP(B1667,#REF!,22,FALSE)</f>
        <v>#REF!</v>
      </c>
      <c r="F1667" s="189" t="e">
        <f t="shared" si="119"/>
        <v>#REF!</v>
      </c>
      <c r="G1667" s="183">
        <v>1280</v>
      </c>
      <c r="H1667" s="189" t="e">
        <f t="shared" si="120"/>
        <v>#REF!</v>
      </c>
      <c r="I1667" s="171"/>
      <c r="J1667" s="35" t="s">
        <v>6195</v>
      </c>
      <c r="M1667" s="178"/>
    </row>
    <row r="1668" spans="1:13" s="173" customFormat="1" ht="15.75" customHeight="1">
      <c r="A1668" s="168" t="s">
        <v>2422</v>
      </c>
      <c r="B1668" s="172">
        <v>10723</v>
      </c>
      <c r="C1668" s="191" t="s">
        <v>2424</v>
      </c>
      <c r="D1668" s="183">
        <v>2500</v>
      </c>
      <c r="E1668" s="183" t="e">
        <f>VLOOKUP(B1668,#REF!,22,FALSE)</f>
        <v>#REF!</v>
      </c>
      <c r="F1668" s="189" t="e">
        <f t="shared" si="119"/>
        <v>#REF!</v>
      </c>
      <c r="G1668" s="183">
        <v>2000</v>
      </c>
      <c r="H1668" s="189" t="e">
        <f t="shared" si="120"/>
        <v>#REF!</v>
      </c>
      <c r="I1668" s="171"/>
      <c r="J1668" s="35" t="s">
        <v>6195</v>
      </c>
      <c r="M1668" s="178"/>
    </row>
    <row r="1669" spans="1:13" s="173" customFormat="1" ht="15.75" customHeight="1">
      <c r="A1669" s="168" t="s">
        <v>2425</v>
      </c>
      <c r="B1669" s="172">
        <v>10718</v>
      </c>
      <c r="C1669" s="191" t="s">
        <v>2426</v>
      </c>
      <c r="D1669" s="183">
        <v>850</v>
      </c>
      <c r="E1669" s="183" t="e">
        <f>VLOOKUP(B1669,#REF!,22,FALSE)</f>
        <v>#REF!</v>
      </c>
      <c r="F1669" s="189" t="e">
        <f t="shared" si="119"/>
        <v>#REF!</v>
      </c>
      <c r="G1669" s="183">
        <v>680</v>
      </c>
      <c r="H1669" s="189" t="e">
        <f t="shared" si="120"/>
        <v>#REF!</v>
      </c>
      <c r="I1669" s="171"/>
      <c r="J1669" s="35" t="s">
        <v>6195</v>
      </c>
      <c r="M1669" s="178"/>
    </row>
    <row r="1670" spans="1:13" s="173" customFormat="1" ht="15.75" customHeight="1">
      <c r="A1670" s="168" t="s">
        <v>5100</v>
      </c>
      <c r="B1670" s="172">
        <v>10714</v>
      </c>
      <c r="C1670" s="191" t="s">
        <v>2428</v>
      </c>
      <c r="D1670" s="183">
        <v>800</v>
      </c>
      <c r="E1670" s="183" t="e">
        <f>VLOOKUP(B1670,#REF!,22,FALSE)</f>
        <v>#REF!</v>
      </c>
      <c r="F1670" s="189" t="e">
        <f t="shared" si="119"/>
        <v>#REF!</v>
      </c>
      <c r="G1670" s="183">
        <v>720</v>
      </c>
      <c r="H1670" s="189" t="e">
        <f t="shared" si="120"/>
        <v>#REF!</v>
      </c>
      <c r="I1670" s="171"/>
      <c r="J1670" s="35" t="s">
        <v>6195</v>
      </c>
      <c r="M1670" s="178"/>
    </row>
    <row r="1671" spans="1:13" s="173" customFormat="1" ht="15.75" customHeight="1">
      <c r="A1671" s="168" t="s">
        <v>2427</v>
      </c>
      <c r="B1671" s="172">
        <v>10719</v>
      </c>
      <c r="C1671" s="191" t="s">
        <v>2429</v>
      </c>
      <c r="D1671" s="183">
        <v>830</v>
      </c>
      <c r="E1671" s="183" t="e">
        <f>VLOOKUP(B1671,#REF!,22,FALSE)</f>
        <v>#REF!</v>
      </c>
      <c r="F1671" s="189" t="e">
        <f t="shared" si="119"/>
        <v>#REF!</v>
      </c>
      <c r="G1671" s="183">
        <v>750</v>
      </c>
      <c r="H1671" s="189" t="e">
        <f t="shared" si="120"/>
        <v>#REF!</v>
      </c>
      <c r="I1671" s="171"/>
      <c r="J1671" s="35" t="s">
        <v>6195</v>
      </c>
      <c r="M1671" s="178"/>
    </row>
    <row r="1672" spans="1:13" s="173" customFormat="1" ht="15.75" customHeight="1">
      <c r="A1672" s="168" t="s">
        <v>2430</v>
      </c>
      <c r="B1672" s="172">
        <v>10720</v>
      </c>
      <c r="C1672" s="191" t="s">
        <v>2431</v>
      </c>
      <c r="D1672" s="183">
        <v>760</v>
      </c>
      <c r="E1672" s="183" t="e">
        <f>VLOOKUP(B1672,#REF!,22,FALSE)</f>
        <v>#REF!</v>
      </c>
      <c r="F1672" s="189" t="e">
        <f t="shared" si="119"/>
        <v>#REF!</v>
      </c>
      <c r="G1672" s="183">
        <v>760</v>
      </c>
      <c r="H1672" s="189" t="e">
        <f t="shared" si="120"/>
        <v>#REF!</v>
      </c>
      <c r="I1672" s="171"/>
      <c r="J1672" s="35" t="s">
        <v>6195</v>
      </c>
      <c r="M1672" s="178"/>
    </row>
    <row r="1673" spans="1:13" s="173" customFormat="1" ht="15.75" customHeight="1">
      <c r="A1673" s="168" t="s">
        <v>2432</v>
      </c>
      <c r="B1673" s="172">
        <v>10725</v>
      </c>
      <c r="C1673" s="191" t="s">
        <v>2433</v>
      </c>
      <c r="D1673" s="183">
        <v>1600</v>
      </c>
      <c r="E1673" s="183" t="e">
        <f>VLOOKUP(B1673,#REF!,22,FALSE)</f>
        <v>#REF!</v>
      </c>
      <c r="F1673" s="189" t="e">
        <f t="shared" si="119"/>
        <v>#REF!</v>
      </c>
      <c r="G1673" s="183">
        <v>1280</v>
      </c>
      <c r="H1673" s="189" t="e">
        <f t="shared" si="120"/>
        <v>#REF!</v>
      </c>
      <c r="I1673" s="171"/>
      <c r="J1673" s="35" t="s">
        <v>6195</v>
      </c>
      <c r="M1673" s="178"/>
    </row>
    <row r="1674" spans="1:13" s="173" customFormat="1" ht="15.75" customHeight="1">
      <c r="A1674" s="168" t="s">
        <v>2430</v>
      </c>
      <c r="B1674" s="172">
        <v>10728</v>
      </c>
      <c r="C1674" s="191" t="s">
        <v>2434</v>
      </c>
      <c r="D1674" s="183">
        <v>1100</v>
      </c>
      <c r="E1674" s="183" t="e">
        <f>VLOOKUP(B1674,#REF!,22,FALSE)</f>
        <v>#REF!</v>
      </c>
      <c r="F1674" s="189" t="e">
        <f t="shared" si="119"/>
        <v>#REF!</v>
      </c>
      <c r="G1674" s="183">
        <v>880</v>
      </c>
      <c r="H1674" s="189" t="e">
        <f t="shared" si="120"/>
        <v>#REF!</v>
      </c>
      <c r="I1674" s="171"/>
      <c r="J1674" s="35" t="s">
        <v>6195</v>
      </c>
      <c r="M1674" s="178"/>
    </row>
    <row r="1675" spans="1:13" s="173" customFormat="1" ht="15.75" customHeight="1">
      <c r="A1675" s="168" t="s">
        <v>2435</v>
      </c>
      <c r="B1675" s="172">
        <v>10717</v>
      </c>
      <c r="C1675" s="191" t="s">
        <v>2436</v>
      </c>
      <c r="D1675" s="183">
        <v>690</v>
      </c>
      <c r="E1675" s="183" t="e">
        <f>VLOOKUP(B1675,#REF!,22,FALSE)</f>
        <v>#REF!</v>
      </c>
      <c r="F1675" s="189" t="e">
        <f t="shared" si="119"/>
        <v>#REF!</v>
      </c>
      <c r="G1675" s="183">
        <v>630</v>
      </c>
      <c r="H1675" s="189" t="e">
        <f t="shared" si="120"/>
        <v>#REF!</v>
      </c>
      <c r="I1675" s="171"/>
      <c r="J1675" s="35" t="s">
        <v>6195</v>
      </c>
      <c r="M1675" s="178"/>
    </row>
    <row r="1676" spans="1:13" s="173" customFormat="1" ht="15.75" customHeight="1">
      <c r="A1676" s="168" t="s">
        <v>2437</v>
      </c>
      <c r="B1676" s="172">
        <v>10724</v>
      </c>
      <c r="C1676" s="191" t="s">
        <v>5990</v>
      </c>
      <c r="D1676" s="183">
        <v>13000</v>
      </c>
      <c r="E1676" s="183" t="e">
        <f>VLOOKUP(B1676,#REF!,22,FALSE)</f>
        <v>#REF!</v>
      </c>
      <c r="F1676" s="189" t="e">
        <f t="shared" si="119"/>
        <v>#REF!</v>
      </c>
      <c r="G1676" s="183">
        <v>10400</v>
      </c>
      <c r="H1676" s="189" t="e">
        <f t="shared" si="120"/>
        <v>#REF!</v>
      </c>
      <c r="I1676" s="171"/>
      <c r="J1676" s="35" t="s">
        <v>6195</v>
      </c>
      <c r="M1676" s="178"/>
    </row>
    <row r="1677" spans="1:13" s="173" customFormat="1" ht="15.75" customHeight="1">
      <c r="A1677" s="182" t="s">
        <v>2439</v>
      </c>
      <c r="B1677" s="25"/>
      <c r="C1677" s="128"/>
      <c r="D1677" s="181"/>
      <c r="E1677" s="181"/>
      <c r="F1677" s="181"/>
      <c r="G1677" s="181"/>
      <c r="H1677" s="181"/>
      <c r="I1677" s="174"/>
      <c r="J1677" s="35" t="s">
        <v>6195</v>
      </c>
      <c r="M1677" s="178"/>
    </row>
    <row r="1678" spans="1:13" s="173" customFormat="1" ht="15.75" customHeight="1">
      <c r="A1678" s="168" t="s">
        <v>2440</v>
      </c>
      <c r="B1678" s="172" t="s">
        <v>4577</v>
      </c>
      <c r="C1678" s="191" t="s">
        <v>4578</v>
      </c>
      <c r="D1678" s="183">
        <v>1800</v>
      </c>
      <c r="E1678" s="183" t="e">
        <f>VLOOKUP(B1678,#REF!,22,FALSE)</f>
        <v>#REF!</v>
      </c>
      <c r="F1678" s="189" t="e">
        <f t="shared" ref="F1678:F1698" si="121">E1678/D1678-100%</f>
        <v>#REF!</v>
      </c>
      <c r="G1678" s="183">
        <v>1620</v>
      </c>
      <c r="H1678" s="189" t="e">
        <f t="shared" ref="H1678:H1698" si="122">100%-G1678/E1678</f>
        <v>#REF!</v>
      </c>
      <c r="I1678" s="171"/>
      <c r="J1678" s="35" t="s">
        <v>6195</v>
      </c>
      <c r="M1678" s="178"/>
    </row>
    <row r="1679" spans="1:13" s="173" customFormat="1" ht="15.75" customHeight="1">
      <c r="A1679" s="168" t="s">
        <v>2440</v>
      </c>
      <c r="B1679" s="175">
        <v>10730</v>
      </c>
      <c r="C1679" s="191" t="s">
        <v>4495</v>
      </c>
      <c r="D1679" s="183">
        <v>3250</v>
      </c>
      <c r="E1679" s="183" t="e">
        <f>VLOOKUP(B1679,#REF!,22,FALSE)</f>
        <v>#REF!</v>
      </c>
      <c r="F1679" s="189" t="e">
        <f t="shared" si="121"/>
        <v>#REF!</v>
      </c>
      <c r="G1679" s="183">
        <v>2600</v>
      </c>
      <c r="H1679" s="189" t="e">
        <f t="shared" si="122"/>
        <v>#REF!</v>
      </c>
      <c r="I1679" s="171"/>
      <c r="J1679" s="35" t="s">
        <v>6195</v>
      </c>
      <c r="M1679" s="178"/>
    </row>
    <row r="1680" spans="1:13" s="173" customFormat="1" ht="15.75" customHeight="1">
      <c r="A1680" s="168" t="s">
        <v>2441</v>
      </c>
      <c r="B1680" s="172">
        <v>10703</v>
      </c>
      <c r="C1680" s="191" t="s">
        <v>2442</v>
      </c>
      <c r="D1680" s="183">
        <v>540</v>
      </c>
      <c r="E1680" s="183" t="e">
        <f>VLOOKUP(B1680,#REF!,22,FALSE)</f>
        <v>#REF!</v>
      </c>
      <c r="F1680" s="189" t="e">
        <f t="shared" si="121"/>
        <v>#REF!</v>
      </c>
      <c r="G1680" s="183">
        <v>480</v>
      </c>
      <c r="H1680" s="189" t="e">
        <f t="shared" si="122"/>
        <v>#REF!</v>
      </c>
      <c r="I1680" s="171"/>
      <c r="J1680" s="35" t="s">
        <v>6195</v>
      </c>
      <c r="M1680" s="178"/>
    </row>
    <row r="1681" spans="1:13" s="173" customFormat="1" ht="15.75" customHeight="1">
      <c r="A1681" s="168" t="s">
        <v>2443</v>
      </c>
      <c r="B1681" s="172">
        <v>10734</v>
      </c>
      <c r="C1681" s="191" t="s">
        <v>2444</v>
      </c>
      <c r="D1681" s="183">
        <v>900</v>
      </c>
      <c r="E1681" s="183" t="e">
        <f>VLOOKUP(B1681,#REF!,22,FALSE)</f>
        <v>#REF!</v>
      </c>
      <c r="F1681" s="189" t="e">
        <f t="shared" si="121"/>
        <v>#REF!</v>
      </c>
      <c r="G1681" s="183">
        <v>780</v>
      </c>
      <c r="H1681" s="189" t="e">
        <f t="shared" si="122"/>
        <v>#REF!</v>
      </c>
      <c r="I1681" s="171"/>
      <c r="J1681" s="35" t="s">
        <v>6195</v>
      </c>
      <c r="M1681" s="178"/>
    </row>
    <row r="1682" spans="1:13" s="173" customFormat="1" ht="15.75" customHeight="1">
      <c r="A1682" s="168" t="s">
        <v>2445</v>
      </c>
      <c r="B1682" s="172">
        <v>11174</v>
      </c>
      <c r="C1682" s="191" t="s">
        <v>2446</v>
      </c>
      <c r="D1682" s="183">
        <v>1300</v>
      </c>
      <c r="E1682" s="183" t="e">
        <f>VLOOKUP(B1682,#REF!,22,FALSE)</f>
        <v>#REF!</v>
      </c>
      <c r="F1682" s="189" t="e">
        <f t="shared" si="121"/>
        <v>#REF!</v>
      </c>
      <c r="G1682" s="183">
        <v>1040</v>
      </c>
      <c r="H1682" s="189" t="e">
        <f t="shared" si="122"/>
        <v>#REF!</v>
      </c>
      <c r="I1682" s="171"/>
      <c r="J1682" s="35" t="s">
        <v>6195</v>
      </c>
      <c r="M1682" s="178"/>
    </row>
    <row r="1683" spans="1:13" s="173" customFormat="1" ht="15.75" customHeight="1">
      <c r="A1683" s="168" t="s">
        <v>2447</v>
      </c>
      <c r="B1683" s="172">
        <v>10735</v>
      </c>
      <c r="C1683" s="191" t="s">
        <v>2448</v>
      </c>
      <c r="D1683" s="183">
        <v>2300</v>
      </c>
      <c r="E1683" s="183" t="e">
        <f>VLOOKUP(B1683,#REF!,22,FALSE)</f>
        <v>#REF!</v>
      </c>
      <c r="F1683" s="189" t="e">
        <f t="shared" si="121"/>
        <v>#REF!</v>
      </c>
      <c r="G1683" s="183">
        <v>2080</v>
      </c>
      <c r="H1683" s="189" t="e">
        <f t="shared" si="122"/>
        <v>#REF!</v>
      </c>
      <c r="I1683" s="171"/>
      <c r="J1683" s="35" t="s">
        <v>6195</v>
      </c>
      <c r="M1683" s="178"/>
    </row>
    <row r="1684" spans="1:13" s="173" customFormat="1" ht="15.75" customHeight="1">
      <c r="A1684" s="168" t="s">
        <v>2449</v>
      </c>
      <c r="B1684" s="172">
        <v>10736</v>
      </c>
      <c r="C1684" s="191" t="s">
        <v>2450</v>
      </c>
      <c r="D1684" s="183">
        <v>2600</v>
      </c>
      <c r="E1684" s="183" t="e">
        <f>VLOOKUP(B1684,#REF!,22,FALSE)</f>
        <v>#REF!</v>
      </c>
      <c r="F1684" s="189" t="e">
        <f t="shared" si="121"/>
        <v>#REF!</v>
      </c>
      <c r="G1684" s="183">
        <v>2330</v>
      </c>
      <c r="H1684" s="189" t="e">
        <f t="shared" si="122"/>
        <v>#REF!</v>
      </c>
      <c r="I1684" s="171"/>
      <c r="J1684" s="35" t="s">
        <v>6195</v>
      </c>
      <c r="M1684" s="178"/>
    </row>
    <row r="1685" spans="1:13" s="173" customFormat="1" ht="15.75" customHeight="1">
      <c r="A1685" s="168" t="s">
        <v>5098</v>
      </c>
      <c r="B1685" s="172">
        <v>10737</v>
      </c>
      <c r="C1685" s="191" t="s">
        <v>2451</v>
      </c>
      <c r="D1685" s="183">
        <v>2950</v>
      </c>
      <c r="E1685" s="183" t="e">
        <f>VLOOKUP(B1685,#REF!,22,FALSE)</f>
        <v>#REF!</v>
      </c>
      <c r="F1685" s="189" t="e">
        <f t="shared" si="121"/>
        <v>#REF!</v>
      </c>
      <c r="G1685" s="183">
        <v>2650</v>
      </c>
      <c r="H1685" s="189" t="e">
        <f t="shared" si="122"/>
        <v>#REF!</v>
      </c>
      <c r="I1685" s="171"/>
      <c r="J1685" s="35" t="s">
        <v>6195</v>
      </c>
      <c r="M1685" s="178"/>
    </row>
    <row r="1686" spans="1:13" s="173" customFormat="1" ht="15.75" customHeight="1">
      <c r="A1686" s="168" t="s">
        <v>2452</v>
      </c>
      <c r="B1686" s="172">
        <v>10733</v>
      </c>
      <c r="C1686" s="191" t="s">
        <v>2453</v>
      </c>
      <c r="D1686" s="183">
        <v>1600</v>
      </c>
      <c r="E1686" s="183" t="e">
        <f>VLOOKUP(B1686,#REF!,22,FALSE)</f>
        <v>#REF!</v>
      </c>
      <c r="F1686" s="189" t="e">
        <f t="shared" si="121"/>
        <v>#REF!</v>
      </c>
      <c r="G1686" s="183">
        <v>1380</v>
      </c>
      <c r="H1686" s="189" t="e">
        <f t="shared" si="122"/>
        <v>#REF!</v>
      </c>
      <c r="I1686" s="171"/>
      <c r="J1686" s="35" t="s">
        <v>6195</v>
      </c>
      <c r="M1686" s="178"/>
    </row>
    <row r="1687" spans="1:13" s="173" customFormat="1" ht="15.75" customHeight="1">
      <c r="A1687" s="168" t="s">
        <v>2456</v>
      </c>
      <c r="B1687" s="172">
        <v>10708</v>
      </c>
      <c r="C1687" s="191" t="s">
        <v>2454</v>
      </c>
      <c r="D1687" s="183">
        <v>1600</v>
      </c>
      <c r="E1687" s="183" t="e">
        <f>VLOOKUP(B1687,#REF!,22,FALSE)</f>
        <v>#REF!</v>
      </c>
      <c r="F1687" s="189" t="e">
        <f t="shared" si="121"/>
        <v>#REF!</v>
      </c>
      <c r="G1687" s="183">
        <v>1280</v>
      </c>
      <c r="H1687" s="189" t="e">
        <f t="shared" si="122"/>
        <v>#REF!</v>
      </c>
      <c r="I1687" s="171"/>
      <c r="J1687" s="35" t="s">
        <v>6195</v>
      </c>
      <c r="M1687" s="178"/>
    </row>
    <row r="1688" spans="1:13" s="173" customFormat="1" ht="15.75" customHeight="1">
      <c r="A1688" s="168" t="s">
        <v>2456</v>
      </c>
      <c r="B1688" s="172">
        <v>10740</v>
      </c>
      <c r="C1688" s="191" t="s">
        <v>2455</v>
      </c>
      <c r="D1688" s="183">
        <v>2200</v>
      </c>
      <c r="E1688" s="183" t="e">
        <f>VLOOKUP(B1688,#REF!,22,FALSE)</f>
        <v>#REF!</v>
      </c>
      <c r="F1688" s="189" t="e">
        <f t="shared" si="121"/>
        <v>#REF!</v>
      </c>
      <c r="G1688" s="183">
        <v>1990</v>
      </c>
      <c r="H1688" s="189" t="e">
        <f t="shared" si="122"/>
        <v>#REF!</v>
      </c>
      <c r="I1688" s="171"/>
      <c r="J1688" s="35" t="s">
        <v>6195</v>
      </c>
      <c r="M1688" s="178"/>
    </row>
    <row r="1689" spans="1:13" ht="15.75" customHeight="1">
      <c r="A1689" s="168" t="s">
        <v>2456</v>
      </c>
      <c r="B1689" s="172">
        <v>10702</v>
      </c>
      <c r="C1689" s="191" t="s">
        <v>2457</v>
      </c>
      <c r="D1689" s="183">
        <v>750</v>
      </c>
      <c r="E1689" s="183" t="e">
        <f>VLOOKUP(B1689,#REF!,22,FALSE)</f>
        <v>#REF!</v>
      </c>
      <c r="F1689" s="189" t="e">
        <f t="shared" si="121"/>
        <v>#REF!</v>
      </c>
      <c r="G1689" s="183">
        <v>640</v>
      </c>
      <c r="H1689" s="189" t="e">
        <f t="shared" si="122"/>
        <v>#REF!</v>
      </c>
      <c r="I1689" s="171"/>
      <c r="J1689" s="35" t="s">
        <v>6195</v>
      </c>
      <c r="K1689" s="173"/>
      <c r="M1689" s="178"/>
    </row>
    <row r="1690" spans="1:13" s="173" customFormat="1" ht="15.75" customHeight="1">
      <c r="A1690" s="168" t="s">
        <v>2456</v>
      </c>
      <c r="B1690" s="172">
        <v>10701</v>
      </c>
      <c r="C1690" s="191" t="s">
        <v>2458</v>
      </c>
      <c r="D1690" s="183">
        <v>690</v>
      </c>
      <c r="E1690" s="183" t="e">
        <f>VLOOKUP(B1690,#REF!,22,FALSE)</f>
        <v>#REF!</v>
      </c>
      <c r="F1690" s="189" t="e">
        <f t="shared" si="121"/>
        <v>#REF!</v>
      </c>
      <c r="G1690" s="183">
        <v>640</v>
      </c>
      <c r="H1690" s="189" t="e">
        <f t="shared" si="122"/>
        <v>#REF!</v>
      </c>
      <c r="I1690" s="171"/>
      <c r="J1690" s="35" t="s">
        <v>6195</v>
      </c>
      <c r="M1690" s="178"/>
    </row>
    <row r="1691" spans="1:13" s="173" customFormat="1" ht="15.75" customHeight="1">
      <c r="A1691" s="168" t="s">
        <v>2456</v>
      </c>
      <c r="B1691" s="172">
        <v>10700</v>
      </c>
      <c r="C1691" s="191" t="s">
        <v>2459</v>
      </c>
      <c r="D1691" s="183">
        <v>580</v>
      </c>
      <c r="E1691" s="183" t="e">
        <f>VLOOKUP(B1691,#REF!,22,FALSE)</f>
        <v>#REF!</v>
      </c>
      <c r="F1691" s="189" t="e">
        <f t="shared" si="121"/>
        <v>#REF!</v>
      </c>
      <c r="G1691" s="183">
        <v>520</v>
      </c>
      <c r="H1691" s="189" t="e">
        <f t="shared" si="122"/>
        <v>#REF!</v>
      </c>
      <c r="I1691" s="171"/>
      <c r="J1691" s="35" t="s">
        <v>6195</v>
      </c>
      <c r="M1691" s="178"/>
    </row>
    <row r="1692" spans="1:13" s="173" customFormat="1" ht="15.75" customHeight="1">
      <c r="A1692" s="168" t="s">
        <v>2456</v>
      </c>
      <c r="B1692" s="172">
        <v>10732</v>
      </c>
      <c r="C1692" s="191" t="s">
        <v>2460</v>
      </c>
      <c r="D1692" s="183">
        <v>690</v>
      </c>
      <c r="E1692" s="183" t="e">
        <f>VLOOKUP(B1692,#REF!,22,FALSE)</f>
        <v>#REF!</v>
      </c>
      <c r="F1692" s="189" t="e">
        <f t="shared" si="121"/>
        <v>#REF!</v>
      </c>
      <c r="G1692" s="183">
        <v>640</v>
      </c>
      <c r="H1692" s="189" t="e">
        <f t="shared" si="122"/>
        <v>#REF!</v>
      </c>
      <c r="I1692" s="171"/>
      <c r="J1692" s="35" t="s">
        <v>6195</v>
      </c>
      <c r="M1692" s="178"/>
    </row>
    <row r="1693" spans="1:13" s="173" customFormat="1" ht="15.75" customHeight="1">
      <c r="A1693" s="168" t="s">
        <v>2461</v>
      </c>
      <c r="B1693" s="172">
        <v>10738</v>
      </c>
      <c r="C1693" s="191" t="s">
        <v>2462</v>
      </c>
      <c r="D1693" s="183">
        <v>690</v>
      </c>
      <c r="E1693" s="183" t="e">
        <f>VLOOKUP(B1693,#REF!,22,FALSE)</f>
        <v>#REF!</v>
      </c>
      <c r="F1693" s="189" t="e">
        <f t="shared" si="121"/>
        <v>#REF!</v>
      </c>
      <c r="G1693" s="183">
        <v>620</v>
      </c>
      <c r="H1693" s="189" t="e">
        <f t="shared" si="122"/>
        <v>#REF!</v>
      </c>
      <c r="I1693" s="171"/>
      <c r="J1693" s="35" t="s">
        <v>6195</v>
      </c>
      <c r="M1693" s="178"/>
    </row>
    <row r="1694" spans="1:13" s="173" customFormat="1" ht="15.75" customHeight="1">
      <c r="A1694" s="168" t="s">
        <v>688</v>
      </c>
      <c r="B1694" s="172">
        <v>10707</v>
      </c>
      <c r="C1694" s="191" t="s">
        <v>2463</v>
      </c>
      <c r="D1694" s="183">
        <v>580</v>
      </c>
      <c r="E1694" s="183" t="e">
        <f>VLOOKUP(B1694,#REF!,22,FALSE)</f>
        <v>#REF!</v>
      </c>
      <c r="F1694" s="189" t="e">
        <f t="shared" si="121"/>
        <v>#REF!</v>
      </c>
      <c r="G1694" s="183">
        <v>530</v>
      </c>
      <c r="H1694" s="189" t="e">
        <f t="shared" si="122"/>
        <v>#REF!</v>
      </c>
      <c r="I1694" s="171"/>
      <c r="J1694" s="35" t="s">
        <v>6195</v>
      </c>
      <c r="M1694" s="178"/>
    </row>
    <row r="1695" spans="1:13" s="173" customFormat="1" ht="15.75" customHeight="1">
      <c r="A1695" s="168" t="s">
        <v>2464</v>
      </c>
      <c r="B1695" s="172">
        <v>10715</v>
      </c>
      <c r="C1695" s="191" t="s">
        <v>2465</v>
      </c>
      <c r="D1695" s="183">
        <v>390</v>
      </c>
      <c r="E1695" s="183" t="e">
        <f>VLOOKUP(B1695,#REF!,22,FALSE)</f>
        <v>#REF!</v>
      </c>
      <c r="F1695" s="189" t="e">
        <f t="shared" si="121"/>
        <v>#REF!</v>
      </c>
      <c r="G1695" s="183">
        <v>360</v>
      </c>
      <c r="H1695" s="189" t="e">
        <f t="shared" si="122"/>
        <v>#REF!</v>
      </c>
      <c r="I1695" s="171"/>
      <c r="J1695" s="35" t="s">
        <v>6195</v>
      </c>
      <c r="M1695" s="178"/>
    </row>
    <row r="1696" spans="1:13" s="173" customFormat="1" ht="15.75" customHeight="1">
      <c r="A1696" s="168" t="s">
        <v>2466</v>
      </c>
      <c r="B1696" s="172">
        <v>10729</v>
      </c>
      <c r="C1696" s="191" t="s">
        <v>2467</v>
      </c>
      <c r="D1696" s="183">
        <v>400</v>
      </c>
      <c r="E1696" s="183" t="e">
        <f>VLOOKUP(B1696,#REF!,22,FALSE)</f>
        <v>#REF!</v>
      </c>
      <c r="F1696" s="189" t="e">
        <f t="shared" si="121"/>
        <v>#REF!</v>
      </c>
      <c r="G1696" s="183">
        <v>320</v>
      </c>
      <c r="H1696" s="189" t="e">
        <f t="shared" si="122"/>
        <v>#REF!</v>
      </c>
      <c r="I1696" s="171"/>
      <c r="J1696" s="173" t="s">
        <v>6194</v>
      </c>
      <c r="M1696" s="178"/>
    </row>
    <row r="1697" spans="1:13" s="173" customFormat="1" ht="15.75" customHeight="1">
      <c r="A1697" s="168" t="s">
        <v>2468</v>
      </c>
      <c r="B1697" s="172">
        <v>10709</v>
      </c>
      <c r="C1697" s="191" t="s">
        <v>2469</v>
      </c>
      <c r="D1697" s="183">
        <v>400</v>
      </c>
      <c r="E1697" s="183" t="e">
        <f>VLOOKUP(B1697,#REF!,22,FALSE)</f>
        <v>#REF!</v>
      </c>
      <c r="F1697" s="189" t="e">
        <f t="shared" si="121"/>
        <v>#REF!</v>
      </c>
      <c r="G1697" s="183">
        <v>350</v>
      </c>
      <c r="H1697" s="189" t="e">
        <f t="shared" si="122"/>
        <v>#REF!</v>
      </c>
      <c r="I1697" s="171"/>
      <c r="J1697" s="173" t="s">
        <v>6194</v>
      </c>
      <c r="M1697" s="178"/>
    </row>
    <row r="1698" spans="1:13" s="173" customFormat="1" ht="15.75" customHeight="1">
      <c r="A1698" s="168" t="s">
        <v>2470</v>
      </c>
      <c r="B1698" s="172">
        <v>10739</v>
      </c>
      <c r="C1698" s="191" t="s">
        <v>2471</v>
      </c>
      <c r="D1698" s="183">
        <v>1200</v>
      </c>
      <c r="E1698" s="183" t="e">
        <f>VLOOKUP(B1698,#REF!,22,FALSE)</f>
        <v>#REF!</v>
      </c>
      <c r="F1698" s="189" t="e">
        <f t="shared" si="121"/>
        <v>#REF!</v>
      </c>
      <c r="G1698" s="183">
        <v>1080</v>
      </c>
      <c r="H1698" s="189" t="e">
        <f t="shared" si="122"/>
        <v>#REF!</v>
      </c>
      <c r="I1698" s="171"/>
      <c r="J1698" s="35" t="s">
        <v>6195</v>
      </c>
      <c r="M1698" s="178"/>
    </row>
    <row r="1699" spans="1:13" s="173" customFormat="1" ht="15.75" customHeight="1">
      <c r="A1699" s="51" t="s">
        <v>2472</v>
      </c>
      <c r="B1699" s="169"/>
      <c r="C1699" s="193"/>
      <c r="D1699" s="52"/>
      <c r="E1699" s="52"/>
      <c r="F1699" s="52"/>
      <c r="G1699" s="52"/>
      <c r="H1699" s="213" t="e">
        <f>AVERAGE(H1701:H1760)</f>
        <v>#REF!</v>
      </c>
      <c r="I1699" s="28"/>
      <c r="M1699" s="178"/>
    </row>
    <row r="1700" spans="1:13" s="173" customFormat="1" ht="15.75" customHeight="1">
      <c r="A1700" s="182" t="s">
        <v>2473</v>
      </c>
      <c r="B1700" s="25"/>
      <c r="C1700" s="128"/>
      <c r="D1700" s="181"/>
      <c r="E1700" s="181"/>
      <c r="F1700" s="181"/>
      <c r="G1700" s="181"/>
      <c r="H1700" s="181"/>
      <c r="I1700" s="174"/>
      <c r="J1700" s="178"/>
      <c r="M1700" s="178"/>
    </row>
    <row r="1701" spans="1:13" s="173" customFormat="1" ht="15.75" customHeight="1">
      <c r="A1701" s="168" t="s">
        <v>2474</v>
      </c>
      <c r="B1701" s="172">
        <v>10610</v>
      </c>
      <c r="C1701" s="191" t="s">
        <v>2475</v>
      </c>
      <c r="D1701" s="183">
        <v>360</v>
      </c>
      <c r="E1701" s="183" t="e">
        <f>VLOOKUP(B1701,#REF!,22,FALSE)</f>
        <v>#REF!</v>
      </c>
      <c r="F1701" s="189" t="e">
        <f t="shared" ref="F1701:F1720" si="123">E1701/D1701-100%</f>
        <v>#REF!</v>
      </c>
      <c r="G1701" s="183">
        <v>300</v>
      </c>
      <c r="H1701" s="189" t="e">
        <f t="shared" ref="H1701:H1720" si="124">100%-G1701/E1701</f>
        <v>#REF!</v>
      </c>
      <c r="I1701" s="171"/>
      <c r="M1701" s="178"/>
    </row>
    <row r="1702" spans="1:13" s="173" customFormat="1" ht="15.75" customHeight="1">
      <c r="A1702" s="168" t="s">
        <v>2476</v>
      </c>
      <c r="B1702" s="172">
        <v>10628</v>
      </c>
      <c r="C1702" s="191" t="s">
        <v>2477</v>
      </c>
      <c r="D1702" s="183">
        <v>540</v>
      </c>
      <c r="E1702" s="183" t="e">
        <f>VLOOKUP(B1702,#REF!,22,FALSE)</f>
        <v>#REF!</v>
      </c>
      <c r="F1702" s="189" t="e">
        <f t="shared" si="123"/>
        <v>#REF!</v>
      </c>
      <c r="G1702" s="183">
        <v>450</v>
      </c>
      <c r="H1702" s="189" t="e">
        <f t="shared" si="124"/>
        <v>#REF!</v>
      </c>
      <c r="I1702" s="171"/>
      <c r="M1702" s="178"/>
    </row>
    <row r="1703" spans="1:13" s="173" customFormat="1" ht="15.75" customHeight="1">
      <c r="A1703" s="168" t="s">
        <v>2480</v>
      </c>
      <c r="B1703" s="172">
        <v>10627</v>
      </c>
      <c r="C1703" s="191" t="s">
        <v>2481</v>
      </c>
      <c r="D1703" s="183">
        <v>350</v>
      </c>
      <c r="E1703" s="183" t="e">
        <f>VLOOKUP(B1703,#REF!,22,FALSE)</f>
        <v>#REF!</v>
      </c>
      <c r="F1703" s="189" t="e">
        <f t="shared" si="123"/>
        <v>#REF!</v>
      </c>
      <c r="G1703" s="183">
        <v>310</v>
      </c>
      <c r="H1703" s="189" t="e">
        <f t="shared" si="124"/>
        <v>#REF!</v>
      </c>
      <c r="I1703" s="171"/>
      <c r="M1703" s="178"/>
    </row>
    <row r="1704" spans="1:13" s="173" customFormat="1" ht="15.75" customHeight="1">
      <c r="A1704" s="168" t="s">
        <v>5931</v>
      </c>
      <c r="B1704" s="175">
        <v>10647</v>
      </c>
      <c r="C1704" s="191" t="s">
        <v>5932</v>
      </c>
      <c r="D1704" s="183">
        <v>460</v>
      </c>
      <c r="E1704" s="183" t="e">
        <f>VLOOKUP(B1704,#REF!,22,FALSE)</f>
        <v>#REF!</v>
      </c>
      <c r="F1704" s="189" t="e">
        <f t="shared" si="123"/>
        <v>#REF!</v>
      </c>
      <c r="G1704" s="183">
        <v>400</v>
      </c>
      <c r="H1704" s="189" t="e">
        <f t="shared" si="124"/>
        <v>#REF!</v>
      </c>
      <c r="I1704" s="171"/>
      <c r="J1704" s="173" t="s">
        <v>6169</v>
      </c>
      <c r="M1704" s="178"/>
    </row>
    <row r="1705" spans="1:13" s="173" customFormat="1" ht="15.75" customHeight="1">
      <c r="A1705" s="171" t="s">
        <v>2482</v>
      </c>
      <c r="B1705" s="172">
        <v>10619</v>
      </c>
      <c r="C1705" s="191" t="s">
        <v>2483</v>
      </c>
      <c r="D1705" s="183">
        <v>1600</v>
      </c>
      <c r="E1705" s="183" t="e">
        <f>VLOOKUP(B1705,#REF!,22,FALSE)</f>
        <v>#REF!</v>
      </c>
      <c r="F1705" s="189" t="e">
        <f t="shared" si="123"/>
        <v>#REF!</v>
      </c>
      <c r="G1705" s="183">
        <v>1280</v>
      </c>
      <c r="H1705" s="189" t="e">
        <f t="shared" si="124"/>
        <v>#REF!</v>
      </c>
      <c r="I1705" s="171"/>
      <c r="M1705" s="178"/>
    </row>
    <row r="1706" spans="1:13" s="173" customFormat="1" ht="15.75" customHeight="1">
      <c r="A1706" s="168" t="s">
        <v>2484</v>
      </c>
      <c r="B1706" s="172">
        <v>10607</v>
      </c>
      <c r="C1706" s="191" t="s">
        <v>2485</v>
      </c>
      <c r="D1706" s="183">
        <v>2800</v>
      </c>
      <c r="E1706" s="183" t="e">
        <f>VLOOKUP(B1706,#REF!,22,FALSE)</f>
        <v>#REF!</v>
      </c>
      <c r="F1706" s="189" t="e">
        <f t="shared" si="123"/>
        <v>#REF!</v>
      </c>
      <c r="G1706" s="183">
        <v>2240</v>
      </c>
      <c r="H1706" s="189" t="e">
        <f t="shared" si="124"/>
        <v>#REF!</v>
      </c>
      <c r="I1706" s="171"/>
      <c r="M1706" s="178"/>
    </row>
    <row r="1707" spans="1:13" s="173" customFormat="1" ht="15.75" customHeight="1">
      <c r="A1707" s="168" t="s">
        <v>2486</v>
      </c>
      <c r="B1707" s="172">
        <v>10629</v>
      </c>
      <c r="C1707" s="191" t="s">
        <v>2487</v>
      </c>
      <c r="D1707" s="183">
        <v>2000</v>
      </c>
      <c r="E1707" s="183" t="e">
        <f>VLOOKUP(B1707,#REF!,22,FALSE)</f>
        <v>#REF!</v>
      </c>
      <c r="F1707" s="189" t="e">
        <f t="shared" si="123"/>
        <v>#REF!</v>
      </c>
      <c r="G1707" s="183">
        <v>1730</v>
      </c>
      <c r="H1707" s="189" t="e">
        <f t="shared" si="124"/>
        <v>#REF!</v>
      </c>
      <c r="I1707" s="171"/>
      <c r="M1707" s="178"/>
    </row>
    <row r="1708" spans="1:13" s="173" customFormat="1" ht="15.75" customHeight="1">
      <c r="A1708" s="168" t="s">
        <v>2488</v>
      </c>
      <c r="B1708" s="172">
        <v>10606</v>
      </c>
      <c r="C1708" s="191" t="s">
        <v>2489</v>
      </c>
      <c r="D1708" s="183">
        <v>220</v>
      </c>
      <c r="E1708" s="183" t="e">
        <f>VLOOKUP(B1708,#REF!,22,FALSE)</f>
        <v>#REF!</v>
      </c>
      <c r="F1708" s="189" t="e">
        <f t="shared" si="123"/>
        <v>#REF!</v>
      </c>
      <c r="G1708" s="183">
        <v>200</v>
      </c>
      <c r="H1708" s="189" t="e">
        <f t="shared" si="124"/>
        <v>#REF!</v>
      </c>
      <c r="I1708" s="171"/>
      <c r="M1708" s="178"/>
    </row>
    <row r="1709" spans="1:13" s="173" customFormat="1" ht="15.75" customHeight="1">
      <c r="A1709" s="168" t="s">
        <v>2490</v>
      </c>
      <c r="B1709" s="172">
        <v>10609</v>
      </c>
      <c r="C1709" s="191" t="s">
        <v>5471</v>
      </c>
      <c r="D1709" s="183">
        <v>850</v>
      </c>
      <c r="E1709" s="183" t="e">
        <f>VLOOKUP(B1709,#REF!,22,FALSE)</f>
        <v>#REF!</v>
      </c>
      <c r="F1709" s="189" t="e">
        <f t="shared" si="123"/>
        <v>#REF!</v>
      </c>
      <c r="G1709" s="183">
        <v>680</v>
      </c>
      <c r="H1709" s="189" t="e">
        <f t="shared" si="124"/>
        <v>#REF!</v>
      </c>
      <c r="I1709" s="171"/>
      <c r="M1709" s="178"/>
    </row>
    <row r="1710" spans="1:13" ht="15.75" customHeight="1">
      <c r="A1710" s="168" t="s">
        <v>2491</v>
      </c>
      <c r="B1710" s="172">
        <v>10608</v>
      </c>
      <c r="C1710" s="191" t="s">
        <v>5472</v>
      </c>
      <c r="D1710" s="183">
        <v>650</v>
      </c>
      <c r="E1710" s="183" t="e">
        <f>VLOOKUP(B1710,#REF!,22,FALSE)</f>
        <v>#REF!</v>
      </c>
      <c r="F1710" s="189" t="e">
        <f t="shared" si="123"/>
        <v>#REF!</v>
      </c>
      <c r="G1710" s="183">
        <v>520</v>
      </c>
      <c r="H1710" s="189" t="e">
        <f t="shared" si="124"/>
        <v>#REF!</v>
      </c>
      <c r="I1710" s="171"/>
      <c r="J1710" s="173"/>
      <c r="K1710" s="173"/>
      <c r="M1710" s="178"/>
    </row>
    <row r="1711" spans="1:13" s="173" customFormat="1" ht="15.75" customHeight="1">
      <c r="A1711" s="168" t="s">
        <v>2494</v>
      </c>
      <c r="B1711" s="172">
        <v>10636</v>
      </c>
      <c r="C1711" s="191" t="s">
        <v>2495</v>
      </c>
      <c r="D1711" s="183">
        <v>1020</v>
      </c>
      <c r="E1711" s="183" t="e">
        <f>VLOOKUP(B1711,#REF!,22,FALSE)</f>
        <v>#REF!</v>
      </c>
      <c r="F1711" s="189" t="e">
        <f t="shared" si="123"/>
        <v>#REF!</v>
      </c>
      <c r="G1711" s="183">
        <v>820</v>
      </c>
      <c r="H1711" s="189" t="e">
        <f t="shared" si="124"/>
        <v>#REF!</v>
      </c>
      <c r="I1711" s="171"/>
      <c r="M1711" s="178"/>
    </row>
    <row r="1712" spans="1:13" s="173" customFormat="1" ht="15.75" customHeight="1">
      <c r="A1712" s="168" t="s">
        <v>2494</v>
      </c>
      <c r="B1712" s="172">
        <v>10637</v>
      </c>
      <c r="C1712" s="191" t="s">
        <v>2496</v>
      </c>
      <c r="D1712" s="183">
        <v>730</v>
      </c>
      <c r="E1712" s="183" t="e">
        <f>VLOOKUP(B1712,#REF!,22,FALSE)</f>
        <v>#REF!</v>
      </c>
      <c r="F1712" s="189" t="e">
        <f t="shared" si="123"/>
        <v>#REF!</v>
      </c>
      <c r="G1712" s="183">
        <v>610</v>
      </c>
      <c r="H1712" s="189" t="e">
        <f t="shared" si="124"/>
        <v>#REF!</v>
      </c>
      <c r="I1712" s="171"/>
      <c r="M1712" s="178"/>
    </row>
    <row r="1713" spans="1:13" s="173" customFormat="1" ht="15.75" customHeight="1">
      <c r="A1713" s="168" t="s">
        <v>2491</v>
      </c>
      <c r="B1713" s="172">
        <v>21202</v>
      </c>
      <c r="C1713" s="191" t="s">
        <v>2492</v>
      </c>
      <c r="D1713" s="183">
        <v>1050</v>
      </c>
      <c r="E1713" s="183" t="e">
        <f>VLOOKUP(B1713,#REF!,22,FALSE)</f>
        <v>#REF!</v>
      </c>
      <c r="F1713" s="189" t="e">
        <f t="shared" si="123"/>
        <v>#REF!</v>
      </c>
      <c r="G1713" s="183">
        <v>890</v>
      </c>
      <c r="H1713" s="189" t="e">
        <f t="shared" si="124"/>
        <v>#REF!</v>
      </c>
      <c r="I1713" s="171"/>
      <c r="M1713" s="178"/>
    </row>
    <row r="1714" spans="1:13" s="173" customFormat="1" ht="15.75" customHeight="1">
      <c r="A1714" s="168" t="s">
        <v>2497</v>
      </c>
      <c r="B1714" s="172">
        <v>10625</v>
      </c>
      <c r="C1714" s="191" t="s">
        <v>2498</v>
      </c>
      <c r="D1714" s="183">
        <v>5480</v>
      </c>
      <c r="E1714" s="183" t="e">
        <f>VLOOKUP(B1714,#REF!,22,FALSE)</f>
        <v>#REF!</v>
      </c>
      <c r="F1714" s="189" t="e">
        <f t="shared" si="123"/>
        <v>#REF!</v>
      </c>
      <c r="G1714" s="183">
        <v>4390</v>
      </c>
      <c r="H1714" s="189" t="e">
        <f t="shared" si="124"/>
        <v>#REF!</v>
      </c>
      <c r="I1714" s="171"/>
      <c r="M1714" s="178"/>
    </row>
    <row r="1715" spans="1:13" s="173" customFormat="1" ht="15.75" customHeight="1">
      <c r="A1715" s="168" t="s">
        <v>2499</v>
      </c>
      <c r="B1715" s="172">
        <v>10623</v>
      </c>
      <c r="C1715" s="191" t="s">
        <v>2500</v>
      </c>
      <c r="D1715" s="183">
        <v>820</v>
      </c>
      <c r="E1715" s="183" t="e">
        <f>VLOOKUP(B1715,#REF!,22,FALSE)</f>
        <v>#REF!</v>
      </c>
      <c r="F1715" s="189" t="e">
        <f t="shared" si="123"/>
        <v>#REF!</v>
      </c>
      <c r="G1715" s="183">
        <v>690</v>
      </c>
      <c r="H1715" s="189" t="e">
        <f t="shared" si="124"/>
        <v>#REF!</v>
      </c>
      <c r="I1715" s="171"/>
      <c r="M1715" s="178"/>
    </row>
    <row r="1716" spans="1:13" s="173" customFormat="1" ht="15.75" customHeight="1">
      <c r="A1716" s="168"/>
      <c r="B1716" s="172">
        <v>10620</v>
      </c>
      <c r="C1716" s="191" t="s">
        <v>2501</v>
      </c>
      <c r="D1716" s="183">
        <v>4350</v>
      </c>
      <c r="E1716" s="183" t="e">
        <f>VLOOKUP(B1716,#REF!,22,FALSE)</f>
        <v>#REF!</v>
      </c>
      <c r="F1716" s="189" t="e">
        <f t="shared" si="123"/>
        <v>#REF!</v>
      </c>
      <c r="G1716" s="183">
        <v>3600</v>
      </c>
      <c r="H1716" s="189" t="e">
        <f t="shared" si="124"/>
        <v>#REF!</v>
      </c>
      <c r="I1716" s="171"/>
      <c r="M1716" s="178"/>
    </row>
    <row r="1717" spans="1:13" s="173" customFormat="1" ht="15.75" customHeight="1">
      <c r="A1717" s="168" t="s">
        <v>2502</v>
      </c>
      <c r="B1717" s="172">
        <v>10614</v>
      </c>
      <c r="C1717" s="191" t="s">
        <v>2503</v>
      </c>
      <c r="D1717" s="183">
        <v>800</v>
      </c>
      <c r="E1717" s="183" t="e">
        <f>VLOOKUP(B1717,#REF!,22,FALSE)</f>
        <v>#REF!</v>
      </c>
      <c r="F1717" s="189" t="e">
        <f t="shared" si="123"/>
        <v>#REF!</v>
      </c>
      <c r="G1717" s="183">
        <v>680</v>
      </c>
      <c r="H1717" s="189" t="e">
        <f t="shared" si="124"/>
        <v>#REF!</v>
      </c>
      <c r="I1717" s="171"/>
      <c r="M1717" s="178"/>
    </row>
    <row r="1718" spans="1:13" s="173" customFormat="1" ht="15.75" customHeight="1">
      <c r="A1718" s="168" t="s">
        <v>5880</v>
      </c>
      <c r="B1718" s="175">
        <v>21230</v>
      </c>
      <c r="C1718" s="191" t="s">
        <v>5881</v>
      </c>
      <c r="D1718" s="183">
        <v>2250</v>
      </c>
      <c r="E1718" s="183" t="e">
        <f>VLOOKUP(B1718,#REF!,22,FALSE)</f>
        <v>#REF!</v>
      </c>
      <c r="F1718" s="189" t="e">
        <f t="shared" si="123"/>
        <v>#REF!</v>
      </c>
      <c r="G1718" s="183">
        <v>1800</v>
      </c>
      <c r="H1718" s="189" t="e">
        <f t="shared" si="124"/>
        <v>#REF!</v>
      </c>
      <c r="I1718" s="171"/>
      <c r="J1718" s="173" t="s">
        <v>6169</v>
      </c>
      <c r="M1718" s="178"/>
    </row>
    <row r="1719" spans="1:13" s="173" customFormat="1" ht="15.75" customHeight="1">
      <c r="A1719" s="168" t="s">
        <v>2493</v>
      </c>
      <c r="B1719" s="175">
        <v>21231</v>
      </c>
      <c r="C1719" s="192" t="s">
        <v>6403</v>
      </c>
      <c r="D1719" s="183">
        <v>5000</v>
      </c>
      <c r="E1719" s="183" t="e">
        <f>VLOOKUP(B1719,#REF!,22,FALSE)</f>
        <v>#REF!</v>
      </c>
      <c r="F1719" s="189" t="e">
        <f t="shared" si="123"/>
        <v>#REF!</v>
      </c>
      <c r="G1719" s="183">
        <v>4210</v>
      </c>
      <c r="H1719" s="189" t="e">
        <f t="shared" si="124"/>
        <v>#REF!</v>
      </c>
      <c r="I1719" s="171"/>
      <c r="J1719" s="173" t="s">
        <v>6156</v>
      </c>
      <c r="M1719" s="178"/>
    </row>
    <row r="1720" spans="1:13" s="173" customFormat="1" ht="15.75" customHeight="1">
      <c r="A1720" s="168" t="s">
        <v>2493</v>
      </c>
      <c r="B1720" s="175">
        <v>21232</v>
      </c>
      <c r="C1720" s="192" t="s">
        <v>6404</v>
      </c>
      <c r="D1720" s="183">
        <v>65000</v>
      </c>
      <c r="E1720" s="183" t="e">
        <f>VLOOKUP(B1720,#REF!,22,FALSE)</f>
        <v>#REF!</v>
      </c>
      <c r="F1720" s="189" t="e">
        <f t="shared" si="123"/>
        <v>#REF!</v>
      </c>
      <c r="G1720" s="183">
        <v>53280</v>
      </c>
      <c r="H1720" s="189" t="e">
        <f t="shared" si="124"/>
        <v>#REF!</v>
      </c>
      <c r="I1720" s="171"/>
      <c r="J1720" s="173" t="s">
        <v>6156</v>
      </c>
      <c r="M1720" s="178"/>
    </row>
    <row r="1721" spans="1:13" s="173" customFormat="1" ht="15.75" customHeight="1">
      <c r="A1721" s="182" t="s">
        <v>2504</v>
      </c>
      <c r="B1721" s="25"/>
      <c r="C1721" s="128"/>
      <c r="D1721" s="181"/>
      <c r="E1721" s="181"/>
      <c r="F1721" s="181"/>
      <c r="G1721" s="181"/>
      <c r="H1721" s="181"/>
      <c r="I1721" s="174"/>
      <c r="J1721" s="178"/>
      <c r="M1721" s="178"/>
    </row>
    <row r="1722" spans="1:13" s="173" customFormat="1" ht="15.75" customHeight="1">
      <c r="A1722" s="168" t="s">
        <v>942</v>
      </c>
      <c r="B1722" s="172" t="s">
        <v>943</v>
      </c>
      <c r="C1722" s="191" t="s">
        <v>5473</v>
      </c>
      <c r="D1722" s="183">
        <v>550</v>
      </c>
      <c r="E1722" s="183" t="e">
        <f>VLOOKUP(B1722,#REF!,22,FALSE)</f>
        <v>#REF!</v>
      </c>
      <c r="F1722" s="189" t="e">
        <f t="shared" ref="F1722:F1747" si="125">E1722/D1722-100%</f>
        <v>#REF!</v>
      </c>
      <c r="G1722" s="183">
        <v>440</v>
      </c>
      <c r="H1722" s="189" t="e">
        <f t="shared" ref="H1722:H1747" si="126">100%-G1722/E1722</f>
        <v>#REF!</v>
      </c>
      <c r="I1722" s="171"/>
      <c r="M1722" s="178"/>
    </row>
    <row r="1723" spans="1:13" s="173" customFormat="1" ht="15.75" customHeight="1">
      <c r="A1723" s="168" t="s">
        <v>2517</v>
      </c>
      <c r="B1723" s="172">
        <v>10600</v>
      </c>
      <c r="C1723" s="191" t="s">
        <v>2518</v>
      </c>
      <c r="D1723" s="183">
        <v>550</v>
      </c>
      <c r="E1723" s="183" t="e">
        <f>VLOOKUP(B1723,#REF!,22,FALSE)</f>
        <v>#REF!</v>
      </c>
      <c r="F1723" s="189" t="e">
        <f t="shared" si="125"/>
        <v>#REF!</v>
      </c>
      <c r="G1723" s="183">
        <v>440</v>
      </c>
      <c r="H1723" s="189" t="e">
        <f t="shared" si="126"/>
        <v>#REF!</v>
      </c>
      <c r="I1723" s="171"/>
      <c r="M1723" s="178"/>
    </row>
    <row r="1724" spans="1:13" s="173" customFormat="1" ht="15.75" customHeight="1">
      <c r="A1724" s="168" t="s">
        <v>2516</v>
      </c>
      <c r="B1724" s="172">
        <v>10603</v>
      </c>
      <c r="C1724" s="191" t="s">
        <v>5474</v>
      </c>
      <c r="D1724" s="183">
        <v>550</v>
      </c>
      <c r="E1724" s="183" t="e">
        <f>VLOOKUP(B1724,#REF!,22,FALSE)</f>
        <v>#REF!</v>
      </c>
      <c r="F1724" s="189" t="e">
        <f t="shared" si="125"/>
        <v>#REF!</v>
      </c>
      <c r="G1724" s="183">
        <v>440</v>
      </c>
      <c r="H1724" s="189" t="e">
        <f t="shared" si="126"/>
        <v>#REF!</v>
      </c>
      <c r="I1724" s="171"/>
      <c r="M1724" s="178"/>
    </row>
    <row r="1725" spans="1:13" s="173" customFormat="1" ht="15.75" customHeight="1">
      <c r="A1725" s="168" t="s">
        <v>2516</v>
      </c>
      <c r="B1725" s="175">
        <v>10640</v>
      </c>
      <c r="C1725" s="191" t="s">
        <v>6050</v>
      </c>
      <c r="D1725" s="183">
        <v>650</v>
      </c>
      <c r="E1725" s="183" t="e">
        <f>VLOOKUP(B1725,#REF!,22,FALSE)</f>
        <v>#REF!</v>
      </c>
      <c r="F1725" s="189" t="e">
        <f t="shared" si="125"/>
        <v>#REF!</v>
      </c>
      <c r="G1725" s="183">
        <v>520</v>
      </c>
      <c r="H1725" s="189" t="e">
        <f t="shared" si="126"/>
        <v>#REF!</v>
      </c>
      <c r="I1725" s="171"/>
      <c r="M1725" s="178"/>
    </row>
    <row r="1726" spans="1:13" s="173" customFormat="1" ht="15.75" customHeight="1">
      <c r="A1726" s="168" t="s">
        <v>2505</v>
      </c>
      <c r="B1726" s="172">
        <v>10626</v>
      </c>
      <c r="C1726" s="191" t="s">
        <v>2506</v>
      </c>
      <c r="D1726" s="183">
        <v>800</v>
      </c>
      <c r="E1726" s="183" t="e">
        <f>VLOOKUP(B1726,#REF!,22,FALSE)</f>
        <v>#REF!</v>
      </c>
      <c r="F1726" s="189" t="e">
        <f t="shared" si="125"/>
        <v>#REF!</v>
      </c>
      <c r="G1726" s="183">
        <v>640</v>
      </c>
      <c r="H1726" s="189" t="e">
        <f t="shared" si="126"/>
        <v>#REF!</v>
      </c>
      <c r="I1726" s="171"/>
      <c r="M1726" s="178"/>
    </row>
    <row r="1727" spans="1:13" s="173" customFormat="1" ht="15.75" customHeight="1">
      <c r="A1727" s="168" t="s">
        <v>2505</v>
      </c>
      <c r="B1727" s="175">
        <v>10639</v>
      </c>
      <c r="C1727" s="191" t="s">
        <v>4581</v>
      </c>
      <c r="D1727" s="183">
        <v>850</v>
      </c>
      <c r="E1727" s="183" t="e">
        <f>VLOOKUP(B1727,#REF!,22,FALSE)</f>
        <v>#REF!</v>
      </c>
      <c r="F1727" s="189" t="e">
        <f t="shared" si="125"/>
        <v>#REF!</v>
      </c>
      <c r="G1727" s="183">
        <v>680</v>
      </c>
      <c r="H1727" s="189" t="e">
        <f t="shared" si="126"/>
        <v>#REF!</v>
      </c>
      <c r="I1727" s="171"/>
      <c r="M1727" s="178"/>
    </row>
    <row r="1728" spans="1:13" s="173" customFormat="1" ht="15.75" customHeight="1">
      <c r="A1728" s="168" t="s">
        <v>2519</v>
      </c>
      <c r="B1728" s="172">
        <v>10601</v>
      </c>
      <c r="C1728" s="191" t="s">
        <v>2520</v>
      </c>
      <c r="D1728" s="183">
        <v>700</v>
      </c>
      <c r="E1728" s="183" t="e">
        <f>VLOOKUP(B1728,#REF!,22,FALSE)</f>
        <v>#REF!</v>
      </c>
      <c r="F1728" s="189" t="e">
        <f t="shared" si="125"/>
        <v>#REF!</v>
      </c>
      <c r="G1728" s="183">
        <v>610</v>
      </c>
      <c r="H1728" s="189" t="e">
        <f t="shared" si="126"/>
        <v>#REF!</v>
      </c>
      <c r="I1728" s="171"/>
      <c r="M1728" s="178"/>
    </row>
    <row r="1729" spans="1:13" s="173" customFormat="1" ht="15.75" customHeight="1">
      <c r="A1729" s="168" t="s">
        <v>2512</v>
      </c>
      <c r="B1729" s="172">
        <v>10604</v>
      </c>
      <c r="C1729" s="191" t="s">
        <v>2513</v>
      </c>
      <c r="D1729" s="183">
        <v>380</v>
      </c>
      <c r="E1729" s="183" t="e">
        <f>VLOOKUP(B1729,#REF!,22,FALSE)</f>
        <v>#REF!</v>
      </c>
      <c r="F1729" s="189" t="e">
        <f t="shared" si="125"/>
        <v>#REF!</v>
      </c>
      <c r="G1729" s="183">
        <v>320</v>
      </c>
      <c r="H1729" s="189" t="e">
        <f t="shared" si="126"/>
        <v>#REF!</v>
      </c>
      <c r="I1729" s="171"/>
      <c r="M1729" s="178"/>
    </row>
    <row r="1730" spans="1:13" s="173" customFormat="1" ht="15.75" customHeight="1">
      <c r="A1730" s="168" t="s">
        <v>2507</v>
      </c>
      <c r="B1730" s="175">
        <v>10616</v>
      </c>
      <c r="C1730" s="191" t="s">
        <v>4586</v>
      </c>
      <c r="D1730" s="183">
        <v>410</v>
      </c>
      <c r="E1730" s="183" t="e">
        <f>VLOOKUP(B1730,#REF!,22,FALSE)</f>
        <v>#REF!</v>
      </c>
      <c r="F1730" s="189" t="e">
        <f t="shared" si="125"/>
        <v>#REF!</v>
      </c>
      <c r="G1730" s="183">
        <v>360</v>
      </c>
      <c r="H1730" s="189" t="e">
        <f t="shared" si="126"/>
        <v>#REF!</v>
      </c>
      <c r="I1730" s="171"/>
      <c r="M1730" s="178"/>
    </row>
    <row r="1731" spans="1:13" s="173" customFormat="1" ht="15.75" customHeight="1">
      <c r="A1731" s="168" t="s">
        <v>2508</v>
      </c>
      <c r="B1731" s="172">
        <v>10611</v>
      </c>
      <c r="C1731" s="191" t="s">
        <v>2509</v>
      </c>
      <c r="D1731" s="183">
        <v>570</v>
      </c>
      <c r="E1731" s="183" t="e">
        <f>VLOOKUP(B1731,#REF!,22,FALSE)</f>
        <v>#REF!</v>
      </c>
      <c r="F1731" s="189" t="e">
        <f t="shared" si="125"/>
        <v>#REF!</v>
      </c>
      <c r="G1731" s="183">
        <v>480</v>
      </c>
      <c r="H1731" s="189" t="e">
        <f t="shared" si="126"/>
        <v>#REF!</v>
      </c>
      <c r="I1731" s="171"/>
      <c r="M1731" s="178"/>
    </row>
    <row r="1732" spans="1:13" s="173" customFormat="1" ht="15.75" customHeight="1">
      <c r="A1732" s="168" t="s">
        <v>2510</v>
      </c>
      <c r="B1732" s="172">
        <v>10621</v>
      </c>
      <c r="C1732" s="191" t="s">
        <v>2511</v>
      </c>
      <c r="D1732" s="183">
        <v>640</v>
      </c>
      <c r="E1732" s="183" t="e">
        <f>VLOOKUP(B1732,#REF!,22,FALSE)</f>
        <v>#REF!</v>
      </c>
      <c r="F1732" s="189" t="e">
        <f t="shared" si="125"/>
        <v>#REF!</v>
      </c>
      <c r="G1732" s="183">
        <v>550</v>
      </c>
      <c r="H1732" s="189" t="e">
        <f t="shared" si="126"/>
        <v>#REF!</v>
      </c>
      <c r="I1732" s="171"/>
      <c r="M1732" s="178"/>
    </row>
    <row r="1733" spans="1:13" s="173" customFormat="1" ht="15.75" customHeight="1">
      <c r="A1733" s="168" t="s">
        <v>2533</v>
      </c>
      <c r="B1733" s="172">
        <v>10622</v>
      </c>
      <c r="C1733" s="191" t="s">
        <v>2534</v>
      </c>
      <c r="D1733" s="183">
        <v>2300</v>
      </c>
      <c r="E1733" s="183" t="e">
        <f>VLOOKUP(B1733,#REF!,22,FALSE)</f>
        <v>#REF!</v>
      </c>
      <c r="F1733" s="189" t="e">
        <f t="shared" si="125"/>
        <v>#REF!</v>
      </c>
      <c r="G1733" s="183">
        <v>1840</v>
      </c>
      <c r="H1733" s="189" t="e">
        <f t="shared" si="126"/>
        <v>#REF!</v>
      </c>
      <c r="I1733" s="171"/>
      <c r="M1733" s="178"/>
    </row>
    <row r="1734" spans="1:13" s="173" customFormat="1" ht="15.75" customHeight="1">
      <c r="A1734" s="168" t="s">
        <v>2514</v>
      </c>
      <c r="B1734" s="172">
        <v>10624</v>
      </c>
      <c r="C1734" s="191" t="s">
        <v>2515</v>
      </c>
      <c r="D1734" s="183">
        <v>2200</v>
      </c>
      <c r="E1734" s="183" t="e">
        <f>VLOOKUP(B1734,#REF!,22,FALSE)</f>
        <v>#REF!</v>
      </c>
      <c r="F1734" s="189" t="e">
        <f t="shared" si="125"/>
        <v>#REF!</v>
      </c>
      <c r="G1734" s="183">
        <v>1760</v>
      </c>
      <c r="H1734" s="189" t="e">
        <f t="shared" si="126"/>
        <v>#REF!</v>
      </c>
      <c r="I1734" s="171"/>
      <c r="M1734" s="178"/>
    </row>
    <row r="1735" spans="1:13" s="173" customFormat="1" ht="15.75" customHeight="1">
      <c r="A1735" s="168" t="s">
        <v>2521</v>
      </c>
      <c r="B1735" s="172">
        <v>10633</v>
      </c>
      <c r="C1735" s="191" t="s">
        <v>2522</v>
      </c>
      <c r="D1735" s="183">
        <v>900</v>
      </c>
      <c r="E1735" s="183" t="e">
        <f>VLOOKUP(B1735,#REF!,22,FALSE)</f>
        <v>#REF!</v>
      </c>
      <c r="F1735" s="189" t="e">
        <f t="shared" si="125"/>
        <v>#REF!</v>
      </c>
      <c r="G1735" s="183">
        <v>720</v>
      </c>
      <c r="H1735" s="189" t="e">
        <f t="shared" si="126"/>
        <v>#REF!</v>
      </c>
      <c r="I1735" s="171"/>
      <c r="M1735" s="178"/>
    </row>
    <row r="1736" spans="1:13" s="173" customFormat="1" ht="15.75" customHeight="1">
      <c r="A1736" s="168" t="s">
        <v>2521</v>
      </c>
      <c r="B1736" s="172">
        <v>10634</v>
      </c>
      <c r="C1736" s="191" t="s">
        <v>2523</v>
      </c>
      <c r="D1736" s="183">
        <v>900</v>
      </c>
      <c r="E1736" s="183" t="e">
        <f>VLOOKUP(B1736,#REF!,22,FALSE)</f>
        <v>#REF!</v>
      </c>
      <c r="F1736" s="189" t="e">
        <f t="shared" si="125"/>
        <v>#REF!</v>
      </c>
      <c r="G1736" s="183">
        <v>720</v>
      </c>
      <c r="H1736" s="189" t="e">
        <f t="shared" si="126"/>
        <v>#REF!</v>
      </c>
      <c r="I1736" s="171"/>
      <c r="M1736" s="178"/>
    </row>
    <row r="1737" spans="1:13" ht="15.75" customHeight="1">
      <c r="A1737" s="168" t="s">
        <v>2521</v>
      </c>
      <c r="B1737" s="172">
        <v>10635</v>
      </c>
      <c r="C1737" s="191" t="s">
        <v>2524</v>
      </c>
      <c r="D1737" s="183">
        <v>900</v>
      </c>
      <c r="E1737" s="183" t="e">
        <f>VLOOKUP(B1737,#REF!,22,FALSE)</f>
        <v>#REF!</v>
      </c>
      <c r="F1737" s="189" t="e">
        <f t="shared" si="125"/>
        <v>#REF!</v>
      </c>
      <c r="G1737" s="183">
        <v>720</v>
      </c>
      <c r="H1737" s="189" t="e">
        <f t="shared" si="126"/>
        <v>#REF!</v>
      </c>
      <c r="I1737" s="171"/>
      <c r="J1737" s="173"/>
      <c r="K1737" s="173"/>
      <c r="M1737" s="178"/>
    </row>
    <row r="1738" spans="1:13" s="173" customFormat="1" ht="15.75" customHeight="1">
      <c r="A1738" s="168" t="s">
        <v>2525</v>
      </c>
      <c r="B1738" s="172">
        <v>10630</v>
      </c>
      <c r="C1738" s="191" t="s">
        <v>2526</v>
      </c>
      <c r="D1738" s="183">
        <v>2200</v>
      </c>
      <c r="E1738" s="183" t="e">
        <f>VLOOKUP(B1738,#REF!,22,FALSE)</f>
        <v>#REF!</v>
      </c>
      <c r="F1738" s="189" t="e">
        <f t="shared" si="125"/>
        <v>#REF!</v>
      </c>
      <c r="G1738" s="183">
        <v>1760</v>
      </c>
      <c r="H1738" s="189" t="e">
        <f t="shared" si="126"/>
        <v>#REF!</v>
      </c>
      <c r="I1738" s="171"/>
      <c r="M1738" s="178"/>
    </row>
    <row r="1739" spans="1:13" s="173" customFormat="1" ht="15.75" customHeight="1">
      <c r="A1739" s="168" t="s">
        <v>2527</v>
      </c>
      <c r="B1739" s="172">
        <v>10631</v>
      </c>
      <c r="C1739" s="191" t="s">
        <v>2528</v>
      </c>
      <c r="D1739" s="183">
        <v>510</v>
      </c>
      <c r="E1739" s="183" t="e">
        <f>VLOOKUP(B1739,#REF!,22,FALSE)</f>
        <v>#REF!</v>
      </c>
      <c r="F1739" s="189" t="e">
        <f t="shared" si="125"/>
        <v>#REF!</v>
      </c>
      <c r="G1739" s="183">
        <v>440</v>
      </c>
      <c r="H1739" s="189" t="e">
        <f t="shared" si="126"/>
        <v>#REF!</v>
      </c>
      <c r="I1739" s="171"/>
      <c r="M1739" s="178"/>
    </row>
    <row r="1740" spans="1:13" ht="15.75" customHeight="1">
      <c r="A1740" s="168" t="s">
        <v>2527</v>
      </c>
      <c r="B1740" s="172">
        <v>10632</v>
      </c>
      <c r="C1740" s="191" t="s">
        <v>2529</v>
      </c>
      <c r="D1740" s="183">
        <v>510</v>
      </c>
      <c r="E1740" s="183" t="e">
        <f>VLOOKUP(B1740,#REF!,22,FALSE)</f>
        <v>#REF!</v>
      </c>
      <c r="F1740" s="189" t="e">
        <f t="shared" si="125"/>
        <v>#REF!</v>
      </c>
      <c r="G1740" s="183">
        <v>440</v>
      </c>
      <c r="H1740" s="189" t="e">
        <f t="shared" si="126"/>
        <v>#REF!</v>
      </c>
      <c r="I1740" s="171"/>
      <c r="J1740" s="173"/>
      <c r="K1740" s="173"/>
      <c r="M1740" s="178"/>
    </row>
    <row r="1741" spans="1:13" s="178" customFormat="1" ht="15.75" customHeight="1">
      <c r="A1741" s="168" t="s">
        <v>4579</v>
      </c>
      <c r="B1741" s="175">
        <v>10638</v>
      </c>
      <c r="C1741" s="191" t="s">
        <v>4580</v>
      </c>
      <c r="D1741" s="183">
        <v>550</v>
      </c>
      <c r="E1741" s="183" t="e">
        <f>VLOOKUP(B1741,#REF!,22,FALSE)</f>
        <v>#REF!</v>
      </c>
      <c r="F1741" s="189" t="e">
        <f t="shared" si="125"/>
        <v>#REF!</v>
      </c>
      <c r="G1741" s="183">
        <v>440</v>
      </c>
      <c r="H1741" s="189" t="e">
        <f t="shared" si="126"/>
        <v>#REF!</v>
      </c>
      <c r="I1741" s="171"/>
      <c r="J1741" s="173"/>
      <c r="K1741" s="173"/>
    </row>
    <row r="1742" spans="1:13" s="178" customFormat="1" ht="15.75" customHeight="1">
      <c r="A1742" s="168" t="s">
        <v>4650</v>
      </c>
      <c r="B1742" s="172">
        <v>10641</v>
      </c>
      <c r="C1742" s="191" t="s">
        <v>4651</v>
      </c>
      <c r="D1742" s="183">
        <v>2200</v>
      </c>
      <c r="E1742" s="183" t="e">
        <f>VLOOKUP(B1742,#REF!,22,FALSE)</f>
        <v>#REF!</v>
      </c>
      <c r="F1742" s="189" t="e">
        <f t="shared" si="125"/>
        <v>#REF!</v>
      </c>
      <c r="G1742" s="183">
        <v>1760</v>
      </c>
      <c r="H1742" s="189" t="e">
        <f t="shared" si="126"/>
        <v>#REF!</v>
      </c>
      <c r="I1742" s="171"/>
      <c r="J1742" s="173"/>
      <c r="K1742" s="173"/>
    </row>
    <row r="1743" spans="1:13" s="178" customFormat="1" ht="15.75" customHeight="1">
      <c r="A1743" s="168" t="s">
        <v>4652</v>
      </c>
      <c r="B1743" s="172">
        <v>10642</v>
      </c>
      <c r="C1743" s="191" t="s">
        <v>4653</v>
      </c>
      <c r="D1743" s="183">
        <v>2200</v>
      </c>
      <c r="E1743" s="183" t="e">
        <f>VLOOKUP(B1743,#REF!,22,FALSE)</f>
        <v>#REF!</v>
      </c>
      <c r="F1743" s="189" t="e">
        <f t="shared" si="125"/>
        <v>#REF!</v>
      </c>
      <c r="G1743" s="183">
        <v>1760</v>
      </c>
      <c r="H1743" s="189" t="e">
        <f t="shared" si="126"/>
        <v>#REF!</v>
      </c>
      <c r="I1743" s="171"/>
      <c r="J1743" s="173"/>
      <c r="K1743" s="173"/>
    </row>
    <row r="1744" spans="1:13" s="178" customFormat="1" ht="15.75" customHeight="1">
      <c r="A1744" s="168" t="s">
        <v>4650</v>
      </c>
      <c r="B1744" s="172">
        <v>10643</v>
      </c>
      <c r="C1744" s="191" t="s">
        <v>4654</v>
      </c>
      <c r="D1744" s="183">
        <v>1600</v>
      </c>
      <c r="E1744" s="183" t="e">
        <f>VLOOKUP(B1744,#REF!,22,FALSE)</f>
        <v>#REF!</v>
      </c>
      <c r="F1744" s="189" t="e">
        <f t="shared" si="125"/>
        <v>#REF!</v>
      </c>
      <c r="G1744" s="183">
        <v>1280</v>
      </c>
      <c r="H1744" s="189" t="e">
        <f t="shared" si="126"/>
        <v>#REF!</v>
      </c>
      <c r="I1744" s="171"/>
      <c r="J1744" s="173"/>
      <c r="K1744" s="173"/>
    </row>
    <row r="1745" spans="1:13" s="173" customFormat="1" ht="15.75" customHeight="1">
      <c r="A1745" s="168" t="s">
        <v>4652</v>
      </c>
      <c r="B1745" s="172">
        <v>10644</v>
      </c>
      <c r="C1745" s="191" t="s">
        <v>5547</v>
      </c>
      <c r="D1745" s="183">
        <v>1600</v>
      </c>
      <c r="E1745" s="183" t="e">
        <f>VLOOKUP(B1745,#REF!,22,FALSE)</f>
        <v>#REF!</v>
      </c>
      <c r="F1745" s="189" t="e">
        <f t="shared" si="125"/>
        <v>#REF!</v>
      </c>
      <c r="G1745" s="183">
        <v>1280</v>
      </c>
      <c r="H1745" s="189" t="e">
        <f t="shared" si="126"/>
        <v>#REF!</v>
      </c>
      <c r="I1745" s="171"/>
      <c r="M1745" s="178"/>
    </row>
    <row r="1746" spans="1:13" ht="15.75" customHeight="1">
      <c r="A1746" s="168" t="s">
        <v>4655</v>
      </c>
      <c r="B1746" s="172">
        <v>10645</v>
      </c>
      <c r="C1746" s="191" t="s">
        <v>4656</v>
      </c>
      <c r="D1746" s="183">
        <v>1600</v>
      </c>
      <c r="E1746" s="183" t="e">
        <f>VLOOKUP(B1746,#REF!,22,FALSE)</f>
        <v>#REF!</v>
      </c>
      <c r="F1746" s="189" t="e">
        <f t="shared" si="125"/>
        <v>#REF!</v>
      </c>
      <c r="G1746" s="183">
        <v>1280</v>
      </c>
      <c r="H1746" s="189" t="e">
        <f t="shared" si="126"/>
        <v>#REF!</v>
      </c>
      <c r="I1746" s="171"/>
      <c r="J1746" s="173"/>
      <c r="K1746" s="173"/>
      <c r="M1746" s="178"/>
    </row>
    <row r="1747" spans="1:13" s="173" customFormat="1" ht="15.75" customHeight="1">
      <c r="A1747" s="168" t="s">
        <v>4655</v>
      </c>
      <c r="B1747" s="172">
        <v>10646</v>
      </c>
      <c r="C1747" s="191" t="s">
        <v>4657</v>
      </c>
      <c r="D1747" s="183">
        <v>900</v>
      </c>
      <c r="E1747" s="183" t="e">
        <f>VLOOKUP(B1747,#REF!,22,FALSE)</f>
        <v>#REF!</v>
      </c>
      <c r="F1747" s="189" t="e">
        <f t="shared" si="125"/>
        <v>#REF!</v>
      </c>
      <c r="G1747" s="183">
        <v>720</v>
      </c>
      <c r="H1747" s="189" t="e">
        <f t="shared" si="126"/>
        <v>#REF!</v>
      </c>
      <c r="I1747" s="171"/>
      <c r="M1747" s="178"/>
    </row>
    <row r="1748" spans="1:13" s="173" customFormat="1" ht="15.75" customHeight="1">
      <c r="A1748" s="182" t="s">
        <v>2537</v>
      </c>
      <c r="B1748" s="25"/>
      <c r="C1748" s="128"/>
      <c r="D1748" s="181"/>
      <c r="E1748" s="181"/>
      <c r="F1748" s="181"/>
      <c r="G1748" s="181"/>
      <c r="H1748" s="181"/>
      <c r="I1748" s="174"/>
      <c r="J1748" s="178"/>
      <c r="M1748" s="178"/>
    </row>
    <row r="1749" spans="1:13" s="173" customFormat="1" ht="15.75" customHeight="1">
      <c r="A1749" s="168" t="s">
        <v>2538</v>
      </c>
      <c r="B1749" s="172">
        <v>10617</v>
      </c>
      <c r="C1749" s="191" t="s">
        <v>2539</v>
      </c>
      <c r="D1749" s="183">
        <v>660</v>
      </c>
      <c r="E1749" s="183" t="e">
        <f>VLOOKUP(B1749,#REF!,22,FALSE)</f>
        <v>#REF!</v>
      </c>
      <c r="F1749" s="189" t="e">
        <f>E1749/D1749-100%</f>
        <v>#REF!</v>
      </c>
      <c r="G1749" s="183">
        <v>540</v>
      </c>
      <c r="H1749" s="189" t="e">
        <f t="shared" ref="H1749:H1755" si="127">100%-G1749/E1749</f>
        <v>#REF!</v>
      </c>
      <c r="I1749" s="171"/>
      <c r="M1749" s="178"/>
    </row>
    <row r="1750" spans="1:13" s="173" customFormat="1" ht="15.75" customHeight="1">
      <c r="A1750" s="168" t="s">
        <v>2538</v>
      </c>
      <c r="B1750" s="172">
        <v>10618</v>
      </c>
      <c r="C1750" s="191" t="s">
        <v>2540</v>
      </c>
      <c r="D1750" s="183">
        <v>850</v>
      </c>
      <c r="E1750" s="183" t="e">
        <f>VLOOKUP(B1750,#REF!,22,FALSE)</f>
        <v>#REF!</v>
      </c>
      <c r="F1750" s="189" t="e">
        <f>E1750/D1750-100%</f>
        <v>#REF!</v>
      </c>
      <c r="G1750" s="183">
        <v>680</v>
      </c>
      <c r="H1750" s="189" t="e">
        <f t="shared" si="127"/>
        <v>#REF!</v>
      </c>
      <c r="I1750" s="171"/>
      <c r="M1750" s="178"/>
    </row>
    <row r="1751" spans="1:13" s="173" customFormat="1" ht="45">
      <c r="A1751" s="168" t="s">
        <v>6728</v>
      </c>
      <c r="B1751" s="175" t="s">
        <v>6729</v>
      </c>
      <c r="C1751" s="192" t="s">
        <v>6730</v>
      </c>
      <c r="D1751" s="183">
        <v>4800</v>
      </c>
      <c r="E1751" s="183">
        <v>4800</v>
      </c>
      <c r="F1751" s="189">
        <f>100%-E1751/D1751</f>
        <v>0</v>
      </c>
      <c r="G1751" s="183">
        <v>3840</v>
      </c>
      <c r="H1751" s="189">
        <f t="shared" si="127"/>
        <v>0.19999999999999996</v>
      </c>
      <c r="I1751" s="171"/>
      <c r="M1751" s="178"/>
    </row>
    <row r="1752" spans="1:13" s="173" customFormat="1" ht="45">
      <c r="A1752" s="168" t="s">
        <v>6728</v>
      </c>
      <c r="B1752" s="175" t="s">
        <v>6731</v>
      </c>
      <c r="C1752" s="192" t="s">
        <v>6732</v>
      </c>
      <c r="D1752" s="183">
        <v>6700</v>
      </c>
      <c r="E1752" s="183">
        <v>6700</v>
      </c>
      <c r="F1752" s="189">
        <f>100%-E1752/D1752</f>
        <v>0</v>
      </c>
      <c r="G1752" s="183">
        <v>5360</v>
      </c>
      <c r="H1752" s="189">
        <f t="shared" si="127"/>
        <v>0.19999999999999996</v>
      </c>
      <c r="I1752" s="171"/>
      <c r="M1752" s="178"/>
    </row>
    <row r="1753" spans="1:13" s="173" customFormat="1" ht="45">
      <c r="A1753" s="168" t="s">
        <v>6728</v>
      </c>
      <c r="B1753" s="175" t="s">
        <v>6733</v>
      </c>
      <c r="C1753" s="192" t="s">
        <v>6734</v>
      </c>
      <c r="D1753" s="183">
        <v>5600</v>
      </c>
      <c r="E1753" s="183">
        <v>5600</v>
      </c>
      <c r="F1753" s="189">
        <f>100%-E1753/D1753</f>
        <v>0</v>
      </c>
      <c r="G1753" s="183">
        <v>4480</v>
      </c>
      <c r="H1753" s="189">
        <f t="shared" si="127"/>
        <v>0.19999999999999996</v>
      </c>
      <c r="I1753" s="171"/>
      <c r="M1753" s="178"/>
    </row>
    <row r="1754" spans="1:13" s="173" customFormat="1" ht="45">
      <c r="A1754" s="168" t="s">
        <v>6728</v>
      </c>
      <c r="B1754" s="175" t="s">
        <v>6735</v>
      </c>
      <c r="C1754" s="192" t="s">
        <v>6736</v>
      </c>
      <c r="D1754" s="183">
        <v>6000</v>
      </c>
      <c r="E1754" s="183">
        <v>6000</v>
      </c>
      <c r="F1754" s="189">
        <f>100%-E1754/D1754</f>
        <v>0</v>
      </c>
      <c r="G1754" s="183">
        <v>4800</v>
      </c>
      <c r="H1754" s="189">
        <f t="shared" si="127"/>
        <v>0.19999999999999996</v>
      </c>
      <c r="I1754" s="171"/>
      <c r="M1754" s="178"/>
    </row>
    <row r="1755" spans="1:13" s="173" customFormat="1" ht="45">
      <c r="A1755" s="168" t="s">
        <v>6728</v>
      </c>
      <c r="B1755" s="175" t="s">
        <v>6737</v>
      </c>
      <c r="C1755" s="192" t="s">
        <v>6738</v>
      </c>
      <c r="D1755" s="183">
        <v>5700</v>
      </c>
      <c r="E1755" s="183">
        <v>5700</v>
      </c>
      <c r="F1755" s="189">
        <f>100%-E1755/D1755</f>
        <v>0</v>
      </c>
      <c r="G1755" s="183">
        <v>4560</v>
      </c>
      <c r="H1755" s="189">
        <f t="shared" si="127"/>
        <v>0.19999999999999996</v>
      </c>
      <c r="I1755" s="171"/>
      <c r="M1755" s="178"/>
    </row>
    <row r="1756" spans="1:13" s="173" customFormat="1" ht="15.75" customHeight="1">
      <c r="A1756" s="182" t="s">
        <v>4678</v>
      </c>
      <c r="B1756" s="25"/>
      <c r="C1756" s="128"/>
      <c r="D1756" s="181"/>
      <c r="E1756" s="181"/>
      <c r="F1756" s="181"/>
      <c r="G1756" s="181"/>
      <c r="H1756" s="181"/>
      <c r="I1756" s="174"/>
      <c r="J1756" s="178"/>
      <c r="M1756" s="178"/>
    </row>
    <row r="1757" spans="1:13" s="173" customFormat="1" ht="15.75" customHeight="1">
      <c r="A1757" s="186" t="s">
        <v>4679</v>
      </c>
      <c r="B1757" s="80">
        <v>21170</v>
      </c>
      <c r="C1757" s="191" t="s">
        <v>5548</v>
      </c>
      <c r="D1757" s="183">
        <v>12000</v>
      </c>
      <c r="E1757" s="183" t="e">
        <f>VLOOKUP(B1757,#REF!,22,FALSE)</f>
        <v>#REF!</v>
      </c>
      <c r="F1757" s="189" t="e">
        <f>E1757/D1757-100%</f>
        <v>#REF!</v>
      </c>
      <c r="G1757" s="183">
        <v>9600</v>
      </c>
      <c r="H1757" s="189" t="e">
        <f>100%-G1757/E1757</f>
        <v>#REF!</v>
      </c>
      <c r="I1757" s="171"/>
      <c r="J1757" s="178"/>
      <c r="K1757" s="178"/>
      <c r="M1757" s="178"/>
    </row>
    <row r="1758" spans="1:13" s="173" customFormat="1" ht="15.75" customHeight="1">
      <c r="A1758" s="186" t="s">
        <v>4679</v>
      </c>
      <c r="B1758" s="80">
        <v>21171</v>
      </c>
      <c r="C1758" s="191" t="s">
        <v>5549</v>
      </c>
      <c r="D1758" s="183">
        <v>20500</v>
      </c>
      <c r="E1758" s="183" t="e">
        <f>VLOOKUP(B1758,#REF!,22,FALSE)</f>
        <v>#REF!</v>
      </c>
      <c r="F1758" s="189" t="e">
        <f>E1758/D1758-100%</f>
        <v>#REF!</v>
      </c>
      <c r="G1758" s="183">
        <v>16400</v>
      </c>
      <c r="H1758" s="189" t="e">
        <f>100%-G1758/E1758</f>
        <v>#REF!</v>
      </c>
      <c r="I1758" s="171"/>
      <c r="J1758" s="178"/>
      <c r="K1758" s="178"/>
      <c r="M1758" s="178"/>
    </row>
    <row r="1759" spans="1:13" s="173" customFormat="1" ht="15.75" customHeight="1">
      <c r="A1759" s="186" t="s">
        <v>4679</v>
      </c>
      <c r="B1759" s="80">
        <v>21172</v>
      </c>
      <c r="C1759" s="191" t="s">
        <v>5550</v>
      </c>
      <c r="D1759" s="183">
        <v>10000</v>
      </c>
      <c r="E1759" s="183" t="e">
        <f>VLOOKUP(B1759,#REF!,22,FALSE)</f>
        <v>#REF!</v>
      </c>
      <c r="F1759" s="189" t="e">
        <f>E1759/D1759-100%</f>
        <v>#REF!</v>
      </c>
      <c r="G1759" s="183">
        <v>8000</v>
      </c>
      <c r="H1759" s="189" t="e">
        <f>100%-G1759/E1759</f>
        <v>#REF!</v>
      </c>
      <c r="I1759" s="171"/>
      <c r="J1759" s="178"/>
      <c r="K1759" s="178"/>
      <c r="M1759" s="178"/>
    </row>
    <row r="1760" spans="1:13" s="173" customFormat="1" ht="15.75" customHeight="1">
      <c r="A1760" s="186" t="s">
        <v>4679</v>
      </c>
      <c r="B1760" s="80">
        <v>21173</v>
      </c>
      <c r="C1760" s="191" t="s">
        <v>5551</v>
      </c>
      <c r="D1760" s="183">
        <v>18000</v>
      </c>
      <c r="E1760" s="183" t="e">
        <f>VLOOKUP(B1760,#REF!,22,FALSE)</f>
        <v>#REF!</v>
      </c>
      <c r="F1760" s="189" t="e">
        <f>E1760/D1760-100%</f>
        <v>#REF!</v>
      </c>
      <c r="G1760" s="183">
        <v>14400</v>
      </c>
      <c r="H1760" s="189" t="e">
        <f>100%-G1760/E1760</f>
        <v>#REF!</v>
      </c>
      <c r="I1760" s="171"/>
      <c r="J1760" s="178"/>
      <c r="K1760" s="178"/>
      <c r="M1760" s="178"/>
    </row>
    <row r="1761" spans="1:13" s="173" customFormat="1" ht="15.75" customHeight="1">
      <c r="A1761" s="51" t="s">
        <v>2541</v>
      </c>
      <c r="B1761" s="169"/>
      <c r="C1761" s="193"/>
      <c r="D1761" s="52"/>
      <c r="E1761" s="52"/>
      <c r="F1761" s="52"/>
      <c r="G1761" s="52"/>
      <c r="H1761" s="213" t="e">
        <f>AVERAGE(H1763:H1774)</f>
        <v>#REF!</v>
      </c>
      <c r="I1761" s="28"/>
      <c r="M1761" s="178"/>
    </row>
    <row r="1762" spans="1:13" s="173" customFormat="1" ht="15.75" customHeight="1">
      <c r="A1762" s="182" t="s">
        <v>2542</v>
      </c>
      <c r="B1762" s="25"/>
      <c r="C1762" s="128"/>
      <c r="D1762" s="181"/>
      <c r="E1762" s="181"/>
      <c r="F1762" s="181"/>
      <c r="G1762" s="181"/>
      <c r="H1762" s="181"/>
      <c r="I1762" s="174"/>
      <c r="J1762" s="178"/>
      <c r="M1762" s="178"/>
    </row>
    <row r="1763" spans="1:13" s="173" customFormat="1" ht="15.75" customHeight="1">
      <c r="A1763" s="168" t="s">
        <v>2544</v>
      </c>
      <c r="B1763" s="172">
        <v>10404</v>
      </c>
      <c r="C1763" s="191" t="s">
        <v>2545</v>
      </c>
      <c r="D1763" s="183">
        <v>620</v>
      </c>
      <c r="E1763" s="183" t="e">
        <f>VLOOKUP(B1763,#REF!,22,FALSE)</f>
        <v>#REF!</v>
      </c>
      <c r="F1763" s="189" t="e">
        <f t="shared" ref="F1763:F1774" si="128">E1763/D1763-100%</f>
        <v>#REF!</v>
      </c>
      <c r="G1763" s="183">
        <v>500</v>
      </c>
      <c r="H1763" s="189" t="e">
        <f t="shared" ref="H1763:H1774" si="129">100%-G1763/E1763</f>
        <v>#REF!</v>
      </c>
      <c r="I1763" s="171"/>
      <c r="M1763" s="178"/>
    </row>
    <row r="1764" spans="1:13" s="178" customFormat="1" ht="15.75" customHeight="1">
      <c r="A1764" s="168" t="s">
        <v>4807</v>
      </c>
      <c r="B1764" s="172">
        <v>13013</v>
      </c>
      <c r="C1764" s="191" t="s">
        <v>2543</v>
      </c>
      <c r="D1764" s="183">
        <v>650</v>
      </c>
      <c r="E1764" s="183" t="e">
        <f>VLOOKUP(B1764,#REF!,22,FALSE)</f>
        <v>#REF!</v>
      </c>
      <c r="F1764" s="189" t="e">
        <f t="shared" si="128"/>
        <v>#REF!</v>
      </c>
      <c r="G1764" s="183">
        <v>520</v>
      </c>
      <c r="H1764" s="189" t="e">
        <f t="shared" si="129"/>
        <v>#REF!</v>
      </c>
      <c r="I1764" s="171"/>
      <c r="J1764" s="173"/>
      <c r="K1764" s="173"/>
    </row>
    <row r="1765" spans="1:13" ht="15.75" customHeight="1">
      <c r="A1765" s="168" t="s">
        <v>2550</v>
      </c>
      <c r="B1765" s="172" t="s">
        <v>2551</v>
      </c>
      <c r="C1765" s="191" t="s">
        <v>2552</v>
      </c>
      <c r="D1765" s="183">
        <v>1000</v>
      </c>
      <c r="E1765" s="183" t="e">
        <f>VLOOKUP(B1765,#REF!,22,FALSE)</f>
        <v>#REF!</v>
      </c>
      <c r="F1765" s="189" t="e">
        <f t="shared" si="128"/>
        <v>#REF!</v>
      </c>
      <c r="G1765" s="183">
        <v>800</v>
      </c>
      <c r="H1765" s="189" t="e">
        <f t="shared" si="129"/>
        <v>#REF!</v>
      </c>
      <c r="I1765" s="171"/>
      <c r="J1765" s="171" t="s">
        <v>6172</v>
      </c>
      <c r="K1765" s="173"/>
      <c r="M1765" s="178"/>
    </row>
    <row r="1766" spans="1:13" s="173" customFormat="1" ht="15.75" customHeight="1">
      <c r="A1766" s="168" t="s">
        <v>4806</v>
      </c>
      <c r="B1766" s="172">
        <v>10040</v>
      </c>
      <c r="C1766" s="191" t="s">
        <v>2546</v>
      </c>
      <c r="D1766" s="183">
        <v>740</v>
      </c>
      <c r="E1766" s="183" t="e">
        <f>VLOOKUP(B1766,#REF!,22,FALSE)</f>
        <v>#REF!</v>
      </c>
      <c r="F1766" s="189" t="e">
        <f t="shared" si="128"/>
        <v>#REF!</v>
      </c>
      <c r="G1766" s="183">
        <v>640</v>
      </c>
      <c r="H1766" s="189" t="e">
        <f t="shared" si="129"/>
        <v>#REF!</v>
      </c>
      <c r="I1766" s="171"/>
      <c r="M1766" s="178"/>
    </row>
    <row r="1767" spans="1:13" s="173" customFormat="1" ht="15.75" customHeight="1">
      <c r="A1767" s="168" t="s">
        <v>2547</v>
      </c>
      <c r="B1767" s="172">
        <v>10403</v>
      </c>
      <c r="C1767" s="191" t="s">
        <v>2548</v>
      </c>
      <c r="D1767" s="183">
        <v>1150</v>
      </c>
      <c r="E1767" s="183" t="e">
        <f>VLOOKUP(B1767,#REF!,22,FALSE)</f>
        <v>#REF!</v>
      </c>
      <c r="F1767" s="189" t="e">
        <f t="shared" si="128"/>
        <v>#REF!</v>
      </c>
      <c r="G1767" s="183">
        <v>1040</v>
      </c>
      <c r="H1767" s="189" t="e">
        <f t="shared" si="129"/>
        <v>#REF!</v>
      </c>
      <c r="I1767" s="171"/>
      <c r="M1767" s="178"/>
    </row>
    <row r="1768" spans="1:13" s="173" customFormat="1" ht="15.75" customHeight="1">
      <c r="A1768" s="168"/>
      <c r="B1768" s="172">
        <v>13016</v>
      </c>
      <c r="C1768" s="191" t="s">
        <v>2549</v>
      </c>
      <c r="D1768" s="183">
        <v>980</v>
      </c>
      <c r="E1768" s="183" t="e">
        <f>VLOOKUP(B1768,#REF!,22,FALSE)</f>
        <v>#REF!</v>
      </c>
      <c r="F1768" s="189" t="e">
        <f t="shared" si="128"/>
        <v>#REF!</v>
      </c>
      <c r="G1768" s="183">
        <v>800</v>
      </c>
      <c r="H1768" s="189" t="e">
        <f t="shared" si="129"/>
        <v>#REF!</v>
      </c>
      <c r="I1768" s="171"/>
      <c r="M1768" s="178"/>
    </row>
    <row r="1769" spans="1:13" s="173" customFormat="1" ht="15.75" customHeight="1">
      <c r="A1769" s="168" t="s">
        <v>6154</v>
      </c>
      <c r="B1769" s="172">
        <v>21597</v>
      </c>
      <c r="C1769" s="191" t="s">
        <v>6155</v>
      </c>
      <c r="D1769" s="183">
        <v>27500</v>
      </c>
      <c r="E1769" s="183" t="e">
        <f>VLOOKUP(B1769,#REF!,22,FALSE)</f>
        <v>#REF!</v>
      </c>
      <c r="F1769" s="189" t="e">
        <f t="shared" si="128"/>
        <v>#REF!</v>
      </c>
      <c r="G1769" s="183">
        <v>22000</v>
      </c>
      <c r="H1769" s="189" t="e">
        <f t="shared" si="129"/>
        <v>#REF!</v>
      </c>
      <c r="I1769" s="171"/>
      <c r="J1769" s="173" t="s">
        <v>6174</v>
      </c>
      <c r="M1769" s="178"/>
    </row>
    <row r="1770" spans="1:13" s="173" customFormat="1" ht="15.75" customHeight="1">
      <c r="A1770" s="168" t="s">
        <v>5875</v>
      </c>
      <c r="B1770" s="175">
        <v>21598</v>
      </c>
      <c r="C1770" s="191" t="s">
        <v>5876</v>
      </c>
      <c r="D1770" s="183">
        <v>2600</v>
      </c>
      <c r="E1770" s="183" t="e">
        <f>VLOOKUP(B1770,#REF!,22,FALSE)</f>
        <v>#REF!</v>
      </c>
      <c r="F1770" s="189" t="e">
        <f t="shared" si="128"/>
        <v>#REF!</v>
      </c>
      <c r="G1770" s="183">
        <v>2480</v>
      </c>
      <c r="H1770" s="189" t="e">
        <f t="shared" si="129"/>
        <v>#REF!</v>
      </c>
      <c r="I1770" s="171"/>
      <c r="J1770" s="171" t="s">
        <v>6172</v>
      </c>
      <c r="M1770" s="178"/>
    </row>
    <row r="1771" spans="1:13" s="173" customFormat="1" ht="15.75" customHeight="1">
      <c r="A1771" s="168" t="s">
        <v>5873</v>
      </c>
      <c r="B1771" s="175">
        <v>21599</v>
      </c>
      <c r="C1771" s="191" t="s">
        <v>5874</v>
      </c>
      <c r="D1771" s="183">
        <v>5000</v>
      </c>
      <c r="E1771" s="183" t="e">
        <f>VLOOKUP(B1771,#REF!,22,FALSE)</f>
        <v>#REF!</v>
      </c>
      <c r="F1771" s="189" t="e">
        <f t="shared" si="128"/>
        <v>#REF!</v>
      </c>
      <c r="G1771" s="183">
        <v>4000</v>
      </c>
      <c r="H1771" s="189" t="e">
        <f t="shared" si="129"/>
        <v>#REF!</v>
      </c>
      <c r="I1771" s="171"/>
      <c r="J1771" s="171" t="s">
        <v>6172</v>
      </c>
      <c r="M1771" s="178"/>
    </row>
    <row r="1772" spans="1:13" s="173" customFormat="1" ht="15.75" customHeight="1">
      <c r="A1772" s="168" t="s">
        <v>4728</v>
      </c>
      <c r="B1772" s="172">
        <v>21600</v>
      </c>
      <c r="C1772" s="191" t="s">
        <v>2553</v>
      </c>
      <c r="D1772" s="183">
        <v>2400</v>
      </c>
      <c r="E1772" s="183" t="e">
        <f>VLOOKUP(B1772,#REF!,22,FALSE)</f>
        <v>#REF!</v>
      </c>
      <c r="F1772" s="189" t="e">
        <f t="shared" si="128"/>
        <v>#REF!</v>
      </c>
      <c r="G1772" s="183">
        <v>1920</v>
      </c>
      <c r="H1772" s="189" t="e">
        <f t="shared" si="129"/>
        <v>#REF!</v>
      </c>
      <c r="I1772" s="171"/>
      <c r="M1772" s="178"/>
    </row>
    <row r="1773" spans="1:13" s="173" customFormat="1" ht="15.75" customHeight="1">
      <c r="A1773" s="168" t="s">
        <v>4729</v>
      </c>
      <c r="B1773" s="172">
        <v>21601</v>
      </c>
      <c r="C1773" s="191" t="s">
        <v>2554</v>
      </c>
      <c r="D1773" s="183">
        <v>2400</v>
      </c>
      <c r="E1773" s="183" t="e">
        <f>VLOOKUP(B1773,#REF!,22,FALSE)</f>
        <v>#REF!</v>
      </c>
      <c r="F1773" s="189" t="e">
        <f t="shared" si="128"/>
        <v>#REF!</v>
      </c>
      <c r="G1773" s="183">
        <v>1920</v>
      </c>
      <c r="H1773" s="189" t="e">
        <f t="shared" si="129"/>
        <v>#REF!</v>
      </c>
      <c r="I1773" s="171"/>
      <c r="M1773" s="178"/>
    </row>
    <row r="1774" spans="1:13" s="173" customFormat="1" ht="15.75" customHeight="1">
      <c r="A1774" s="168"/>
      <c r="B1774" s="172">
        <v>10036</v>
      </c>
      <c r="C1774" s="191" t="s">
        <v>2555</v>
      </c>
      <c r="D1774" s="183">
        <v>8000</v>
      </c>
      <c r="E1774" s="183" t="e">
        <f>VLOOKUP(B1774,#REF!,22,FALSE)</f>
        <v>#REF!</v>
      </c>
      <c r="F1774" s="189" t="e">
        <f t="shared" si="128"/>
        <v>#REF!</v>
      </c>
      <c r="G1774" s="183">
        <v>6400</v>
      </c>
      <c r="H1774" s="189" t="e">
        <f t="shared" si="129"/>
        <v>#REF!</v>
      </c>
      <c r="I1774" s="171"/>
      <c r="J1774" s="171" t="s">
        <v>6172</v>
      </c>
      <c r="M1774" s="178"/>
    </row>
    <row r="1775" spans="1:13" s="173" customFormat="1" ht="15.75" customHeight="1">
      <c r="A1775" s="51" t="s">
        <v>2556</v>
      </c>
      <c r="B1775" s="169"/>
      <c r="C1775" s="193"/>
      <c r="D1775" s="52"/>
      <c r="E1775" s="52"/>
      <c r="F1775" s="52"/>
      <c r="G1775" s="52"/>
      <c r="H1775" s="213"/>
      <c r="I1775" s="28"/>
      <c r="J1775" s="178" t="s">
        <v>6171</v>
      </c>
      <c r="K1775" s="178"/>
      <c r="M1775" s="178"/>
    </row>
    <row r="1776" spans="1:13" s="173" customFormat="1" ht="15.75" customHeight="1">
      <c r="A1776" s="182" t="s">
        <v>2557</v>
      </c>
      <c r="B1776" s="25"/>
      <c r="C1776" s="128"/>
      <c r="D1776" s="181"/>
      <c r="E1776" s="181"/>
      <c r="F1776" s="181"/>
      <c r="G1776" s="181"/>
      <c r="H1776" s="181"/>
      <c r="I1776" s="174"/>
      <c r="J1776" s="178" t="s">
        <v>6171</v>
      </c>
      <c r="M1776" s="178"/>
    </row>
    <row r="1777" spans="1:13" s="173" customFormat="1" ht="15.75" customHeight="1">
      <c r="A1777" s="171" t="s">
        <v>4896</v>
      </c>
      <c r="B1777" s="172" t="s">
        <v>4897</v>
      </c>
      <c r="C1777" s="191" t="s">
        <v>2558</v>
      </c>
      <c r="D1777" s="183">
        <v>700</v>
      </c>
      <c r="E1777" s="183" t="e">
        <f>VLOOKUP(B1777,#REF!,22,FALSE)</f>
        <v>#REF!</v>
      </c>
      <c r="F1777" s="189" t="e">
        <f t="shared" ref="F1777:F1783" si="130">E1777/D1777-100%</f>
        <v>#REF!</v>
      </c>
      <c r="G1777" s="183">
        <v>500</v>
      </c>
      <c r="H1777" s="189" t="e">
        <f t="shared" ref="H1777:H1783" si="131">100%-G1777/E1777</f>
        <v>#REF!</v>
      </c>
      <c r="I1777" s="104"/>
      <c r="J1777" s="173" t="s">
        <v>6171</v>
      </c>
      <c r="M1777" s="178"/>
    </row>
    <row r="1778" spans="1:13" s="173" customFormat="1" ht="15.75" customHeight="1">
      <c r="A1778" s="171" t="s">
        <v>4898</v>
      </c>
      <c r="B1778" s="172" t="s">
        <v>4899</v>
      </c>
      <c r="C1778" s="191" t="s">
        <v>2559</v>
      </c>
      <c r="D1778" s="183">
        <v>500</v>
      </c>
      <c r="E1778" s="183" t="e">
        <f>VLOOKUP(B1778,#REF!,22,FALSE)</f>
        <v>#REF!</v>
      </c>
      <c r="F1778" s="189" t="e">
        <f t="shared" si="130"/>
        <v>#REF!</v>
      </c>
      <c r="G1778" s="183">
        <v>350</v>
      </c>
      <c r="H1778" s="189" t="e">
        <f t="shared" si="131"/>
        <v>#REF!</v>
      </c>
      <c r="I1778" s="171"/>
      <c r="J1778" s="173" t="s">
        <v>6171</v>
      </c>
      <c r="M1778" s="178"/>
    </row>
    <row r="1779" spans="1:13" ht="15.75" customHeight="1">
      <c r="A1779" s="171" t="s">
        <v>4896</v>
      </c>
      <c r="B1779" s="172" t="s">
        <v>4900</v>
      </c>
      <c r="C1779" s="191" t="s">
        <v>4466</v>
      </c>
      <c r="D1779" s="183">
        <v>1400</v>
      </c>
      <c r="E1779" s="183" t="e">
        <f>VLOOKUP(B1779,#REF!,22,FALSE)</f>
        <v>#REF!</v>
      </c>
      <c r="F1779" s="189" t="e">
        <f t="shared" si="130"/>
        <v>#REF!</v>
      </c>
      <c r="G1779" s="183">
        <v>700</v>
      </c>
      <c r="H1779" s="189" t="e">
        <f t="shared" si="131"/>
        <v>#REF!</v>
      </c>
      <c r="I1779" s="171"/>
      <c r="J1779" s="173" t="s">
        <v>6171</v>
      </c>
      <c r="K1779" s="173"/>
      <c r="M1779" s="178"/>
    </row>
    <row r="1780" spans="1:13" s="173" customFormat="1" ht="15.75" customHeight="1">
      <c r="A1780" s="171" t="s">
        <v>4898</v>
      </c>
      <c r="B1780" s="172" t="s">
        <v>4901</v>
      </c>
      <c r="C1780" s="191" t="s">
        <v>4467</v>
      </c>
      <c r="D1780" s="183">
        <v>900</v>
      </c>
      <c r="E1780" s="183" t="e">
        <f>VLOOKUP(B1780,#REF!,22,FALSE)</f>
        <v>#REF!</v>
      </c>
      <c r="F1780" s="189" t="e">
        <f t="shared" si="130"/>
        <v>#REF!</v>
      </c>
      <c r="G1780" s="183">
        <v>450</v>
      </c>
      <c r="H1780" s="189" t="e">
        <f t="shared" si="131"/>
        <v>#REF!</v>
      </c>
      <c r="I1780" s="171"/>
      <c r="J1780" s="173" t="s">
        <v>6171</v>
      </c>
      <c r="M1780" s="178"/>
    </row>
    <row r="1781" spans="1:13" s="173" customFormat="1" ht="15.75" customHeight="1">
      <c r="A1781" s="171" t="s">
        <v>4896</v>
      </c>
      <c r="B1781" s="172" t="s">
        <v>4902</v>
      </c>
      <c r="C1781" s="191" t="s">
        <v>2560</v>
      </c>
      <c r="D1781" s="183">
        <v>500</v>
      </c>
      <c r="E1781" s="183" t="e">
        <f>VLOOKUP(B1781,#REF!,22,FALSE)</f>
        <v>#REF!</v>
      </c>
      <c r="F1781" s="189" t="e">
        <f t="shared" si="130"/>
        <v>#REF!</v>
      </c>
      <c r="G1781" s="183">
        <v>450</v>
      </c>
      <c r="H1781" s="189" t="e">
        <f t="shared" si="131"/>
        <v>#REF!</v>
      </c>
      <c r="I1781" s="171"/>
      <c r="J1781" s="173" t="s">
        <v>6171</v>
      </c>
      <c r="M1781" s="178"/>
    </row>
    <row r="1782" spans="1:13" s="173" customFormat="1" ht="15.75" customHeight="1">
      <c r="A1782" s="171" t="s">
        <v>4898</v>
      </c>
      <c r="B1782" s="172" t="s">
        <v>4903</v>
      </c>
      <c r="C1782" s="191" t="s">
        <v>2561</v>
      </c>
      <c r="D1782" s="183">
        <v>300</v>
      </c>
      <c r="E1782" s="183" t="e">
        <f>VLOOKUP(B1782,#REF!,22,FALSE)</f>
        <v>#REF!</v>
      </c>
      <c r="F1782" s="189" t="e">
        <f t="shared" si="130"/>
        <v>#REF!</v>
      </c>
      <c r="G1782" s="183">
        <v>250</v>
      </c>
      <c r="H1782" s="189" t="e">
        <f t="shared" si="131"/>
        <v>#REF!</v>
      </c>
      <c r="I1782" s="171"/>
      <c r="J1782" s="173" t="s">
        <v>6171</v>
      </c>
      <c r="M1782" s="178"/>
    </row>
    <row r="1783" spans="1:13" s="173" customFormat="1" ht="15.75" customHeight="1">
      <c r="A1783" s="171" t="s">
        <v>5666</v>
      </c>
      <c r="B1783" s="172">
        <v>60103</v>
      </c>
      <c r="C1783" s="191" t="s">
        <v>2562</v>
      </c>
      <c r="D1783" s="183">
        <v>650</v>
      </c>
      <c r="E1783" s="183" t="e">
        <f>VLOOKUP(B1783,#REF!,22,FALSE)</f>
        <v>#REF!</v>
      </c>
      <c r="F1783" s="189" t="e">
        <f t="shared" si="130"/>
        <v>#REF!</v>
      </c>
      <c r="G1783" s="183">
        <v>330</v>
      </c>
      <c r="H1783" s="189" t="e">
        <f t="shared" si="131"/>
        <v>#REF!</v>
      </c>
      <c r="I1783" s="171"/>
      <c r="J1783" s="173" t="s">
        <v>6171</v>
      </c>
      <c r="M1783" s="178"/>
    </row>
    <row r="1784" spans="1:13" s="173" customFormat="1" ht="15.75" customHeight="1">
      <c r="A1784" s="182" t="s">
        <v>2563</v>
      </c>
      <c r="B1784" s="25"/>
      <c r="C1784" s="128"/>
      <c r="D1784" s="181"/>
      <c r="E1784" s="183"/>
      <c r="F1784" s="290"/>
      <c r="G1784" s="181"/>
      <c r="H1784" s="181"/>
      <c r="I1784" s="174"/>
      <c r="J1784" s="173" t="s">
        <v>6171</v>
      </c>
      <c r="M1784" s="178"/>
    </row>
    <row r="1785" spans="1:13" s="173" customFormat="1" ht="15.75" customHeight="1">
      <c r="A1785" s="171" t="s">
        <v>2564</v>
      </c>
      <c r="B1785" s="172">
        <v>60001</v>
      </c>
      <c r="C1785" s="191" t="s">
        <v>2565</v>
      </c>
      <c r="D1785" s="183">
        <v>180</v>
      </c>
      <c r="E1785" s="183" t="e">
        <f>VLOOKUP(B1785,#REF!,22,FALSE)</f>
        <v>#REF!</v>
      </c>
      <c r="F1785" s="189" t="e">
        <f>E1785/D1785-100%</f>
        <v>#REF!</v>
      </c>
      <c r="G1785" s="183">
        <v>160</v>
      </c>
      <c r="H1785" s="189" t="e">
        <f>100%-G1785/E1785</f>
        <v>#REF!</v>
      </c>
      <c r="I1785" s="171"/>
      <c r="J1785" s="173" t="s">
        <v>6171</v>
      </c>
      <c r="M1785" s="178"/>
    </row>
    <row r="1786" spans="1:13" s="173" customFormat="1" ht="15.75" customHeight="1">
      <c r="A1786" s="168" t="s">
        <v>4904</v>
      </c>
      <c r="B1786" s="172">
        <v>60002</v>
      </c>
      <c r="C1786" s="191" t="s">
        <v>2566</v>
      </c>
      <c r="D1786" s="183">
        <v>530</v>
      </c>
      <c r="E1786" s="183" t="e">
        <f>VLOOKUP(B1786,#REF!,22,FALSE)</f>
        <v>#REF!</v>
      </c>
      <c r="F1786" s="189" t="e">
        <f>E1786/D1786-100%</f>
        <v>#REF!</v>
      </c>
      <c r="G1786" s="183">
        <v>500</v>
      </c>
      <c r="H1786" s="189" t="e">
        <f>100%-G1786/E1786</f>
        <v>#REF!</v>
      </c>
      <c r="I1786" s="171"/>
      <c r="J1786" s="173" t="s">
        <v>6171</v>
      </c>
      <c r="M1786" s="178"/>
    </row>
    <row r="1787" spans="1:13" s="173" customFormat="1" ht="15.75" customHeight="1">
      <c r="A1787" s="168" t="s">
        <v>4905</v>
      </c>
      <c r="B1787" s="172">
        <v>60003</v>
      </c>
      <c r="C1787" s="191" t="s">
        <v>2567</v>
      </c>
      <c r="D1787" s="183">
        <v>320</v>
      </c>
      <c r="E1787" s="183" t="e">
        <f>VLOOKUP(B1787,#REF!,22,FALSE)</f>
        <v>#REF!</v>
      </c>
      <c r="F1787" s="189" t="e">
        <f>E1787/D1787-100%</f>
        <v>#REF!</v>
      </c>
      <c r="G1787" s="183">
        <v>300</v>
      </c>
      <c r="H1787" s="189" t="e">
        <f>100%-G1787/E1787</f>
        <v>#REF!</v>
      </c>
      <c r="I1787" s="171"/>
      <c r="J1787" s="173" t="s">
        <v>6171</v>
      </c>
      <c r="M1787" s="178"/>
    </row>
    <row r="1788" spans="1:13" s="173" customFormat="1" ht="15.75" customHeight="1">
      <c r="A1788" s="182" t="s">
        <v>2568</v>
      </c>
      <c r="B1788" s="25"/>
      <c r="C1788" s="128"/>
      <c r="D1788" s="181"/>
      <c r="E1788" s="181"/>
      <c r="F1788" s="181"/>
      <c r="G1788" s="181"/>
      <c r="H1788" s="181"/>
      <c r="I1788" s="174"/>
      <c r="J1788" s="173" t="s">
        <v>6171</v>
      </c>
      <c r="M1788" s="178"/>
    </row>
    <row r="1789" spans="1:13" s="173" customFormat="1" ht="15.75" customHeight="1">
      <c r="A1789" s="171" t="s">
        <v>5667</v>
      </c>
      <c r="B1789" s="172">
        <v>60050</v>
      </c>
      <c r="C1789" s="191" t="s">
        <v>2569</v>
      </c>
      <c r="D1789" s="183">
        <v>510</v>
      </c>
      <c r="E1789" s="183" t="e">
        <f>VLOOKUP(B1789,#REF!,22,FALSE)</f>
        <v>#REF!</v>
      </c>
      <c r="F1789" s="189" t="e">
        <f>E1789/D1789-100%</f>
        <v>#REF!</v>
      </c>
      <c r="G1789" s="183">
        <v>430</v>
      </c>
      <c r="H1789" s="189" t="e">
        <f>100%-G1789/E1789</f>
        <v>#REF!</v>
      </c>
      <c r="I1789" s="171"/>
      <c r="J1789" s="173" t="s">
        <v>6171</v>
      </c>
      <c r="M1789" s="178"/>
    </row>
    <row r="1790" spans="1:13" s="173" customFormat="1" ht="15.75" customHeight="1">
      <c r="A1790" s="168"/>
      <c r="B1790" s="172">
        <v>60051</v>
      </c>
      <c r="C1790" s="191" t="s">
        <v>2570</v>
      </c>
      <c r="D1790" s="183">
        <v>450</v>
      </c>
      <c r="E1790" s="183" t="e">
        <f>VLOOKUP(B1790,#REF!,22,FALSE)</f>
        <v>#REF!</v>
      </c>
      <c r="F1790" s="189" t="e">
        <f>E1790/D1790-100%</f>
        <v>#REF!</v>
      </c>
      <c r="G1790" s="183">
        <v>420</v>
      </c>
      <c r="H1790" s="189" t="e">
        <f>100%-G1790/E1790</f>
        <v>#REF!</v>
      </c>
      <c r="I1790" s="171"/>
      <c r="J1790" s="173" t="s">
        <v>6171</v>
      </c>
      <c r="M1790" s="178"/>
    </row>
    <row r="1791" spans="1:13" s="173" customFormat="1" ht="15.75" customHeight="1">
      <c r="A1791" s="168"/>
      <c r="B1791" s="172">
        <v>60052</v>
      </c>
      <c r="C1791" s="191" t="s">
        <v>2571</v>
      </c>
      <c r="D1791" s="183">
        <v>2750</v>
      </c>
      <c r="E1791" s="183" t="e">
        <f>VLOOKUP(B1791,#REF!,22,FALSE)</f>
        <v>#REF!</v>
      </c>
      <c r="F1791" s="189" t="e">
        <f>E1791/D1791-100%</f>
        <v>#REF!</v>
      </c>
      <c r="G1791" s="183" t="e">
        <f>E1791*0.8</f>
        <v>#REF!</v>
      </c>
      <c r="H1791" s="189" t="e">
        <f>100%-G1791/E1791</f>
        <v>#REF!</v>
      </c>
      <c r="I1791" s="171"/>
      <c r="J1791" s="173" t="s">
        <v>6171</v>
      </c>
      <c r="M1791" s="178"/>
    </row>
    <row r="1792" spans="1:13" s="173" customFormat="1" ht="15.75" customHeight="1">
      <c r="A1792" s="171" t="s">
        <v>5732</v>
      </c>
      <c r="B1792" s="172">
        <v>60053</v>
      </c>
      <c r="C1792" s="191" t="s">
        <v>2572</v>
      </c>
      <c r="D1792" s="183">
        <v>280</v>
      </c>
      <c r="E1792" s="183" t="e">
        <f>VLOOKUP(B1792,#REF!,22,FALSE)</f>
        <v>#REF!</v>
      </c>
      <c r="F1792" s="189" t="e">
        <f>E1792/D1792-100%</f>
        <v>#REF!</v>
      </c>
      <c r="G1792" s="183">
        <v>240</v>
      </c>
      <c r="H1792" s="189" t="e">
        <f>100%-G1792/E1792</f>
        <v>#REF!</v>
      </c>
      <c r="I1792" s="171"/>
      <c r="J1792" s="173" t="s">
        <v>6171</v>
      </c>
      <c r="M1792" s="178"/>
    </row>
    <row r="1793" spans="1:13" ht="15.75" customHeight="1">
      <c r="A1793" s="168" t="s">
        <v>4906</v>
      </c>
      <c r="B1793" s="172">
        <v>60054</v>
      </c>
      <c r="C1793" s="191" t="s">
        <v>4344</v>
      </c>
      <c r="D1793" s="183">
        <v>420</v>
      </c>
      <c r="E1793" s="183" t="e">
        <f>VLOOKUP(B1793,#REF!,22,FALSE)</f>
        <v>#REF!</v>
      </c>
      <c r="F1793" s="189" t="e">
        <f>E1793/D1793-100%</f>
        <v>#REF!</v>
      </c>
      <c r="G1793" s="183">
        <v>360</v>
      </c>
      <c r="H1793" s="189" t="e">
        <f>100%-G1793/E1793</f>
        <v>#REF!</v>
      </c>
      <c r="I1793" s="171"/>
      <c r="J1793" s="173" t="s">
        <v>6171</v>
      </c>
      <c r="K1793" s="173"/>
      <c r="M1793" s="178"/>
    </row>
    <row r="1794" spans="1:13" ht="15.75" customHeight="1">
      <c r="A1794" s="182" t="s">
        <v>2573</v>
      </c>
      <c r="B1794" s="25"/>
      <c r="C1794" s="128"/>
      <c r="D1794" s="181"/>
      <c r="E1794" s="181"/>
      <c r="F1794" s="181"/>
      <c r="G1794" s="181"/>
      <c r="H1794" s="181"/>
      <c r="I1794" s="174"/>
      <c r="J1794" s="173" t="s">
        <v>6171</v>
      </c>
      <c r="K1794" s="173"/>
      <c r="M1794" s="178"/>
    </row>
    <row r="1795" spans="1:13" ht="15.75" customHeight="1">
      <c r="A1795" s="168" t="s">
        <v>4907</v>
      </c>
      <c r="B1795" s="172">
        <v>60500</v>
      </c>
      <c r="C1795" s="191" t="s">
        <v>2575</v>
      </c>
      <c r="D1795" s="183">
        <v>520</v>
      </c>
      <c r="E1795" s="183" t="e">
        <f>VLOOKUP(B1795,#REF!,22,FALSE)</f>
        <v>#REF!</v>
      </c>
      <c r="F1795" s="189" t="e">
        <f t="shared" ref="F1795:F1813" si="132">E1795/D1795-100%</f>
        <v>#REF!</v>
      </c>
      <c r="G1795" s="183">
        <v>610</v>
      </c>
      <c r="H1795" s="189" t="e">
        <f t="shared" ref="H1795:H1813" si="133">100%-G1795/E1795</f>
        <v>#REF!</v>
      </c>
      <c r="I1795" s="171"/>
      <c r="J1795" s="173" t="s">
        <v>6171</v>
      </c>
      <c r="K1795" s="173"/>
      <c r="M1795" s="178"/>
    </row>
    <row r="1796" spans="1:13" s="173" customFormat="1" ht="15.75" customHeight="1">
      <c r="A1796" s="168" t="s">
        <v>2576</v>
      </c>
      <c r="B1796" s="172">
        <v>60501</v>
      </c>
      <c r="C1796" s="191" t="s">
        <v>2578</v>
      </c>
      <c r="D1796" s="183">
        <v>450</v>
      </c>
      <c r="E1796" s="183" t="e">
        <f>VLOOKUP(B1796,#REF!,22,FALSE)</f>
        <v>#REF!</v>
      </c>
      <c r="F1796" s="189" t="e">
        <f t="shared" si="132"/>
        <v>#REF!</v>
      </c>
      <c r="G1796" s="183">
        <v>420</v>
      </c>
      <c r="H1796" s="189" t="e">
        <f t="shared" si="133"/>
        <v>#REF!</v>
      </c>
      <c r="I1796" s="171"/>
      <c r="J1796" s="173" t="s">
        <v>6171</v>
      </c>
      <c r="M1796" s="178"/>
    </row>
    <row r="1797" spans="1:13" s="173" customFormat="1" ht="15.75" customHeight="1">
      <c r="A1797" s="168" t="s">
        <v>4908</v>
      </c>
      <c r="B1797" s="172">
        <v>60502</v>
      </c>
      <c r="C1797" s="191" t="s">
        <v>2577</v>
      </c>
      <c r="D1797" s="183">
        <v>570</v>
      </c>
      <c r="E1797" s="183" t="e">
        <f>VLOOKUP(B1797,#REF!,22,FALSE)</f>
        <v>#REF!</v>
      </c>
      <c r="F1797" s="189" t="e">
        <f t="shared" si="132"/>
        <v>#REF!</v>
      </c>
      <c r="G1797" s="183">
        <v>640</v>
      </c>
      <c r="H1797" s="189" t="e">
        <f t="shared" si="133"/>
        <v>#REF!</v>
      </c>
      <c r="I1797" s="171"/>
      <c r="J1797" s="173" t="s">
        <v>6171</v>
      </c>
      <c r="M1797" s="178"/>
    </row>
    <row r="1798" spans="1:13" s="173" customFormat="1" ht="15.75" customHeight="1">
      <c r="A1798" s="168" t="s">
        <v>4909</v>
      </c>
      <c r="B1798" s="172">
        <v>60503</v>
      </c>
      <c r="C1798" s="191" t="s">
        <v>2584</v>
      </c>
      <c r="D1798" s="183">
        <v>460</v>
      </c>
      <c r="E1798" s="183" t="e">
        <f>VLOOKUP(B1798,#REF!,22,FALSE)</f>
        <v>#REF!</v>
      </c>
      <c r="F1798" s="189" t="e">
        <f t="shared" si="132"/>
        <v>#REF!</v>
      </c>
      <c r="G1798" s="183">
        <v>390</v>
      </c>
      <c r="H1798" s="189" t="e">
        <f t="shared" si="133"/>
        <v>#REF!</v>
      </c>
      <c r="I1798" s="171"/>
      <c r="J1798" s="173" t="s">
        <v>6171</v>
      </c>
      <c r="M1798" s="178"/>
    </row>
    <row r="1799" spans="1:13" s="173" customFormat="1" ht="15.75" customHeight="1">
      <c r="A1799" s="168" t="s">
        <v>2583</v>
      </c>
      <c r="B1799" s="172">
        <v>60504</v>
      </c>
      <c r="C1799" s="191" t="s">
        <v>2581</v>
      </c>
      <c r="D1799" s="183">
        <v>440</v>
      </c>
      <c r="E1799" s="183" t="e">
        <f>VLOOKUP(B1799,#REF!,22,FALSE)</f>
        <v>#REF!</v>
      </c>
      <c r="F1799" s="189" t="e">
        <f t="shared" si="132"/>
        <v>#REF!</v>
      </c>
      <c r="G1799" s="183">
        <v>400</v>
      </c>
      <c r="H1799" s="189" t="e">
        <f t="shared" si="133"/>
        <v>#REF!</v>
      </c>
      <c r="I1799" s="171"/>
      <c r="J1799" s="173" t="s">
        <v>6171</v>
      </c>
      <c r="M1799" s="178"/>
    </row>
    <row r="1800" spans="1:13" s="173" customFormat="1" ht="15.75" customHeight="1">
      <c r="A1800" s="168" t="s">
        <v>2583</v>
      </c>
      <c r="B1800" s="172">
        <v>60505</v>
      </c>
      <c r="C1800" s="191" t="s">
        <v>2582</v>
      </c>
      <c r="D1800" s="183">
        <v>1050</v>
      </c>
      <c r="E1800" s="183" t="e">
        <f>VLOOKUP(B1800,#REF!,22,FALSE)</f>
        <v>#REF!</v>
      </c>
      <c r="F1800" s="189" t="e">
        <f t="shared" si="132"/>
        <v>#REF!</v>
      </c>
      <c r="G1800" s="183">
        <v>880</v>
      </c>
      <c r="H1800" s="189" t="e">
        <f t="shared" si="133"/>
        <v>#REF!</v>
      </c>
      <c r="I1800" s="171"/>
      <c r="J1800" s="173" t="s">
        <v>6171</v>
      </c>
      <c r="M1800" s="178"/>
    </row>
    <row r="1801" spans="1:13" s="173" customFormat="1" ht="15.75" customHeight="1">
      <c r="A1801" s="168" t="s">
        <v>2583</v>
      </c>
      <c r="B1801" s="172">
        <v>60506</v>
      </c>
      <c r="C1801" s="191" t="s">
        <v>4350</v>
      </c>
      <c r="D1801" s="183">
        <v>1350</v>
      </c>
      <c r="E1801" s="183" t="e">
        <f>VLOOKUP(B1801,#REF!,22,FALSE)</f>
        <v>#REF!</v>
      </c>
      <c r="F1801" s="189" t="e">
        <f t="shared" si="132"/>
        <v>#REF!</v>
      </c>
      <c r="G1801" s="183">
        <v>1080</v>
      </c>
      <c r="H1801" s="189" t="e">
        <f t="shared" si="133"/>
        <v>#REF!</v>
      </c>
      <c r="I1801" s="171"/>
      <c r="J1801" s="173" t="s">
        <v>6171</v>
      </c>
      <c r="M1801" s="178"/>
    </row>
    <row r="1802" spans="1:13" s="173" customFormat="1" ht="15.75" customHeight="1">
      <c r="A1802" s="168" t="s">
        <v>2583</v>
      </c>
      <c r="B1802" s="172">
        <v>60507</v>
      </c>
      <c r="C1802" s="191" t="s">
        <v>4351</v>
      </c>
      <c r="D1802" s="183">
        <v>1850</v>
      </c>
      <c r="E1802" s="183" t="e">
        <f>VLOOKUP(B1802,#REF!,22,FALSE)</f>
        <v>#REF!</v>
      </c>
      <c r="F1802" s="189" t="e">
        <f t="shared" si="132"/>
        <v>#REF!</v>
      </c>
      <c r="G1802" s="183">
        <v>1480</v>
      </c>
      <c r="H1802" s="189" t="e">
        <f t="shared" si="133"/>
        <v>#REF!</v>
      </c>
      <c r="I1802" s="171"/>
      <c r="J1802" s="173" t="s">
        <v>6171</v>
      </c>
      <c r="M1802" s="178"/>
    </row>
    <row r="1803" spans="1:13" s="173" customFormat="1" ht="15.75" customHeight="1">
      <c r="A1803" s="168" t="s">
        <v>4907</v>
      </c>
      <c r="B1803" s="172">
        <v>60600</v>
      </c>
      <c r="C1803" s="191" t="s">
        <v>4346</v>
      </c>
      <c r="D1803" s="183">
        <v>2300</v>
      </c>
      <c r="E1803" s="183" t="e">
        <f>VLOOKUP(B1803,#REF!,22,FALSE)</f>
        <v>#REF!</v>
      </c>
      <c r="F1803" s="189" t="e">
        <f t="shared" si="132"/>
        <v>#REF!</v>
      </c>
      <c r="G1803" s="183">
        <v>1840</v>
      </c>
      <c r="H1803" s="189" t="e">
        <f t="shared" si="133"/>
        <v>#REF!</v>
      </c>
      <c r="I1803" s="171"/>
      <c r="J1803" s="173" t="s">
        <v>6171</v>
      </c>
      <c r="M1803" s="178"/>
    </row>
    <row r="1804" spans="1:13" s="173" customFormat="1" ht="15.75" customHeight="1">
      <c r="A1804" s="168" t="s">
        <v>2574</v>
      </c>
      <c r="B1804" s="172">
        <v>60601</v>
      </c>
      <c r="C1804" s="191" t="s">
        <v>4345</v>
      </c>
      <c r="D1804" s="183">
        <v>1500</v>
      </c>
      <c r="E1804" s="183" t="e">
        <f>VLOOKUP(B1804,#REF!,22,FALSE)</f>
        <v>#REF!</v>
      </c>
      <c r="F1804" s="189" t="e">
        <f t="shared" si="132"/>
        <v>#REF!</v>
      </c>
      <c r="G1804" s="183">
        <v>1200</v>
      </c>
      <c r="H1804" s="189" t="e">
        <f t="shared" si="133"/>
        <v>#REF!</v>
      </c>
      <c r="I1804" s="171"/>
      <c r="J1804" s="173" t="s">
        <v>6171</v>
      </c>
      <c r="M1804" s="178"/>
    </row>
    <row r="1805" spans="1:13" s="173" customFormat="1" ht="15.75" customHeight="1">
      <c r="A1805" s="168" t="s">
        <v>2574</v>
      </c>
      <c r="B1805" s="172">
        <v>60602</v>
      </c>
      <c r="C1805" s="191" t="s">
        <v>5552</v>
      </c>
      <c r="D1805" s="183">
        <v>2850</v>
      </c>
      <c r="E1805" s="183" t="e">
        <f>VLOOKUP(B1805,#REF!,22,FALSE)</f>
        <v>#REF!</v>
      </c>
      <c r="F1805" s="189" t="e">
        <f t="shared" si="132"/>
        <v>#REF!</v>
      </c>
      <c r="G1805" s="183">
        <v>2280</v>
      </c>
      <c r="H1805" s="189" t="e">
        <f t="shared" si="133"/>
        <v>#REF!</v>
      </c>
      <c r="I1805" s="171"/>
      <c r="J1805" s="173" t="s">
        <v>6171</v>
      </c>
      <c r="M1805" s="178"/>
    </row>
    <row r="1806" spans="1:13" s="173" customFormat="1" ht="15.75" customHeight="1">
      <c r="A1806" s="168" t="s">
        <v>2574</v>
      </c>
      <c r="B1806" s="172">
        <v>60603</v>
      </c>
      <c r="C1806" s="191" t="s">
        <v>5553</v>
      </c>
      <c r="D1806" s="183">
        <v>3500</v>
      </c>
      <c r="E1806" s="183" t="e">
        <f>VLOOKUP(B1806,#REF!,22,FALSE)</f>
        <v>#REF!</v>
      </c>
      <c r="F1806" s="189" t="e">
        <f t="shared" si="132"/>
        <v>#REF!</v>
      </c>
      <c r="G1806" s="183">
        <v>2800</v>
      </c>
      <c r="H1806" s="189" t="e">
        <f t="shared" si="133"/>
        <v>#REF!</v>
      </c>
      <c r="I1806" s="171"/>
      <c r="J1806" s="173" t="s">
        <v>6171</v>
      </c>
      <c r="M1806" s="178"/>
    </row>
    <row r="1807" spans="1:13" s="173" customFormat="1" ht="15.75" customHeight="1">
      <c r="A1807" s="168" t="s">
        <v>2574</v>
      </c>
      <c r="B1807" s="172">
        <v>60604</v>
      </c>
      <c r="C1807" s="191" t="s">
        <v>5554</v>
      </c>
      <c r="D1807" s="183">
        <v>2200</v>
      </c>
      <c r="E1807" s="183" t="e">
        <f>VLOOKUP(B1807,#REF!,22,FALSE)</f>
        <v>#REF!</v>
      </c>
      <c r="F1807" s="189" t="e">
        <f t="shared" si="132"/>
        <v>#REF!</v>
      </c>
      <c r="G1807" s="183">
        <v>1760</v>
      </c>
      <c r="H1807" s="189" t="e">
        <f t="shared" si="133"/>
        <v>#REF!</v>
      </c>
      <c r="I1807" s="171"/>
      <c r="J1807" s="173" t="s">
        <v>6171</v>
      </c>
      <c r="M1807" s="178"/>
    </row>
    <row r="1808" spans="1:13" s="173" customFormat="1" ht="15.75" customHeight="1">
      <c r="A1808" s="168" t="s">
        <v>2574</v>
      </c>
      <c r="B1808" s="172">
        <v>60605</v>
      </c>
      <c r="C1808" s="191" t="s">
        <v>5555</v>
      </c>
      <c r="D1808" s="183">
        <v>3150</v>
      </c>
      <c r="E1808" s="183" t="e">
        <f>VLOOKUP(B1808,#REF!,22,FALSE)</f>
        <v>#REF!</v>
      </c>
      <c r="F1808" s="189" t="e">
        <f t="shared" si="132"/>
        <v>#REF!</v>
      </c>
      <c r="G1808" s="183">
        <v>2520</v>
      </c>
      <c r="H1808" s="189" t="e">
        <f t="shared" si="133"/>
        <v>#REF!</v>
      </c>
      <c r="I1808" s="171"/>
      <c r="J1808" s="173" t="s">
        <v>6171</v>
      </c>
      <c r="M1808" s="178"/>
    </row>
    <row r="1809" spans="1:13" s="173" customFormat="1" ht="15.75" customHeight="1">
      <c r="A1809" s="168" t="s">
        <v>4910</v>
      </c>
      <c r="B1809" s="172" t="s">
        <v>4911</v>
      </c>
      <c r="C1809" s="191" t="s">
        <v>4347</v>
      </c>
      <c r="D1809" s="183">
        <v>3250</v>
      </c>
      <c r="E1809" s="183" t="e">
        <f>VLOOKUP(B1809,#REF!,22,FALSE)</f>
        <v>#REF!</v>
      </c>
      <c r="F1809" s="189" t="e">
        <f t="shared" si="132"/>
        <v>#REF!</v>
      </c>
      <c r="G1809" s="183">
        <v>2600</v>
      </c>
      <c r="H1809" s="189" t="e">
        <f t="shared" si="133"/>
        <v>#REF!</v>
      </c>
      <c r="I1809" s="171"/>
      <c r="J1809" s="173" t="s">
        <v>6171</v>
      </c>
      <c r="M1809" s="178"/>
    </row>
    <row r="1810" spans="1:13" s="173" customFormat="1" ht="15.75" customHeight="1">
      <c r="A1810" s="168" t="s">
        <v>4910</v>
      </c>
      <c r="B1810" s="172" t="s">
        <v>4912</v>
      </c>
      <c r="C1810" s="191" t="s">
        <v>4348</v>
      </c>
      <c r="D1810" s="183">
        <v>2050</v>
      </c>
      <c r="E1810" s="183" t="e">
        <f>VLOOKUP(B1810,#REF!,22,FALSE)</f>
        <v>#REF!</v>
      </c>
      <c r="F1810" s="189" t="e">
        <f t="shared" si="132"/>
        <v>#REF!</v>
      </c>
      <c r="G1810" s="183">
        <v>1680</v>
      </c>
      <c r="H1810" s="189" t="e">
        <f t="shared" si="133"/>
        <v>#REF!</v>
      </c>
      <c r="I1810" s="171"/>
      <c r="J1810" s="173" t="s">
        <v>6171</v>
      </c>
      <c r="M1810" s="178"/>
    </row>
    <row r="1811" spans="1:13" ht="15.75" customHeight="1">
      <c r="A1811" s="168" t="s">
        <v>4910</v>
      </c>
      <c r="B1811" s="172" t="s">
        <v>4913</v>
      </c>
      <c r="C1811" s="191" t="s">
        <v>4349</v>
      </c>
      <c r="D1811" s="183">
        <v>2600</v>
      </c>
      <c r="E1811" s="183" t="e">
        <f>VLOOKUP(B1811,#REF!,22,FALSE)</f>
        <v>#REF!</v>
      </c>
      <c r="F1811" s="189" t="e">
        <f t="shared" si="132"/>
        <v>#REF!</v>
      </c>
      <c r="G1811" s="183">
        <v>2400</v>
      </c>
      <c r="H1811" s="189" t="e">
        <f t="shared" si="133"/>
        <v>#REF!</v>
      </c>
      <c r="I1811" s="171"/>
      <c r="J1811" s="173" t="s">
        <v>6171</v>
      </c>
      <c r="K1811" s="173"/>
      <c r="M1811" s="178"/>
    </row>
    <row r="1812" spans="1:13" s="173" customFormat="1" ht="15.75" customHeight="1">
      <c r="A1812" s="168" t="s">
        <v>4910</v>
      </c>
      <c r="B1812" s="172" t="s">
        <v>4914</v>
      </c>
      <c r="C1812" s="191" t="s">
        <v>2579</v>
      </c>
      <c r="D1812" s="183">
        <v>10500</v>
      </c>
      <c r="E1812" s="183" t="e">
        <f>VLOOKUP(B1812,#REF!,22,FALSE)</f>
        <v>#REF!</v>
      </c>
      <c r="F1812" s="189" t="e">
        <f t="shared" si="132"/>
        <v>#REF!</v>
      </c>
      <c r="G1812" s="183">
        <v>8400</v>
      </c>
      <c r="H1812" s="189" t="e">
        <f t="shared" si="133"/>
        <v>#REF!</v>
      </c>
      <c r="I1812" s="171"/>
      <c r="J1812" s="173" t="s">
        <v>6171</v>
      </c>
      <c r="M1812" s="178"/>
    </row>
    <row r="1813" spans="1:13" s="173" customFormat="1" ht="15.75" customHeight="1">
      <c r="A1813" s="168" t="s">
        <v>4910</v>
      </c>
      <c r="B1813" s="172" t="s">
        <v>4915</v>
      </c>
      <c r="C1813" s="191" t="s">
        <v>2580</v>
      </c>
      <c r="D1813" s="183">
        <v>5050</v>
      </c>
      <c r="E1813" s="183" t="e">
        <f>VLOOKUP(B1813,#REF!,22,FALSE)</f>
        <v>#REF!</v>
      </c>
      <c r="F1813" s="189" t="e">
        <f t="shared" si="132"/>
        <v>#REF!</v>
      </c>
      <c r="G1813" s="183">
        <v>4040</v>
      </c>
      <c r="H1813" s="189" t="e">
        <f t="shared" si="133"/>
        <v>#REF!</v>
      </c>
      <c r="I1813" s="171"/>
      <c r="J1813" s="173" t="s">
        <v>6171</v>
      </c>
      <c r="M1813" s="178"/>
    </row>
    <row r="1814" spans="1:13" s="173" customFormat="1" ht="15.75" customHeight="1">
      <c r="A1814" s="182" t="s">
        <v>2585</v>
      </c>
      <c r="B1814" s="25"/>
      <c r="C1814" s="128"/>
      <c r="D1814" s="181"/>
      <c r="E1814" s="181"/>
      <c r="F1814" s="291"/>
      <c r="G1814" s="181"/>
      <c r="H1814" s="181"/>
      <c r="I1814" s="174"/>
      <c r="J1814" s="173" t="s">
        <v>6171</v>
      </c>
      <c r="M1814" s="178"/>
    </row>
    <row r="1815" spans="1:13" s="173" customFormat="1" ht="15.75" customHeight="1">
      <c r="A1815" s="168" t="s">
        <v>4916</v>
      </c>
      <c r="B1815" s="172">
        <v>62000</v>
      </c>
      <c r="C1815" s="191" t="s">
        <v>4352</v>
      </c>
      <c r="D1815" s="183">
        <v>2450</v>
      </c>
      <c r="E1815" s="183" t="e">
        <f>VLOOKUP(B1815,#REF!,22,FALSE)</f>
        <v>#REF!</v>
      </c>
      <c r="F1815" s="189" t="e">
        <f t="shared" ref="F1815:F1834" si="134">E1815/D1815-100%</f>
        <v>#REF!</v>
      </c>
      <c r="G1815" s="183">
        <v>2720</v>
      </c>
      <c r="H1815" s="189" t="e">
        <f t="shared" ref="H1815:H1834" si="135">100%-G1815/E1815</f>
        <v>#REF!</v>
      </c>
      <c r="I1815" s="171"/>
      <c r="J1815" s="173" t="s">
        <v>6171</v>
      </c>
      <c r="M1815" s="178"/>
    </row>
    <row r="1816" spans="1:13" s="173" customFormat="1" ht="15.75" customHeight="1">
      <c r="A1816" s="168" t="s">
        <v>4917</v>
      </c>
      <c r="B1816" s="172">
        <v>62001</v>
      </c>
      <c r="C1816" s="191" t="s">
        <v>4354</v>
      </c>
      <c r="D1816" s="183">
        <v>2800</v>
      </c>
      <c r="E1816" s="183" t="e">
        <f>VLOOKUP(B1816,#REF!,22,FALSE)</f>
        <v>#REF!</v>
      </c>
      <c r="F1816" s="189" t="e">
        <f t="shared" si="134"/>
        <v>#REF!</v>
      </c>
      <c r="G1816" s="183">
        <v>3040</v>
      </c>
      <c r="H1816" s="189" t="e">
        <f t="shared" si="135"/>
        <v>#REF!</v>
      </c>
      <c r="I1816" s="171"/>
      <c r="J1816" s="173" t="s">
        <v>6171</v>
      </c>
      <c r="M1816" s="178"/>
    </row>
    <row r="1817" spans="1:13" s="173" customFormat="1" ht="15.75" customHeight="1">
      <c r="A1817" s="168" t="s">
        <v>4916</v>
      </c>
      <c r="B1817" s="172">
        <v>62002</v>
      </c>
      <c r="C1817" s="191" t="s">
        <v>4353</v>
      </c>
      <c r="D1817" s="183">
        <v>2900</v>
      </c>
      <c r="E1817" s="183" t="e">
        <f>VLOOKUP(B1817,#REF!,22,FALSE)</f>
        <v>#REF!</v>
      </c>
      <c r="F1817" s="189" t="e">
        <f t="shared" si="134"/>
        <v>#REF!</v>
      </c>
      <c r="G1817" s="183">
        <v>3920</v>
      </c>
      <c r="H1817" s="189" t="e">
        <f t="shared" si="135"/>
        <v>#REF!</v>
      </c>
      <c r="I1817" s="171"/>
      <c r="J1817" s="173" t="s">
        <v>6171</v>
      </c>
      <c r="M1817" s="178"/>
    </row>
    <row r="1818" spans="1:13" s="173" customFormat="1" ht="15.75" customHeight="1">
      <c r="A1818" s="168" t="s">
        <v>4917</v>
      </c>
      <c r="B1818" s="172">
        <v>62003</v>
      </c>
      <c r="C1818" s="191" t="s">
        <v>4355</v>
      </c>
      <c r="D1818" s="183">
        <v>3900</v>
      </c>
      <c r="E1818" s="183" t="e">
        <f>VLOOKUP(B1818,#REF!,22,FALSE)</f>
        <v>#REF!</v>
      </c>
      <c r="F1818" s="189" t="e">
        <f t="shared" si="134"/>
        <v>#REF!</v>
      </c>
      <c r="G1818" s="183">
        <v>4720</v>
      </c>
      <c r="H1818" s="189" t="e">
        <f t="shared" si="135"/>
        <v>#REF!</v>
      </c>
      <c r="I1818" s="171"/>
      <c r="J1818" s="173" t="s">
        <v>6171</v>
      </c>
      <c r="M1818" s="178"/>
    </row>
    <row r="1819" spans="1:13" s="173" customFormat="1" ht="15.75" customHeight="1">
      <c r="A1819" s="168" t="s">
        <v>4918</v>
      </c>
      <c r="B1819" s="172">
        <v>62004</v>
      </c>
      <c r="C1819" s="191" t="s">
        <v>2586</v>
      </c>
      <c r="D1819" s="183">
        <v>2800</v>
      </c>
      <c r="E1819" s="183" t="e">
        <f>VLOOKUP(B1819,#REF!,22,FALSE)</f>
        <v>#REF!</v>
      </c>
      <c r="F1819" s="189" t="e">
        <f t="shared" si="134"/>
        <v>#REF!</v>
      </c>
      <c r="G1819" s="183">
        <v>2560</v>
      </c>
      <c r="H1819" s="189" t="e">
        <f t="shared" si="135"/>
        <v>#REF!</v>
      </c>
      <c r="I1819" s="171"/>
      <c r="J1819" s="173" t="s">
        <v>6171</v>
      </c>
      <c r="M1819" s="178"/>
    </row>
    <row r="1820" spans="1:13" s="173" customFormat="1" ht="15.75" customHeight="1">
      <c r="A1820" s="168" t="s">
        <v>4918</v>
      </c>
      <c r="B1820" s="172">
        <v>62005</v>
      </c>
      <c r="C1820" s="191" t="s">
        <v>2587</v>
      </c>
      <c r="D1820" s="183">
        <v>3600</v>
      </c>
      <c r="E1820" s="183" t="e">
        <f>VLOOKUP(B1820,#REF!,22,FALSE)</f>
        <v>#REF!</v>
      </c>
      <c r="F1820" s="189" t="e">
        <f t="shared" si="134"/>
        <v>#REF!</v>
      </c>
      <c r="G1820" s="183">
        <v>3840</v>
      </c>
      <c r="H1820" s="189" t="e">
        <f t="shared" si="135"/>
        <v>#REF!</v>
      </c>
      <c r="I1820" s="171"/>
      <c r="J1820" s="173" t="s">
        <v>6171</v>
      </c>
      <c r="M1820" s="178"/>
    </row>
    <row r="1821" spans="1:13" s="173" customFormat="1" ht="15.75" customHeight="1">
      <c r="A1821" s="168" t="s">
        <v>4918</v>
      </c>
      <c r="B1821" s="172">
        <v>62006</v>
      </c>
      <c r="C1821" s="191" t="s">
        <v>2588</v>
      </c>
      <c r="D1821" s="183">
        <v>3550</v>
      </c>
      <c r="E1821" s="183" t="e">
        <f>VLOOKUP(B1821,#REF!,22,FALSE)</f>
        <v>#REF!</v>
      </c>
      <c r="F1821" s="189" t="e">
        <f t="shared" si="134"/>
        <v>#REF!</v>
      </c>
      <c r="G1821" s="183">
        <v>3680</v>
      </c>
      <c r="H1821" s="189" t="e">
        <f t="shared" si="135"/>
        <v>#REF!</v>
      </c>
      <c r="I1821" s="171"/>
      <c r="J1821" s="173" t="s">
        <v>6171</v>
      </c>
      <c r="M1821" s="178"/>
    </row>
    <row r="1822" spans="1:13" s="173" customFormat="1" ht="15.75" customHeight="1">
      <c r="A1822" s="168" t="s">
        <v>4917</v>
      </c>
      <c r="B1822" s="172">
        <v>62007</v>
      </c>
      <c r="C1822" s="191" t="s">
        <v>2589</v>
      </c>
      <c r="D1822" s="183">
        <v>4000</v>
      </c>
      <c r="E1822" s="183" t="e">
        <f>VLOOKUP(B1822,#REF!,22,FALSE)</f>
        <v>#REF!</v>
      </c>
      <c r="F1822" s="189" t="e">
        <f t="shared" si="134"/>
        <v>#REF!</v>
      </c>
      <c r="G1822" s="183">
        <v>3840</v>
      </c>
      <c r="H1822" s="189" t="e">
        <f t="shared" si="135"/>
        <v>#REF!</v>
      </c>
      <c r="I1822" s="171"/>
      <c r="J1822" s="173" t="s">
        <v>6171</v>
      </c>
      <c r="M1822" s="178"/>
    </row>
    <row r="1823" spans="1:13" s="173" customFormat="1" ht="15.75" customHeight="1">
      <c r="A1823" s="168" t="s">
        <v>4916</v>
      </c>
      <c r="B1823" s="172">
        <v>62008</v>
      </c>
      <c r="C1823" s="191" t="s">
        <v>2590</v>
      </c>
      <c r="D1823" s="183">
        <v>4500</v>
      </c>
      <c r="E1823" s="183" t="e">
        <f>VLOOKUP(B1823,#REF!,22,FALSE)</f>
        <v>#REF!</v>
      </c>
      <c r="F1823" s="189" t="e">
        <f t="shared" si="134"/>
        <v>#REF!</v>
      </c>
      <c r="G1823" s="183">
        <v>4320</v>
      </c>
      <c r="H1823" s="189" t="e">
        <f t="shared" si="135"/>
        <v>#REF!</v>
      </c>
      <c r="I1823" s="171"/>
      <c r="J1823" s="173" t="s">
        <v>6171</v>
      </c>
      <c r="M1823" s="178"/>
    </row>
    <row r="1824" spans="1:13" s="173" customFormat="1" ht="15.75" customHeight="1">
      <c r="A1824" s="168" t="s">
        <v>4917</v>
      </c>
      <c r="B1824" s="172">
        <v>62009</v>
      </c>
      <c r="C1824" s="191" t="s">
        <v>2591</v>
      </c>
      <c r="D1824" s="183">
        <v>4650</v>
      </c>
      <c r="E1824" s="183" t="e">
        <f>VLOOKUP(B1824,#REF!,22,FALSE)</f>
        <v>#REF!</v>
      </c>
      <c r="F1824" s="189" t="e">
        <f t="shared" si="134"/>
        <v>#REF!</v>
      </c>
      <c r="G1824" s="183">
        <v>4320</v>
      </c>
      <c r="H1824" s="189" t="e">
        <f t="shared" si="135"/>
        <v>#REF!</v>
      </c>
      <c r="I1824" s="171"/>
      <c r="J1824" s="173" t="s">
        <v>6171</v>
      </c>
      <c r="M1824" s="178"/>
    </row>
    <row r="1825" spans="1:13" s="173" customFormat="1" ht="15.75" customHeight="1">
      <c r="A1825" s="168" t="s">
        <v>4917</v>
      </c>
      <c r="B1825" s="172">
        <v>62010</v>
      </c>
      <c r="C1825" s="191" t="s">
        <v>2592</v>
      </c>
      <c r="D1825" s="183">
        <v>2600</v>
      </c>
      <c r="E1825" s="183" t="e">
        <f>VLOOKUP(B1825,#REF!,22,FALSE)</f>
        <v>#REF!</v>
      </c>
      <c r="F1825" s="189" t="e">
        <f t="shared" si="134"/>
        <v>#REF!</v>
      </c>
      <c r="G1825" s="183">
        <v>3520</v>
      </c>
      <c r="H1825" s="189" t="e">
        <f t="shared" si="135"/>
        <v>#REF!</v>
      </c>
      <c r="I1825" s="171"/>
      <c r="J1825" s="173" t="s">
        <v>6171</v>
      </c>
      <c r="M1825" s="178"/>
    </row>
    <row r="1826" spans="1:13" s="173" customFormat="1" ht="15.75" customHeight="1">
      <c r="A1826" s="168" t="s">
        <v>4919</v>
      </c>
      <c r="B1826" s="172">
        <v>62011</v>
      </c>
      <c r="C1826" s="191" t="s">
        <v>2593</v>
      </c>
      <c r="D1826" s="183">
        <v>2750</v>
      </c>
      <c r="E1826" s="183" t="e">
        <f>VLOOKUP(B1826,#REF!,22,FALSE)</f>
        <v>#REF!</v>
      </c>
      <c r="F1826" s="189" t="e">
        <f t="shared" si="134"/>
        <v>#REF!</v>
      </c>
      <c r="G1826" s="183">
        <v>3040</v>
      </c>
      <c r="H1826" s="189" t="e">
        <f t="shared" si="135"/>
        <v>#REF!</v>
      </c>
      <c r="I1826" s="171"/>
      <c r="J1826" s="173" t="s">
        <v>6171</v>
      </c>
      <c r="M1826" s="178"/>
    </row>
    <row r="1827" spans="1:13" s="173" customFormat="1" ht="15.75" customHeight="1">
      <c r="A1827" s="168" t="s">
        <v>4919</v>
      </c>
      <c r="B1827" s="172">
        <v>62012</v>
      </c>
      <c r="C1827" s="191" t="s">
        <v>2594</v>
      </c>
      <c r="D1827" s="183">
        <v>9600</v>
      </c>
      <c r="E1827" s="183" t="e">
        <f>VLOOKUP(B1827,#REF!,22,FALSE)</f>
        <v>#REF!</v>
      </c>
      <c r="F1827" s="189" t="e">
        <f t="shared" si="134"/>
        <v>#REF!</v>
      </c>
      <c r="G1827" s="183">
        <v>8320</v>
      </c>
      <c r="H1827" s="189" t="e">
        <f t="shared" si="135"/>
        <v>#REF!</v>
      </c>
      <c r="I1827" s="171"/>
      <c r="J1827" s="173" t="s">
        <v>6171</v>
      </c>
      <c r="M1827" s="178"/>
    </row>
    <row r="1828" spans="1:13" s="173" customFormat="1" ht="15.75" customHeight="1">
      <c r="A1828" s="168" t="s">
        <v>4920</v>
      </c>
      <c r="B1828" s="172">
        <v>62013</v>
      </c>
      <c r="C1828" s="191" t="s">
        <v>2596</v>
      </c>
      <c r="D1828" s="183">
        <v>5450</v>
      </c>
      <c r="E1828" s="183" t="e">
        <f>VLOOKUP(B1828,#REF!,22,FALSE)</f>
        <v>#REF!</v>
      </c>
      <c r="F1828" s="189" t="e">
        <f t="shared" si="134"/>
        <v>#REF!</v>
      </c>
      <c r="G1828" s="183">
        <v>5040</v>
      </c>
      <c r="H1828" s="189" t="e">
        <f t="shared" si="135"/>
        <v>#REF!</v>
      </c>
      <c r="I1828" s="171"/>
      <c r="J1828" s="173" t="s">
        <v>6171</v>
      </c>
      <c r="M1828" s="178"/>
    </row>
    <row r="1829" spans="1:13" s="173" customFormat="1" ht="15.75" customHeight="1">
      <c r="A1829" s="168" t="s">
        <v>4920</v>
      </c>
      <c r="B1829" s="172">
        <v>62014</v>
      </c>
      <c r="C1829" s="191" t="s">
        <v>2597</v>
      </c>
      <c r="D1829" s="183">
        <v>5050</v>
      </c>
      <c r="E1829" s="183" t="e">
        <f>VLOOKUP(B1829,#REF!,22,FALSE)</f>
        <v>#REF!</v>
      </c>
      <c r="F1829" s="189" t="e">
        <f t="shared" si="134"/>
        <v>#REF!</v>
      </c>
      <c r="G1829" s="183">
        <v>4800</v>
      </c>
      <c r="H1829" s="189" t="e">
        <f t="shared" si="135"/>
        <v>#REF!</v>
      </c>
      <c r="I1829" s="171"/>
      <c r="J1829" s="173" t="s">
        <v>6171</v>
      </c>
      <c r="M1829" s="178"/>
    </row>
    <row r="1830" spans="1:13" s="178" customFormat="1" ht="15.75" customHeight="1">
      <c r="A1830" s="168" t="s">
        <v>4920</v>
      </c>
      <c r="B1830" s="172">
        <v>62015</v>
      </c>
      <c r="C1830" s="191" t="s">
        <v>2598</v>
      </c>
      <c r="D1830" s="183">
        <v>5650</v>
      </c>
      <c r="E1830" s="183" t="e">
        <f>VLOOKUP(B1830,#REF!,22,FALSE)</f>
        <v>#REF!</v>
      </c>
      <c r="F1830" s="189" t="e">
        <f t="shared" si="134"/>
        <v>#REF!</v>
      </c>
      <c r="G1830" s="183">
        <v>5520</v>
      </c>
      <c r="H1830" s="189" t="e">
        <f t="shared" si="135"/>
        <v>#REF!</v>
      </c>
      <c r="I1830" s="171"/>
      <c r="J1830" s="173" t="s">
        <v>6171</v>
      </c>
      <c r="K1830" s="173"/>
    </row>
    <row r="1831" spans="1:13" s="178" customFormat="1" ht="15.75" customHeight="1">
      <c r="A1831" s="168" t="s">
        <v>4920</v>
      </c>
      <c r="B1831" s="172">
        <v>62016</v>
      </c>
      <c r="C1831" s="191" t="s">
        <v>2599</v>
      </c>
      <c r="D1831" s="183">
        <v>6500</v>
      </c>
      <c r="E1831" s="183" t="e">
        <f>VLOOKUP(B1831,#REF!,22,FALSE)</f>
        <v>#REF!</v>
      </c>
      <c r="F1831" s="189" t="e">
        <f t="shared" si="134"/>
        <v>#REF!</v>
      </c>
      <c r="G1831" s="183">
        <v>6000</v>
      </c>
      <c r="H1831" s="189" t="e">
        <f t="shared" si="135"/>
        <v>#REF!</v>
      </c>
      <c r="I1831" s="171"/>
      <c r="J1831" s="173" t="s">
        <v>6171</v>
      </c>
      <c r="K1831" s="173"/>
    </row>
    <row r="1832" spans="1:13" s="178" customFormat="1" ht="15.75" customHeight="1">
      <c r="A1832" s="168" t="s">
        <v>2600</v>
      </c>
      <c r="B1832" s="172">
        <v>62017</v>
      </c>
      <c r="C1832" s="191" t="s">
        <v>2601</v>
      </c>
      <c r="D1832" s="183">
        <v>5650</v>
      </c>
      <c r="E1832" s="183" t="e">
        <f>VLOOKUP(B1832,#REF!,22,FALSE)</f>
        <v>#REF!</v>
      </c>
      <c r="F1832" s="189" t="e">
        <f t="shared" si="134"/>
        <v>#REF!</v>
      </c>
      <c r="G1832" s="183">
        <v>5360</v>
      </c>
      <c r="H1832" s="189" t="e">
        <f t="shared" si="135"/>
        <v>#REF!</v>
      </c>
      <c r="I1832" s="171"/>
      <c r="J1832" s="173" t="s">
        <v>6171</v>
      </c>
      <c r="K1832" s="173"/>
    </row>
    <row r="1833" spans="1:13" s="178" customFormat="1" ht="15.75" customHeight="1">
      <c r="A1833" s="168" t="s">
        <v>2640</v>
      </c>
      <c r="B1833" s="172">
        <v>62018</v>
      </c>
      <c r="C1833" s="191" t="s">
        <v>4921</v>
      </c>
      <c r="D1833" s="183">
        <v>4750</v>
      </c>
      <c r="E1833" s="183" t="e">
        <f>VLOOKUP(B1833,#REF!,22,FALSE)</f>
        <v>#REF!</v>
      </c>
      <c r="F1833" s="189" t="e">
        <f t="shared" si="134"/>
        <v>#REF!</v>
      </c>
      <c r="G1833" s="183">
        <v>4560</v>
      </c>
      <c r="H1833" s="189" t="e">
        <f t="shared" si="135"/>
        <v>#REF!</v>
      </c>
      <c r="I1833" s="171"/>
      <c r="J1833" s="173" t="s">
        <v>6171</v>
      </c>
      <c r="K1833" s="173"/>
    </row>
    <row r="1834" spans="1:13" s="178" customFormat="1" ht="15.75" customHeight="1">
      <c r="A1834" s="168" t="s">
        <v>2640</v>
      </c>
      <c r="B1834" s="172">
        <v>62019</v>
      </c>
      <c r="C1834" s="191" t="s">
        <v>4356</v>
      </c>
      <c r="D1834" s="183">
        <v>4050</v>
      </c>
      <c r="E1834" s="183" t="e">
        <f>VLOOKUP(B1834,#REF!,22,FALSE)</f>
        <v>#REF!</v>
      </c>
      <c r="F1834" s="189" t="e">
        <f t="shared" si="134"/>
        <v>#REF!</v>
      </c>
      <c r="G1834" s="183">
        <v>4080</v>
      </c>
      <c r="H1834" s="189" t="e">
        <f t="shared" si="135"/>
        <v>#REF!</v>
      </c>
      <c r="I1834" s="171"/>
      <c r="J1834" s="173" t="s">
        <v>6171</v>
      </c>
      <c r="K1834" s="173"/>
    </row>
    <row r="1835" spans="1:13" s="178" customFormat="1" ht="15.75" customHeight="1">
      <c r="A1835" s="182" t="s">
        <v>2602</v>
      </c>
      <c r="B1835" s="25"/>
      <c r="C1835" s="128"/>
      <c r="D1835" s="181"/>
      <c r="E1835" s="181"/>
      <c r="F1835" s="291"/>
      <c r="G1835" s="181"/>
      <c r="H1835" s="181"/>
      <c r="I1835" s="174"/>
      <c r="J1835" s="173" t="s">
        <v>6171</v>
      </c>
      <c r="K1835" s="173"/>
    </row>
    <row r="1836" spans="1:13" s="173" customFormat="1" ht="15.75" customHeight="1">
      <c r="A1836" s="168" t="s">
        <v>4922</v>
      </c>
      <c r="B1836" s="172">
        <v>61000</v>
      </c>
      <c r="C1836" s="191" t="s">
        <v>2603</v>
      </c>
      <c r="D1836" s="183">
        <v>4400</v>
      </c>
      <c r="E1836" s="183" t="e">
        <f>VLOOKUP(B1836,#REF!,22,FALSE)</f>
        <v>#REF!</v>
      </c>
      <c r="F1836" s="189" t="e">
        <f t="shared" ref="F1836:F1859" si="136">E1836/D1836-100%</f>
        <v>#REF!</v>
      </c>
      <c r="G1836" s="183">
        <v>3920</v>
      </c>
      <c r="H1836" s="189" t="e">
        <f t="shared" ref="H1836:H1859" si="137">100%-G1836/E1836</f>
        <v>#REF!</v>
      </c>
      <c r="I1836" s="171"/>
      <c r="J1836" s="173" t="s">
        <v>6171</v>
      </c>
      <c r="M1836" s="178"/>
    </row>
    <row r="1837" spans="1:13" s="173" customFormat="1" ht="15.75" customHeight="1">
      <c r="A1837" s="168" t="s">
        <v>4922</v>
      </c>
      <c r="B1837" s="172" t="s">
        <v>4923</v>
      </c>
      <c r="C1837" s="191" t="s">
        <v>2604</v>
      </c>
      <c r="D1837" s="183">
        <v>1850</v>
      </c>
      <c r="E1837" s="183" t="e">
        <f>VLOOKUP(B1837,#REF!,22,FALSE)</f>
        <v>#REF!</v>
      </c>
      <c r="F1837" s="189" t="e">
        <f t="shared" si="136"/>
        <v>#REF!</v>
      </c>
      <c r="G1837" s="183">
        <v>2480</v>
      </c>
      <c r="H1837" s="189" t="e">
        <f t="shared" si="137"/>
        <v>#REF!</v>
      </c>
      <c r="I1837" s="171"/>
      <c r="J1837" s="173" t="s">
        <v>6171</v>
      </c>
      <c r="M1837" s="178"/>
    </row>
    <row r="1838" spans="1:13" s="173" customFormat="1" ht="15.75" customHeight="1">
      <c r="A1838" s="168" t="s">
        <v>4922</v>
      </c>
      <c r="B1838" s="172" t="s">
        <v>4924</v>
      </c>
      <c r="C1838" s="191" t="s">
        <v>2605</v>
      </c>
      <c r="D1838" s="183">
        <v>3100</v>
      </c>
      <c r="E1838" s="183" t="e">
        <f>VLOOKUP(B1838,#REF!,22,FALSE)</f>
        <v>#REF!</v>
      </c>
      <c r="F1838" s="189" t="e">
        <f t="shared" si="136"/>
        <v>#REF!</v>
      </c>
      <c r="G1838" s="183">
        <v>2960</v>
      </c>
      <c r="H1838" s="189" t="e">
        <f t="shared" si="137"/>
        <v>#REF!</v>
      </c>
      <c r="I1838" s="171"/>
      <c r="J1838" s="173" t="s">
        <v>6171</v>
      </c>
      <c r="M1838" s="178"/>
    </row>
    <row r="1839" spans="1:13" s="173" customFormat="1" ht="15.75" customHeight="1">
      <c r="A1839" s="168" t="s">
        <v>4922</v>
      </c>
      <c r="B1839" s="172">
        <v>61002</v>
      </c>
      <c r="C1839" s="191" t="s">
        <v>2606</v>
      </c>
      <c r="D1839" s="183">
        <v>1700</v>
      </c>
      <c r="E1839" s="183" t="e">
        <f>VLOOKUP(B1839,#REF!,22,FALSE)</f>
        <v>#REF!</v>
      </c>
      <c r="F1839" s="189" t="e">
        <f t="shared" si="136"/>
        <v>#REF!</v>
      </c>
      <c r="G1839" s="183">
        <v>1760</v>
      </c>
      <c r="H1839" s="189" t="e">
        <f t="shared" si="137"/>
        <v>#REF!</v>
      </c>
      <c r="I1839" s="171"/>
      <c r="J1839" s="173" t="s">
        <v>6171</v>
      </c>
      <c r="M1839" s="178"/>
    </row>
    <row r="1840" spans="1:13" s="173" customFormat="1" ht="15.75" customHeight="1">
      <c r="A1840" s="168" t="s">
        <v>4925</v>
      </c>
      <c r="B1840" s="172">
        <v>61003</v>
      </c>
      <c r="C1840" s="191" t="s">
        <v>2610</v>
      </c>
      <c r="D1840" s="183">
        <v>2800</v>
      </c>
      <c r="E1840" s="183" t="e">
        <f>VLOOKUP(B1840,#REF!,22,FALSE)</f>
        <v>#REF!</v>
      </c>
      <c r="F1840" s="189" t="e">
        <f t="shared" si="136"/>
        <v>#REF!</v>
      </c>
      <c r="G1840" s="183">
        <v>2320</v>
      </c>
      <c r="H1840" s="189" t="e">
        <f t="shared" si="137"/>
        <v>#REF!</v>
      </c>
      <c r="I1840" s="171"/>
      <c r="J1840" s="173" t="s">
        <v>6171</v>
      </c>
      <c r="M1840" s="178"/>
    </row>
    <row r="1841" spans="1:13" s="173" customFormat="1" ht="15.75" customHeight="1">
      <c r="A1841" s="186" t="s">
        <v>4926</v>
      </c>
      <c r="B1841" s="188">
        <v>61004</v>
      </c>
      <c r="C1841" s="191" t="s">
        <v>2609</v>
      </c>
      <c r="D1841" s="183">
        <v>810</v>
      </c>
      <c r="E1841" s="183" t="e">
        <f>VLOOKUP(B1841,#REF!,22,FALSE)</f>
        <v>#REF!</v>
      </c>
      <c r="F1841" s="189" t="e">
        <f t="shared" si="136"/>
        <v>#REF!</v>
      </c>
      <c r="G1841" s="183">
        <v>720</v>
      </c>
      <c r="H1841" s="189" t="e">
        <f t="shared" si="137"/>
        <v>#REF!</v>
      </c>
      <c r="I1841" s="171"/>
      <c r="J1841" s="173" t="s">
        <v>6171</v>
      </c>
      <c r="K1841" s="178"/>
      <c r="M1841" s="178"/>
    </row>
    <row r="1842" spans="1:13" s="173" customFormat="1" ht="15.75" customHeight="1">
      <c r="A1842" s="186" t="s">
        <v>4927</v>
      </c>
      <c r="B1842" s="188">
        <v>61100</v>
      </c>
      <c r="C1842" s="191" t="s">
        <v>2617</v>
      </c>
      <c r="D1842" s="183">
        <v>930</v>
      </c>
      <c r="E1842" s="183" t="e">
        <f>VLOOKUP(B1842,#REF!,22,FALSE)</f>
        <v>#REF!</v>
      </c>
      <c r="F1842" s="189" t="e">
        <f t="shared" si="136"/>
        <v>#REF!</v>
      </c>
      <c r="G1842" s="183">
        <v>1280</v>
      </c>
      <c r="H1842" s="189" t="e">
        <f t="shared" si="137"/>
        <v>#REF!</v>
      </c>
      <c r="I1842" s="171"/>
      <c r="J1842" s="173" t="s">
        <v>6171</v>
      </c>
      <c r="K1842" s="178"/>
      <c r="M1842" s="178"/>
    </row>
    <row r="1843" spans="1:13" s="173" customFormat="1" ht="15.75" customHeight="1">
      <c r="A1843" s="186" t="s">
        <v>4928</v>
      </c>
      <c r="B1843" s="188">
        <v>61101</v>
      </c>
      <c r="C1843" s="191" t="s">
        <v>2618</v>
      </c>
      <c r="D1843" s="183">
        <v>2100</v>
      </c>
      <c r="E1843" s="183" t="e">
        <f>VLOOKUP(B1843,#REF!,22,FALSE)</f>
        <v>#REF!</v>
      </c>
      <c r="F1843" s="189" t="e">
        <f t="shared" si="136"/>
        <v>#REF!</v>
      </c>
      <c r="G1843" s="183">
        <v>2080</v>
      </c>
      <c r="H1843" s="189" t="e">
        <f t="shared" si="137"/>
        <v>#REF!</v>
      </c>
      <c r="I1843" s="171"/>
      <c r="J1843" s="173" t="s">
        <v>6171</v>
      </c>
      <c r="K1843" s="178"/>
      <c r="M1843" s="178"/>
    </row>
    <row r="1844" spans="1:13" s="173" customFormat="1" ht="15.75" customHeight="1">
      <c r="A1844" s="186" t="s">
        <v>4929</v>
      </c>
      <c r="B1844" s="188">
        <v>61102</v>
      </c>
      <c r="C1844" s="191" t="s">
        <v>2619</v>
      </c>
      <c r="D1844" s="183">
        <v>2100</v>
      </c>
      <c r="E1844" s="183" t="e">
        <f>VLOOKUP(B1844,#REF!,22,FALSE)</f>
        <v>#REF!</v>
      </c>
      <c r="F1844" s="189" t="e">
        <f t="shared" si="136"/>
        <v>#REF!</v>
      </c>
      <c r="G1844" s="183">
        <v>2080</v>
      </c>
      <c r="H1844" s="189" t="e">
        <f t="shared" si="137"/>
        <v>#REF!</v>
      </c>
      <c r="I1844" s="171"/>
      <c r="J1844" s="173" t="s">
        <v>6171</v>
      </c>
      <c r="K1844" s="178"/>
      <c r="M1844" s="178"/>
    </row>
    <row r="1845" spans="1:13" s="173" customFormat="1" ht="15.75" customHeight="1">
      <c r="A1845" s="186" t="s">
        <v>4927</v>
      </c>
      <c r="B1845" s="188">
        <v>61103</v>
      </c>
      <c r="C1845" s="191" t="s">
        <v>2615</v>
      </c>
      <c r="D1845" s="183">
        <v>2700</v>
      </c>
      <c r="E1845" s="183" t="e">
        <f>VLOOKUP(B1845,#REF!,22,FALSE)</f>
        <v>#REF!</v>
      </c>
      <c r="F1845" s="189" t="e">
        <f t="shared" si="136"/>
        <v>#REF!</v>
      </c>
      <c r="G1845" s="183">
        <v>2160</v>
      </c>
      <c r="H1845" s="189" t="e">
        <f t="shared" si="137"/>
        <v>#REF!</v>
      </c>
      <c r="I1845" s="171"/>
      <c r="J1845" s="173" t="s">
        <v>6171</v>
      </c>
      <c r="K1845" s="178"/>
      <c r="M1845" s="178"/>
    </row>
    <row r="1846" spans="1:13" s="173" customFormat="1" ht="15.75" customHeight="1">
      <c r="A1846" s="186" t="s">
        <v>4928</v>
      </c>
      <c r="B1846" s="188">
        <v>61104</v>
      </c>
      <c r="C1846" s="191" t="s">
        <v>2616</v>
      </c>
      <c r="D1846" s="183">
        <v>3800</v>
      </c>
      <c r="E1846" s="183" t="e">
        <f>VLOOKUP(B1846,#REF!,22,FALSE)</f>
        <v>#REF!</v>
      </c>
      <c r="F1846" s="189" t="e">
        <f t="shared" si="136"/>
        <v>#REF!</v>
      </c>
      <c r="G1846" s="183">
        <v>3040</v>
      </c>
      <c r="H1846" s="189" t="e">
        <f t="shared" si="137"/>
        <v>#REF!</v>
      </c>
      <c r="I1846" s="171"/>
      <c r="J1846" s="173" t="s">
        <v>6171</v>
      </c>
      <c r="K1846" s="178"/>
      <c r="M1846" s="178"/>
    </row>
    <row r="1847" spans="1:13" s="173" customFormat="1" ht="15.75" customHeight="1">
      <c r="A1847" s="168" t="s">
        <v>4927</v>
      </c>
      <c r="B1847" s="172">
        <v>61105</v>
      </c>
      <c r="C1847" s="191" t="s">
        <v>2620</v>
      </c>
      <c r="D1847" s="183">
        <v>760</v>
      </c>
      <c r="E1847" s="183" t="e">
        <f>VLOOKUP(B1847,#REF!,22,FALSE)</f>
        <v>#REF!</v>
      </c>
      <c r="F1847" s="189" t="e">
        <f t="shared" si="136"/>
        <v>#REF!</v>
      </c>
      <c r="G1847" s="183">
        <v>1120</v>
      </c>
      <c r="H1847" s="189" t="e">
        <f t="shared" si="137"/>
        <v>#REF!</v>
      </c>
      <c r="I1847" s="171"/>
      <c r="J1847" s="173" t="s">
        <v>6171</v>
      </c>
      <c r="M1847" s="178"/>
    </row>
    <row r="1848" spans="1:13" s="173" customFormat="1" ht="15.75" customHeight="1">
      <c r="A1848" s="168" t="s">
        <v>4930</v>
      </c>
      <c r="B1848" s="172" t="s">
        <v>4931</v>
      </c>
      <c r="C1848" s="191" t="s">
        <v>2607</v>
      </c>
      <c r="D1848" s="183">
        <v>2150</v>
      </c>
      <c r="E1848" s="183" t="e">
        <f>VLOOKUP(B1848,#REF!,22,FALSE)</f>
        <v>#REF!</v>
      </c>
      <c r="F1848" s="189" t="e">
        <f t="shared" si="136"/>
        <v>#REF!</v>
      </c>
      <c r="G1848" s="183">
        <v>2160</v>
      </c>
      <c r="H1848" s="189" t="e">
        <f t="shared" si="137"/>
        <v>#REF!</v>
      </c>
      <c r="I1848" s="171"/>
      <c r="J1848" s="173" t="s">
        <v>6171</v>
      </c>
      <c r="M1848" s="178"/>
    </row>
    <row r="1849" spans="1:13" s="173" customFormat="1" ht="15.75" customHeight="1">
      <c r="A1849" s="168" t="s">
        <v>4930</v>
      </c>
      <c r="B1849" s="172" t="s">
        <v>4932</v>
      </c>
      <c r="C1849" s="191" t="s">
        <v>2608</v>
      </c>
      <c r="D1849" s="183">
        <v>2750</v>
      </c>
      <c r="E1849" s="183" t="e">
        <f>VLOOKUP(B1849,#REF!,22,FALSE)</f>
        <v>#REF!</v>
      </c>
      <c r="F1849" s="189" t="e">
        <f t="shared" si="136"/>
        <v>#REF!</v>
      </c>
      <c r="G1849" s="183">
        <v>2640</v>
      </c>
      <c r="H1849" s="189" t="e">
        <f t="shared" si="137"/>
        <v>#REF!</v>
      </c>
      <c r="I1849" s="171"/>
      <c r="J1849" s="173" t="s">
        <v>6171</v>
      </c>
      <c r="M1849" s="178"/>
    </row>
    <row r="1850" spans="1:13" s="173" customFormat="1" ht="15.75" customHeight="1">
      <c r="A1850" s="168" t="s">
        <v>4930</v>
      </c>
      <c r="B1850" s="172" t="s">
        <v>4933</v>
      </c>
      <c r="C1850" s="191" t="s">
        <v>4666</v>
      </c>
      <c r="D1850" s="183">
        <v>3300</v>
      </c>
      <c r="E1850" s="183" t="e">
        <f>VLOOKUP(B1850,#REF!,22,FALSE)</f>
        <v>#REF!</v>
      </c>
      <c r="F1850" s="189" t="e">
        <f t="shared" si="136"/>
        <v>#REF!</v>
      </c>
      <c r="G1850" s="183">
        <v>3360</v>
      </c>
      <c r="H1850" s="189" t="e">
        <f t="shared" si="137"/>
        <v>#REF!</v>
      </c>
      <c r="I1850" s="171"/>
      <c r="J1850" s="173" t="s">
        <v>6171</v>
      </c>
      <c r="M1850" s="178"/>
    </row>
    <row r="1851" spans="1:13" s="173" customFormat="1" ht="15.75" customHeight="1">
      <c r="A1851" s="168" t="s">
        <v>4930</v>
      </c>
      <c r="B1851" s="172" t="s">
        <v>4934</v>
      </c>
      <c r="C1851" s="191" t="s">
        <v>4665</v>
      </c>
      <c r="D1851" s="183">
        <v>3650</v>
      </c>
      <c r="E1851" s="183" t="e">
        <f>VLOOKUP(B1851,#REF!,22,FALSE)</f>
        <v>#REF!</v>
      </c>
      <c r="F1851" s="189" t="e">
        <f t="shared" si="136"/>
        <v>#REF!</v>
      </c>
      <c r="G1851" s="183">
        <v>3200</v>
      </c>
      <c r="H1851" s="189" t="e">
        <f t="shared" si="137"/>
        <v>#REF!</v>
      </c>
      <c r="I1851" s="171"/>
      <c r="J1851" s="173" t="s">
        <v>6171</v>
      </c>
      <c r="M1851" s="178"/>
    </row>
    <row r="1852" spans="1:13" s="173" customFormat="1" ht="15.75" customHeight="1">
      <c r="A1852" s="168" t="s">
        <v>4935</v>
      </c>
      <c r="B1852" s="172" t="s">
        <v>4936</v>
      </c>
      <c r="C1852" s="191" t="s">
        <v>2611</v>
      </c>
      <c r="D1852" s="183">
        <v>1950</v>
      </c>
      <c r="E1852" s="183" t="e">
        <f>VLOOKUP(B1852,#REF!,22,FALSE)</f>
        <v>#REF!</v>
      </c>
      <c r="F1852" s="189" t="e">
        <f t="shared" si="136"/>
        <v>#REF!</v>
      </c>
      <c r="G1852" s="183">
        <v>1560</v>
      </c>
      <c r="H1852" s="189" t="e">
        <f t="shared" si="137"/>
        <v>#REF!</v>
      </c>
      <c r="I1852" s="171"/>
      <c r="J1852" s="173" t="s">
        <v>6171</v>
      </c>
      <c r="M1852" s="178"/>
    </row>
    <row r="1853" spans="1:13" ht="15.75" customHeight="1">
      <c r="A1853" s="168" t="s">
        <v>4935</v>
      </c>
      <c r="B1853" s="172" t="s">
        <v>4937</v>
      </c>
      <c r="C1853" s="191" t="s">
        <v>2612</v>
      </c>
      <c r="D1853" s="183">
        <v>2500</v>
      </c>
      <c r="E1853" s="183" t="e">
        <f>VLOOKUP(B1853,#REF!,22,FALSE)</f>
        <v>#REF!</v>
      </c>
      <c r="F1853" s="189" t="e">
        <f t="shared" si="136"/>
        <v>#REF!</v>
      </c>
      <c r="G1853" s="183">
        <v>2000</v>
      </c>
      <c r="H1853" s="189" t="e">
        <f t="shared" si="137"/>
        <v>#REF!</v>
      </c>
      <c r="I1853" s="171"/>
      <c r="J1853" s="173" t="s">
        <v>6171</v>
      </c>
      <c r="K1853" s="173"/>
      <c r="M1853" s="178"/>
    </row>
    <row r="1854" spans="1:13" ht="15.75" customHeight="1">
      <c r="A1854" s="168" t="s">
        <v>4935</v>
      </c>
      <c r="B1854" s="172" t="s">
        <v>4938</v>
      </c>
      <c r="C1854" s="191" t="s">
        <v>4668</v>
      </c>
      <c r="D1854" s="183">
        <v>3750</v>
      </c>
      <c r="E1854" s="183" t="e">
        <f>VLOOKUP(B1854,#REF!,22,FALSE)</f>
        <v>#REF!</v>
      </c>
      <c r="F1854" s="189" t="e">
        <f t="shared" si="136"/>
        <v>#REF!</v>
      </c>
      <c r="G1854" s="183">
        <v>3000</v>
      </c>
      <c r="H1854" s="189" t="e">
        <f t="shared" si="137"/>
        <v>#REF!</v>
      </c>
      <c r="I1854" s="171"/>
      <c r="J1854" s="173" t="s">
        <v>6171</v>
      </c>
      <c r="K1854" s="173"/>
      <c r="M1854" s="178"/>
    </row>
    <row r="1855" spans="1:13" s="173" customFormat="1" ht="15.75" customHeight="1">
      <c r="A1855" s="168" t="s">
        <v>4935</v>
      </c>
      <c r="B1855" s="172" t="s">
        <v>4939</v>
      </c>
      <c r="C1855" s="191" t="s">
        <v>4667</v>
      </c>
      <c r="D1855" s="183">
        <v>4350</v>
      </c>
      <c r="E1855" s="183" t="e">
        <f>VLOOKUP(B1855,#REF!,22,FALSE)</f>
        <v>#REF!</v>
      </c>
      <c r="F1855" s="189" t="e">
        <f t="shared" si="136"/>
        <v>#REF!</v>
      </c>
      <c r="G1855" s="183">
        <v>3480</v>
      </c>
      <c r="H1855" s="189" t="e">
        <f t="shared" si="137"/>
        <v>#REF!</v>
      </c>
      <c r="I1855" s="171"/>
      <c r="J1855" s="173" t="s">
        <v>6171</v>
      </c>
      <c r="M1855" s="178"/>
    </row>
    <row r="1856" spans="1:13" s="173" customFormat="1" ht="15.75" customHeight="1">
      <c r="A1856" s="168" t="s">
        <v>4935</v>
      </c>
      <c r="B1856" s="172" t="s">
        <v>4940</v>
      </c>
      <c r="C1856" s="191" t="s">
        <v>2613</v>
      </c>
      <c r="D1856" s="183">
        <v>2300</v>
      </c>
      <c r="E1856" s="183" t="e">
        <f>VLOOKUP(B1856,#REF!,22,FALSE)</f>
        <v>#REF!</v>
      </c>
      <c r="F1856" s="189" t="e">
        <f t="shared" si="136"/>
        <v>#REF!</v>
      </c>
      <c r="G1856" s="183">
        <v>1840</v>
      </c>
      <c r="H1856" s="189" t="e">
        <f t="shared" si="137"/>
        <v>#REF!</v>
      </c>
      <c r="I1856" s="171"/>
      <c r="J1856" s="173" t="s">
        <v>6171</v>
      </c>
      <c r="M1856" s="178"/>
    </row>
    <row r="1857" spans="1:13" s="173" customFormat="1" ht="15.75" customHeight="1">
      <c r="A1857" s="168" t="s">
        <v>4935</v>
      </c>
      <c r="B1857" s="172" t="s">
        <v>4941</v>
      </c>
      <c r="C1857" s="191" t="s">
        <v>2614</v>
      </c>
      <c r="D1857" s="183">
        <v>3000</v>
      </c>
      <c r="E1857" s="183" t="e">
        <f>VLOOKUP(B1857,#REF!,22,FALSE)</f>
        <v>#REF!</v>
      </c>
      <c r="F1857" s="189" t="e">
        <f t="shared" si="136"/>
        <v>#REF!</v>
      </c>
      <c r="G1857" s="183">
        <v>2400</v>
      </c>
      <c r="H1857" s="189" t="e">
        <f t="shared" si="137"/>
        <v>#REF!</v>
      </c>
      <c r="I1857" s="171"/>
      <c r="J1857" s="173" t="s">
        <v>6171</v>
      </c>
      <c r="M1857" s="178"/>
    </row>
    <row r="1858" spans="1:13" s="178" customFormat="1" ht="15.75" customHeight="1">
      <c r="A1858" s="168" t="s">
        <v>4935</v>
      </c>
      <c r="B1858" s="172" t="s">
        <v>4942</v>
      </c>
      <c r="C1858" s="191" t="s">
        <v>4670</v>
      </c>
      <c r="D1858" s="183">
        <v>4150</v>
      </c>
      <c r="E1858" s="183" t="e">
        <f>VLOOKUP(B1858,#REF!,22,FALSE)</f>
        <v>#REF!</v>
      </c>
      <c r="F1858" s="189" t="e">
        <f t="shared" si="136"/>
        <v>#REF!</v>
      </c>
      <c r="G1858" s="183">
        <v>3320</v>
      </c>
      <c r="H1858" s="189" t="e">
        <f t="shared" si="137"/>
        <v>#REF!</v>
      </c>
      <c r="I1858" s="171"/>
      <c r="J1858" s="173" t="s">
        <v>6171</v>
      </c>
      <c r="K1858" s="173"/>
    </row>
    <row r="1859" spans="1:13" s="178" customFormat="1" ht="15.75" customHeight="1">
      <c r="A1859" s="168" t="s">
        <v>4935</v>
      </c>
      <c r="B1859" s="172" t="s">
        <v>4943</v>
      </c>
      <c r="C1859" s="191" t="s">
        <v>4669</v>
      </c>
      <c r="D1859" s="183">
        <v>4500</v>
      </c>
      <c r="E1859" s="183" t="e">
        <f>VLOOKUP(B1859,#REF!,22,FALSE)</f>
        <v>#REF!</v>
      </c>
      <c r="F1859" s="189" t="e">
        <f t="shared" si="136"/>
        <v>#REF!</v>
      </c>
      <c r="G1859" s="183">
        <v>3600</v>
      </c>
      <c r="H1859" s="189" t="e">
        <f t="shared" si="137"/>
        <v>#REF!</v>
      </c>
      <c r="I1859" s="171"/>
      <c r="J1859" s="173" t="s">
        <v>6171</v>
      </c>
      <c r="K1859" s="173"/>
    </row>
    <row r="1860" spans="1:13" s="178" customFormat="1" ht="15.75" customHeight="1">
      <c r="A1860" s="51" t="s">
        <v>2621</v>
      </c>
      <c r="B1860" s="169"/>
      <c r="C1860" s="193"/>
      <c r="D1860" s="52"/>
      <c r="E1860" s="52"/>
      <c r="F1860" s="289"/>
      <c r="G1860" s="52"/>
      <c r="H1860" s="52"/>
      <c r="I1860" s="28"/>
      <c r="J1860" s="173" t="s">
        <v>6171</v>
      </c>
      <c r="K1860" s="173"/>
    </row>
    <row r="1861" spans="1:13" s="178" customFormat="1" ht="15.75" customHeight="1">
      <c r="A1861" s="182" t="s">
        <v>2622</v>
      </c>
      <c r="B1861" s="25"/>
      <c r="C1861" s="128"/>
      <c r="D1861" s="181"/>
      <c r="E1861" s="181"/>
      <c r="F1861" s="181"/>
      <c r="G1861" s="181"/>
      <c r="H1861" s="181"/>
      <c r="I1861" s="174"/>
      <c r="J1861" s="173" t="s">
        <v>6171</v>
      </c>
      <c r="K1861" s="173"/>
    </row>
    <row r="1862" spans="1:13" s="178" customFormat="1" ht="15.75" customHeight="1">
      <c r="A1862" s="168" t="s">
        <v>2595</v>
      </c>
      <c r="B1862" s="172" t="s">
        <v>4944</v>
      </c>
      <c r="C1862" s="191" t="s">
        <v>2623</v>
      </c>
      <c r="D1862" s="183">
        <v>3350</v>
      </c>
      <c r="E1862" s="183" t="e">
        <f>VLOOKUP(B1862,#REF!,22,FALSE)</f>
        <v>#REF!</v>
      </c>
      <c r="F1862" s="189" t="e">
        <f t="shared" ref="F1862:F1877" si="138">E1862/D1862-100%</f>
        <v>#REF!</v>
      </c>
      <c r="G1862" s="183">
        <v>6640</v>
      </c>
      <c r="H1862" s="189" t="e">
        <f t="shared" ref="H1862:H1877" si="139">100%-G1862/E1862</f>
        <v>#REF!</v>
      </c>
      <c r="I1862" s="171"/>
      <c r="J1862" s="173" t="s">
        <v>6171</v>
      </c>
      <c r="K1862" s="173"/>
    </row>
    <row r="1863" spans="1:13" s="178" customFormat="1" ht="15.75" customHeight="1">
      <c r="A1863" s="168" t="s">
        <v>2595</v>
      </c>
      <c r="B1863" s="172" t="s">
        <v>4945</v>
      </c>
      <c r="C1863" s="191" t="s">
        <v>2624</v>
      </c>
      <c r="D1863" s="183">
        <v>3350</v>
      </c>
      <c r="E1863" s="183" t="e">
        <f>VLOOKUP(B1863,#REF!,22,FALSE)</f>
        <v>#REF!</v>
      </c>
      <c r="F1863" s="189" t="e">
        <f t="shared" si="138"/>
        <v>#REF!</v>
      </c>
      <c r="G1863" s="183">
        <v>6640</v>
      </c>
      <c r="H1863" s="189" t="e">
        <f t="shared" si="139"/>
        <v>#REF!</v>
      </c>
      <c r="I1863" s="171"/>
      <c r="J1863" s="173" t="s">
        <v>6171</v>
      </c>
      <c r="K1863" s="173"/>
    </row>
    <row r="1864" spans="1:13" s="178" customFormat="1" ht="15.75" customHeight="1">
      <c r="A1864" s="168" t="s">
        <v>2595</v>
      </c>
      <c r="B1864" s="172" t="s">
        <v>4946</v>
      </c>
      <c r="C1864" s="191" t="s">
        <v>2625</v>
      </c>
      <c r="D1864" s="183">
        <v>3400</v>
      </c>
      <c r="E1864" s="183" t="e">
        <f>VLOOKUP(B1864,#REF!,22,FALSE)</f>
        <v>#REF!</v>
      </c>
      <c r="F1864" s="189" t="e">
        <f t="shared" si="138"/>
        <v>#REF!</v>
      </c>
      <c r="G1864" s="183">
        <v>6640</v>
      </c>
      <c r="H1864" s="189" t="e">
        <f t="shared" si="139"/>
        <v>#REF!</v>
      </c>
      <c r="I1864" s="171"/>
      <c r="J1864" s="173" t="s">
        <v>6171</v>
      </c>
      <c r="K1864" s="173"/>
    </row>
    <row r="1865" spans="1:13" s="178" customFormat="1" ht="15.75" customHeight="1">
      <c r="A1865" s="168" t="s">
        <v>2595</v>
      </c>
      <c r="B1865" s="172" t="s">
        <v>4947</v>
      </c>
      <c r="C1865" s="191" t="s">
        <v>2626</v>
      </c>
      <c r="D1865" s="183">
        <v>3400</v>
      </c>
      <c r="E1865" s="183" t="e">
        <f>VLOOKUP(B1865,#REF!,22,FALSE)</f>
        <v>#REF!</v>
      </c>
      <c r="F1865" s="189" t="e">
        <f t="shared" si="138"/>
        <v>#REF!</v>
      </c>
      <c r="G1865" s="183">
        <v>6640</v>
      </c>
      <c r="H1865" s="189" t="e">
        <f t="shared" si="139"/>
        <v>#REF!</v>
      </c>
      <c r="I1865" s="171"/>
      <c r="J1865" s="173" t="s">
        <v>6171</v>
      </c>
      <c r="K1865" s="173"/>
    </row>
    <row r="1866" spans="1:13" s="178" customFormat="1" ht="15.75" customHeight="1">
      <c r="A1866" s="168" t="s">
        <v>2595</v>
      </c>
      <c r="B1866" s="172" t="s">
        <v>4948</v>
      </c>
      <c r="C1866" s="191" t="s">
        <v>2627</v>
      </c>
      <c r="D1866" s="183">
        <v>4400</v>
      </c>
      <c r="E1866" s="183" t="e">
        <f>VLOOKUP(B1866,#REF!,22,FALSE)</f>
        <v>#REF!</v>
      </c>
      <c r="F1866" s="189" t="e">
        <f t="shared" si="138"/>
        <v>#REF!</v>
      </c>
      <c r="G1866" s="183">
        <v>7120</v>
      </c>
      <c r="H1866" s="189" t="e">
        <f t="shared" si="139"/>
        <v>#REF!</v>
      </c>
      <c r="I1866" s="171"/>
      <c r="J1866" s="173" t="s">
        <v>6171</v>
      </c>
      <c r="K1866" s="173"/>
    </row>
    <row r="1867" spans="1:13" s="178" customFormat="1" ht="15.75" customHeight="1">
      <c r="A1867" s="168" t="s">
        <v>2595</v>
      </c>
      <c r="B1867" s="172" t="s">
        <v>4949</v>
      </c>
      <c r="C1867" s="191" t="s">
        <v>2628</v>
      </c>
      <c r="D1867" s="183">
        <v>4400</v>
      </c>
      <c r="E1867" s="183" t="e">
        <f>VLOOKUP(B1867,#REF!,22,FALSE)</f>
        <v>#REF!</v>
      </c>
      <c r="F1867" s="189" t="e">
        <f t="shared" si="138"/>
        <v>#REF!</v>
      </c>
      <c r="G1867" s="183">
        <v>7280</v>
      </c>
      <c r="H1867" s="189" t="e">
        <f t="shared" si="139"/>
        <v>#REF!</v>
      </c>
      <c r="I1867" s="171"/>
      <c r="J1867" s="173" t="s">
        <v>6171</v>
      </c>
      <c r="K1867" s="173"/>
    </row>
    <row r="1868" spans="1:13" s="178" customFormat="1" ht="15.75" customHeight="1">
      <c r="A1868" s="168" t="s">
        <v>2595</v>
      </c>
      <c r="B1868" s="172" t="s">
        <v>4950</v>
      </c>
      <c r="C1868" s="191" t="s">
        <v>2629</v>
      </c>
      <c r="D1868" s="183">
        <v>13400</v>
      </c>
      <c r="E1868" s="183" t="e">
        <f>VLOOKUP(B1868,#REF!,22,FALSE)</f>
        <v>#REF!</v>
      </c>
      <c r="F1868" s="189" t="e">
        <f t="shared" si="138"/>
        <v>#REF!</v>
      </c>
      <c r="G1868" s="183">
        <v>12320</v>
      </c>
      <c r="H1868" s="189" t="e">
        <f t="shared" si="139"/>
        <v>#REF!</v>
      </c>
      <c r="I1868" s="171"/>
      <c r="J1868" s="173" t="s">
        <v>6171</v>
      </c>
      <c r="K1868" s="173"/>
    </row>
    <row r="1869" spans="1:13" s="178" customFormat="1" ht="15.75" customHeight="1">
      <c r="A1869" s="186" t="s">
        <v>2595</v>
      </c>
      <c r="B1869" s="188" t="s">
        <v>4951</v>
      </c>
      <c r="C1869" s="191" t="s">
        <v>2630</v>
      </c>
      <c r="D1869" s="183">
        <v>13400</v>
      </c>
      <c r="E1869" s="183" t="e">
        <f>VLOOKUP(B1869,#REF!,22,FALSE)</f>
        <v>#REF!</v>
      </c>
      <c r="F1869" s="189" t="e">
        <f t="shared" si="138"/>
        <v>#REF!</v>
      </c>
      <c r="G1869" s="183">
        <v>12320</v>
      </c>
      <c r="H1869" s="189" t="e">
        <f t="shared" si="139"/>
        <v>#REF!</v>
      </c>
      <c r="I1869" s="171"/>
      <c r="J1869" s="173" t="s">
        <v>6171</v>
      </c>
    </row>
    <row r="1870" spans="1:13" s="178" customFormat="1" ht="15.75" customHeight="1">
      <c r="A1870" s="186" t="s">
        <v>2595</v>
      </c>
      <c r="B1870" s="188" t="s">
        <v>4952</v>
      </c>
      <c r="C1870" s="191" t="s">
        <v>2631</v>
      </c>
      <c r="D1870" s="183">
        <v>15100</v>
      </c>
      <c r="E1870" s="183" t="e">
        <f>VLOOKUP(B1870,#REF!,22,FALSE)</f>
        <v>#REF!</v>
      </c>
      <c r="F1870" s="189" t="e">
        <f t="shared" si="138"/>
        <v>#REF!</v>
      </c>
      <c r="G1870" s="183">
        <v>13280</v>
      </c>
      <c r="H1870" s="189" t="e">
        <f t="shared" si="139"/>
        <v>#REF!</v>
      </c>
      <c r="I1870" s="171"/>
      <c r="J1870" s="173" t="s">
        <v>6171</v>
      </c>
    </row>
    <row r="1871" spans="1:13" s="178" customFormat="1" ht="15.75" customHeight="1">
      <c r="A1871" s="186" t="s">
        <v>2595</v>
      </c>
      <c r="B1871" s="188" t="s">
        <v>4953</v>
      </c>
      <c r="C1871" s="191" t="s">
        <v>2632</v>
      </c>
      <c r="D1871" s="183">
        <v>15100</v>
      </c>
      <c r="E1871" s="183" t="e">
        <f>VLOOKUP(B1871,#REF!,22,FALSE)</f>
        <v>#REF!</v>
      </c>
      <c r="F1871" s="189" t="e">
        <f t="shared" si="138"/>
        <v>#REF!</v>
      </c>
      <c r="G1871" s="183">
        <v>13280</v>
      </c>
      <c r="H1871" s="189" t="e">
        <f t="shared" si="139"/>
        <v>#REF!</v>
      </c>
      <c r="I1871" s="171"/>
      <c r="J1871" s="173" t="s">
        <v>6171</v>
      </c>
    </row>
    <row r="1872" spans="1:13" s="178" customFormat="1" ht="15.75" customHeight="1">
      <c r="A1872" s="186" t="s">
        <v>2595</v>
      </c>
      <c r="B1872" s="188" t="s">
        <v>4954</v>
      </c>
      <c r="C1872" s="191" t="s">
        <v>2633</v>
      </c>
      <c r="D1872" s="183">
        <v>6100</v>
      </c>
      <c r="E1872" s="183" t="e">
        <f>VLOOKUP(B1872,#REF!,22,FALSE)</f>
        <v>#REF!</v>
      </c>
      <c r="F1872" s="189" t="e">
        <f t="shared" si="138"/>
        <v>#REF!</v>
      </c>
      <c r="G1872" s="183">
        <v>8240</v>
      </c>
      <c r="H1872" s="189" t="e">
        <f t="shared" si="139"/>
        <v>#REF!</v>
      </c>
      <c r="I1872" s="171"/>
      <c r="J1872" s="173" t="s">
        <v>6171</v>
      </c>
    </row>
    <row r="1873" spans="1:10" s="178" customFormat="1" ht="15.75" customHeight="1">
      <c r="A1873" s="186" t="s">
        <v>2595</v>
      </c>
      <c r="B1873" s="188" t="s">
        <v>4955</v>
      </c>
      <c r="C1873" s="191" t="s">
        <v>2634</v>
      </c>
      <c r="D1873" s="183">
        <v>6100</v>
      </c>
      <c r="E1873" s="183" t="e">
        <f>VLOOKUP(B1873,#REF!,22,FALSE)</f>
        <v>#REF!</v>
      </c>
      <c r="F1873" s="189" t="e">
        <f t="shared" si="138"/>
        <v>#REF!</v>
      </c>
      <c r="G1873" s="183">
        <v>8240</v>
      </c>
      <c r="H1873" s="189" t="e">
        <f t="shared" si="139"/>
        <v>#REF!</v>
      </c>
      <c r="I1873" s="171"/>
      <c r="J1873" s="173" t="s">
        <v>6171</v>
      </c>
    </row>
    <row r="1874" spans="1:10" s="178" customFormat="1" ht="15.75" customHeight="1">
      <c r="A1874" s="186" t="s">
        <v>2595</v>
      </c>
      <c r="B1874" s="188" t="s">
        <v>4956</v>
      </c>
      <c r="C1874" s="191" t="s">
        <v>2635</v>
      </c>
      <c r="D1874" s="183">
        <v>7000</v>
      </c>
      <c r="E1874" s="183" t="e">
        <f>VLOOKUP(B1874,#REF!,22,FALSE)</f>
        <v>#REF!</v>
      </c>
      <c r="F1874" s="189" t="e">
        <f t="shared" si="138"/>
        <v>#REF!</v>
      </c>
      <c r="G1874" s="183">
        <v>8800</v>
      </c>
      <c r="H1874" s="189" t="e">
        <f t="shared" si="139"/>
        <v>#REF!</v>
      </c>
      <c r="I1874" s="171"/>
      <c r="J1874" s="173" t="s">
        <v>6171</v>
      </c>
    </row>
    <row r="1875" spans="1:10" s="178" customFormat="1" ht="15.75" customHeight="1">
      <c r="A1875" s="186" t="s">
        <v>2595</v>
      </c>
      <c r="B1875" s="188" t="s">
        <v>4957</v>
      </c>
      <c r="C1875" s="191" t="s">
        <v>2636</v>
      </c>
      <c r="D1875" s="183">
        <v>7000</v>
      </c>
      <c r="E1875" s="183" t="e">
        <f>VLOOKUP(B1875,#REF!,22,FALSE)</f>
        <v>#REF!</v>
      </c>
      <c r="F1875" s="189" t="e">
        <f t="shared" si="138"/>
        <v>#REF!</v>
      </c>
      <c r="G1875" s="183">
        <v>8800</v>
      </c>
      <c r="H1875" s="189" t="e">
        <f t="shared" si="139"/>
        <v>#REF!</v>
      </c>
      <c r="I1875" s="171"/>
      <c r="J1875" s="173" t="s">
        <v>6171</v>
      </c>
    </row>
    <row r="1876" spans="1:10" s="178" customFormat="1" ht="15.75" customHeight="1">
      <c r="A1876" s="186" t="s">
        <v>2595</v>
      </c>
      <c r="B1876" s="188" t="s">
        <v>4958</v>
      </c>
      <c r="C1876" s="191" t="s">
        <v>2637</v>
      </c>
      <c r="D1876" s="183">
        <v>6400</v>
      </c>
      <c r="E1876" s="183" t="e">
        <f>VLOOKUP(B1876,#REF!,22,FALSE)</f>
        <v>#REF!</v>
      </c>
      <c r="F1876" s="189" t="e">
        <f t="shared" si="138"/>
        <v>#REF!</v>
      </c>
      <c r="G1876" s="183">
        <v>8240</v>
      </c>
      <c r="H1876" s="189" t="e">
        <f t="shared" si="139"/>
        <v>#REF!</v>
      </c>
      <c r="I1876" s="171"/>
      <c r="J1876" s="173" t="s">
        <v>6171</v>
      </c>
    </row>
    <row r="1877" spans="1:10" s="178" customFormat="1" ht="15.75" customHeight="1">
      <c r="A1877" s="186" t="s">
        <v>2595</v>
      </c>
      <c r="B1877" s="188" t="s">
        <v>4959</v>
      </c>
      <c r="C1877" s="191" t="s">
        <v>2638</v>
      </c>
      <c r="D1877" s="183">
        <v>6400</v>
      </c>
      <c r="E1877" s="183" t="e">
        <f>VLOOKUP(B1877,#REF!,22,FALSE)</f>
        <v>#REF!</v>
      </c>
      <c r="F1877" s="189" t="e">
        <f t="shared" si="138"/>
        <v>#REF!</v>
      </c>
      <c r="G1877" s="183">
        <v>8240</v>
      </c>
      <c r="H1877" s="189" t="e">
        <f t="shared" si="139"/>
        <v>#REF!</v>
      </c>
      <c r="I1877" s="171"/>
      <c r="J1877" s="173" t="s">
        <v>6171</v>
      </c>
    </row>
    <row r="1878" spans="1:10" s="178" customFormat="1" ht="15.75" customHeight="1">
      <c r="A1878" s="76" t="s">
        <v>2639</v>
      </c>
      <c r="B1878" s="77"/>
      <c r="C1878" s="128"/>
      <c r="D1878" s="181"/>
      <c r="E1878" s="181"/>
      <c r="F1878" s="291"/>
      <c r="G1878" s="181"/>
      <c r="H1878" s="181"/>
      <c r="I1878" s="174"/>
      <c r="J1878" s="173" t="s">
        <v>6171</v>
      </c>
    </row>
    <row r="1879" spans="1:10" s="178" customFormat="1" ht="15.75" customHeight="1">
      <c r="A1879" s="186" t="s">
        <v>2640</v>
      </c>
      <c r="B1879" s="188">
        <v>63100</v>
      </c>
      <c r="C1879" s="191" t="s">
        <v>2649</v>
      </c>
      <c r="D1879" s="183">
        <v>2400</v>
      </c>
      <c r="E1879" s="183" t="e">
        <f>VLOOKUP(B1879,#REF!,22,FALSE)</f>
        <v>#REF!</v>
      </c>
      <c r="F1879" s="189" t="e">
        <f t="shared" ref="F1879:F1888" si="140">E1879/D1879-100%</f>
        <v>#REF!</v>
      </c>
      <c r="G1879" s="183">
        <v>2400</v>
      </c>
      <c r="H1879" s="189" t="e">
        <f t="shared" ref="H1879:H1888" si="141">100%-G1879/E1879</f>
        <v>#REF!</v>
      </c>
      <c r="I1879" s="171"/>
      <c r="J1879" s="173" t="s">
        <v>6171</v>
      </c>
    </row>
    <row r="1880" spans="1:10" s="178" customFormat="1" ht="15.75" customHeight="1">
      <c r="A1880" s="186" t="s">
        <v>2640</v>
      </c>
      <c r="B1880" s="188">
        <v>63101</v>
      </c>
      <c r="C1880" s="191" t="s">
        <v>2650</v>
      </c>
      <c r="D1880" s="183">
        <v>2400</v>
      </c>
      <c r="E1880" s="183" t="e">
        <f>VLOOKUP(B1880,#REF!,22,FALSE)</f>
        <v>#REF!</v>
      </c>
      <c r="F1880" s="189" t="e">
        <f t="shared" si="140"/>
        <v>#REF!</v>
      </c>
      <c r="G1880" s="183">
        <v>2400</v>
      </c>
      <c r="H1880" s="189" t="e">
        <f t="shared" si="141"/>
        <v>#REF!</v>
      </c>
      <c r="I1880" s="171"/>
      <c r="J1880" s="173" t="s">
        <v>6171</v>
      </c>
    </row>
    <row r="1881" spans="1:10" s="178" customFormat="1" ht="15.75" customHeight="1">
      <c r="A1881" s="186" t="s">
        <v>2640</v>
      </c>
      <c r="B1881" s="188" t="s">
        <v>4960</v>
      </c>
      <c r="C1881" s="191" t="s">
        <v>2641</v>
      </c>
      <c r="D1881" s="183">
        <v>6500</v>
      </c>
      <c r="E1881" s="183" t="e">
        <f>VLOOKUP(B1881,#REF!,22,FALSE)</f>
        <v>#REF!</v>
      </c>
      <c r="F1881" s="189" t="e">
        <f t="shared" si="140"/>
        <v>#REF!</v>
      </c>
      <c r="G1881" s="183">
        <v>6500</v>
      </c>
      <c r="H1881" s="189" t="e">
        <f t="shared" si="141"/>
        <v>#REF!</v>
      </c>
      <c r="I1881" s="171"/>
      <c r="J1881" s="173" t="s">
        <v>6171</v>
      </c>
    </row>
    <row r="1882" spans="1:10" s="178" customFormat="1" ht="15.75" customHeight="1">
      <c r="A1882" s="186" t="s">
        <v>2640</v>
      </c>
      <c r="B1882" s="188" t="s">
        <v>4961</v>
      </c>
      <c r="C1882" s="191" t="s">
        <v>2642</v>
      </c>
      <c r="D1882" s="183">
        <v>6500</v>
      </c>
      <c r="E1882" s="183" t="e">
        <f>VLOOKUP(B1882,#REF!,22,FALSE)</f>
        <v>#REF!</v>
      </c>
      <c r="F1882" s="189" t="e">
        <f t="shared" si="140"/>
        <v>#REF!</v>
      </c>
      <c r="G1882" s="183">
        <v>6500</v>
      </c>
      <c r="H1882" s="189" t="e">
        <f t="shared" si="141"/>
        <v>#REF!</v>
      </c>
      <c r="I1882" s="171"/>
      <c r="J1882" s="173" t="s">
        <v>6171</v>
      </c>
    </row>
    <row r="1883" spans="1:10" s="178" customFormat="1" ht="15.75" customHeight="1">
      <c r="A1883" s="186" t="s">
        <v>2640</v>
      </c>
      <c r="B1883" s="188" t="s">
        <v>4962</v>
      </c>
      <c r="C1883" s="191" t="s">
        <v>2643</v>
      </c>
      <c r="D1883" s="183">
        <v>8400</v>
      </c>
      <c r="E1883" s="183" t="e">
        <f>VLOOKUP(B1883,#REF!,22,FALSE)</f>
        <v>#REF!</v>
      </c>
      <c r="F1883" s="189" t="e">
        <f t="shared" si="140"/>
        <v>#REF!</v>
      </c>
      <c r="G1883" s="183">
        <v>8400</v>
      </c>
      <c r="H1883" s="189" t="e">
        <f t="shared" si="141"/>
        <v>#REF!</v>
      </c>
      <c r="I1883" s="171"/>
      <c r="J1883" s="173" t="s">
        <v>6171</v>
      </c>
    </row>
    <row r="1884" spans="1:10" s="178" customFormat="1" ht="15.75" customHeight="1">
      <c r="A1884" s="186" t="s">
        <v>2640</v>
      </c>
      <c r="B1884" s="188" t="s">
        <v>4963</v>
      </c>
      <c r="C1884" s="191" t="s">
        <v>2644</v>
      </c>
      <c r="D1884" s="183">
        <v>8400</v>
      </c>
      <c r="E1884" s="183" t="e">
        <f>VLOOKUP(B1884,#REF!,22,FALSE)</f>
        <v>#REF!</v>
      </c>
      <c r="F1884" s="189" t="e">
        <f t="shared" si="140"/>
        <v>#REF!</v>
      </c>
      <c r="G1884" s="183">
        <v>8400</v>
      </c>
      <c r="H1884" s="189" t="e">
        <f t="shared" si="141"/>
        <v>#REF!</v>
      </c>
      <c r="I1884" s="171"/>
      <c r="J1884" s="173" t="s">
        <v>6171</v>
      </c>
    </row>
    <row r="1885" spans="1:10" s="178" customFormat="1" ht="15.75" customHeight="1">
      <c r="A1885" s="186" t="s">
        <v>2640</v>
      </c>
      <c r="B1885" s="188" t="s">
        <v>4964</v>
      </c>
      <c r="C1885" s="191" t="s">
        <v>2645</v>
      </c>
      <c r="D1885" s="183">
        <v>26000</v>
      </c>
      <c r="E1885" s="183" t="e">
        <f>VLOOKUP(B1885,#REF!,22,FALSE)</f>
        <v>#REF!</v>
      </c>
      <c r="F1885" s="189" t="e">
        <f t="shared" si="140"/>
        <v>#REF!</v>
      </c>
      <c r="G1885" s="183">
        <v>26000</v>
      </c>
      <c r="H1885" s="189" t="e">
        <f t="shared" si="141"/>
        <v>#REF!</v>
      </c>
      <c r="I1885" s="171"/>
      <c r="J1885" s="173" t="s">
        <v>6171</v>
      </c>
    </row>
    <row r="1886" spans="1:10" s="178" customFormat="1" ht="15.75" customHeight="1">
      <c r="A1886" s="186" t="s">
        <v>2640</v>
      </c>
      <c r="B1886" s="188" t="s">
        <v>4965</v>
      </c>
      <c r="C1886" s="191" t="s">
        <v>2646</v>
      </c>
      <c r="D1886" s="183">
        <v>26000</v>
      </c>
      <c r="E1886" s="183" t="e">
        <f>VLOOKUP(B1886,#REF!,22,FALSE)</f>
        <v>#REF!</v>
      </c>
      <c r="F1886" s="189" t="e">
        <f t="shared" si="140"/>
        <v>#REF!</v>
      </c>
      <c r="G1886" s="183">
        <v>26000</v>
      </c>
      <c r="H1886" s="189" t="e">
        <f t="shared" si="141"/>
        <v>#REF!</v>
      </c>
      <c r="I1886" s="171"/>
      <c r="J1886" s="173" t="s">
        <v>6171</v>
      </c>
    </row>
    <row r="1887" spans="1:10" s="178" customFormat="1" ht="15.75" customHeight="1">
      <c r="A1887" s="186" t="s">
        <v>2640</v>
      </c>
      <c r="B1887" s="188" t="s">
        <v>4966</v>
      </c>
      <c r="C1887" s="191" t="s">
        <v>2647</v>
      </c>
      <c r="D1887" s="183">
        <v>5350</v>
      </c>
      <c r="E1887" s="183" t="e">
        <f>VLOOKUP(B1887,#REF!,22,FALSE)</f>
        <v>#REF!</v>
      </c>
      <c r="F1887" s="189" t="e">
        <f t="shared" si="140"/>
        <v>#REF!</v>
      </c>
      <c r="G1887" s="183">
        <v>5350</v>
      </c>
      <c r="H1887" s="189" t="e">
        <f t="shared" si="141"/>
        <v>#REF!</v>
      </c>
      <c r="I1887" s="171"/>
      <c r="J1887" s="173" t="s">
        <v>6171</v>
      </c>
    </row>
    <row r="1888" spans="1:10" s="178" customFormat="1" ht="15.75" customHeight="1">
      <c r="A1888" s="186" t="s">
        <v>2640</v>
      </c>
      <c r="B1888" s="188" t="s">
        <v>4967</v>
      </c>
      <c r="C1888" s="191" t="s">
        <v>2648</v>
      </c>
      <c r="D1888" s="183">
        <v>5350</v>
      </c>
      <c r="E1888" s="183" t="e">
        <f>VLOOKUP(B1888,#REF!,22,FALSE)</f>
        <v>#REF!</v>
      </c>
      <c r="F1888" s="189" t="e">
        <f t="shared" si="140"/>
        <v>#REF!</v>
      </c>
      <c r="G1888" s="183">
        <v>5350</v>
      </c>
      <c r="H1888" s="189" t="e">
        <f t="shared" si="141"/>
        <v>#REF!</v>
      </c>
      <c r="I1888" s="171"/>
      <c r="J1888" s="173" t="s">
        <v>6171</v>
      </c>
    </row>
    <row r="1889" spans="1:10" s="178" customFormat="1" ht="15.75" customHeight="1">
      <c r="A1889" s="76" t="s">
        <v>2651</v>
      </c>
      <c r="B1889" s="77"/>
      <c r="C1889" s="128"/>
      <c r="D1889" s="181"/>
      <c r="E1889" s="181"/>
      <c r="F1889" s="181"/>
      <c r="G1889" s="181"/>
      <c r="H1889" s="181"/>
      <c r="I1889" s="174"/>
      <c r="J1889" s="173" t="s">
        <v>6171</v>
      </c>
    </row>
    <row r="1890" spans="1:10" s="178" customFormat="1" ht="15.75" customHeight="1">
      <c r="A1890" s="186" t="s">
        <v>2640</v>
      </c>
      <c r="B1890" s="188" t="s">
        <v>4968</v>
      </c>
      <c r="C1890" s="191" t="s">
        <v>2652</v>
      </c>
      <c r="D1890" s="183">
        <v>9750</v>
      </c>
      <c r="E1890" s="183" t="e">
        <f>VLOOKUP(B1890,#REF!,22,FALSE)</f>
        <v>#REF!</v>
      </c>
      <c r="F1890" s="189" t="e">
        <f t="shared" ref="F1890:F1899" si="142">E1890/D1890-100%</f>
        <v>#REF!</v>
      </c>
      <c r="G1890" s="183">
        <v>12400</v>
      </c>
      <c r="H1890" s="189" t="e">
        <f t="shared" ref="H1890:H1899" si="143">100%-G1890/E1890</f>
        <v>#REF!</v>
      </c>
      <c r="I1890" s="171"/>
      <c r="J1890" s="173" t="s">
        <v>6171</v>
      </c>
    </row>
    <row r="1891" spans="1:10" s="178" customFormat="1" ht="15.75" customHeight="1">
      <c r="A1891" s="186" t="s">
        <v>2640</v>
      </c>
      <c r="B1891" s="188" t="s">
        <v>4969</v>
      </c>
      <c r="C1891" s="191" t="s">
        <v>2653</v>
      </c>
      <c r="D1891" s="183">
        <v>9750</v>
      </c>
      <c r="E1891" s="183" t="e">
        <f>VLOOKUP(B1891,#REF!,22,FALSE)</f>
        <v>#REF!</v>
      </c>
      <c r="F1891" s="189" t="e">
        <f t="shared" si="142"/>
        <v>#REF!</v>
      </c>
      <c r="G1891" s="183">
        <v>12400</v>
      </c>
      <c r="H1891" s="189" t="e">
        <f t="shared" si="143"/>
        <v>#REF!</v>
      </c>
      <c r="I1891" s="171"/>
      <c r="J1891" s="173" t="s">
        <v>6171</v>
      </c>
    </row>
    <row r="1892" spans="1:10" s="178" customFormat="1" ht="15.75" customHeight="1">
      <c r="A1892" s="186" t="s">
        <v>2640</v>
      </c>
      <c r="B1892" s="188" t="s">
        <v>4970</v>
      </c>
      <c r="C1892" s="191" t="s">
        <v>2654</v>
      </c>
      <c r="D1892" s="183">
        <v>11600</v>
      </c>
      <c r="E1892" s="183" t="e">
        <f>VLOOKUP(B1892,#REF!,22,FALSE)</f>
        <v>#REF!</v>
      </c>
      <c r="F1892" s="189" t="e">
        <f t="shared" si="142"/>
        <v>#REF!</v>
      </c>
      <c r="G1892" s="183">
        <v>12400</v>
      </c>
      <c r="H1892" s="189" t="e">
        <f t="shared" si="143"/>
        <v>#REF!</v>
      </c>
      <c r="I1892" s="171"/>
      <c r="J1892" s="173" t="s">
        <v>6171</v>
      </c>
    </row>
    <row r="1893" spans="1:10" s="178" customFormat="1" ht="15.75" customHeight="1">
      <c r="A1893" s="186" t="s">
        <v>2640</v>
      </c>
      <c r="B1893" s="188" t="s">
        <v>4971</v>
      </c>
      <c r="C1893" s="191" t="s">
        <v>2655</v>
      </c>
      <c r="D1893" s="183">
        <v>11600</v>
      </c>
      <c r="E1893" s="183" t="e">
        <f>VLOOKUP(B1893,#REF!,22,FALSE)</f>
        <v>#REF!</v>
      </c>
      <c r="F1893" s="189" t="e">
        <f t="shared" si="142"/>
        <v>#REF!</v>
      </c>
      <c r="G1893" s="183">
        <v>12400</v>
      </c>
      <c r="H1893" s="189" t="e">
        <f t="shared" si="143"/>
        <v>#REF!</v>
      </c>
      <c r="I1893" s="171"/>
      <c r="J1893" s="173" t="s">
        <v>6171</v>
      </c>
    </row>
    <row r="1894" spans="1:10" s="178" customFormat="1" ht="15.75" customHeight="1">
      <c r="A1894" s="186" t="s">
        <v>2640</v>
      </c>
      <c r="B1894" s="188" t="s">
        <v>4972</v>
      </c>
      <c r="C1894" s="191" t="s">
        <v>2656</v>
      </c>
      <c r="D1894" s="183">
        <v>17300</v>
      </c>
      <c r="E1894" s="183" t="e">
        <f>VLOOKUP(B1894,#REF!,22,FALSE)</f>
        <v>#REF!</v>
      </c>
      <c r="F1894" s="189" t="e">
        <f t="shared" si="142"/>
        <v>#REF!</v>
      </c>
      <c r="G1894" s="183">
        <v>17300</v>
      </c>
      <c r="H1894" s="189" t="e">
        <f t="shared" si="143"/>
        <v>#REF!</v>
      </c>
      <c r="I1894" s="171"/>
      <c r="J1894" s="173" t="s">
        <v>6171</v>
      </c>
    </row>
    <row r="1895" spans="1:10" s="178" customFormat="1" ht="15.75" customHeight="1">
      <c r="A1895" s="186" t="s">
        <v>2640</v>
      </c>
      <c r="B1895" s="188" t="s">
        <v>4973</v>
      </c>
      <c r="C1895" s="191" t="s">
        <v>2657</v>
      </c>
      <c r="D1895" s="183">
        <v>17300</v>
      </c>
      <c r="E1895" s="183" t="e">
        <f>VLOOKUP(B1895,#REF!,22,FALSE)</f>
        <v>#REF!</v>
      </c>
      <c r="F1895" s="189" t="e">
        <f t="shared" si="142"/>
        <v>#REF!</v>
      </c>
      <c r="G1895" s="183">
        <v>17300</v>
      </c>
      <c r="H1895" s="189" t="e">
        <f t="shared" si="143"/>
        <v>#REF!</v>
      </c>
      <c r="I1895" s="171"/>
      <c r="J1895" s="173" t="s">
        <v>6171</v>
      </c>
    </row>
    <row r="1896" spans="1:10" s="178" customFormat="1" ht="15.75" customHeight="1">
      <c r="A1896" s="186" t="s">
        <v>2640</v>
      </c>
      <c r="B1896" s="188" t="s">
        <v>4974</v>
      </c>
      <c r="C1896" s="191" t="s">
        <v>2658</v>
      </c>
      <c r="D1896" s="183">
        <v>12700</v>
      </c>
      <c r="E1896" s="183" t="e">
        <f>VLOOKUP(B1896,#REF!,22,FALSE)</f>
        <v>#REF!</v>
      </c>
      <c r="F1896" s="189" t="e">
        <f t="shared" si="142"/>
        <v>#REF!</v>
      </c>
      <c r="G1896" s="183">
        <v>12700</v>
      </c>
      <c r="H1896" s="189" t="e">
        <f t="shared" si="143"/>
        <v>#REF!</v>
      </c>
      <c r="I1896" s="171"/>
      <c r="J1896" s="173" t="s">
        <v>6171</v>
      </c>
    </row>
    <row r="1897" spans="1:10" s="178" customFormat="1" ht="15.75" customHeight="1">
      <c r="A1897" s="186" t="s">
        <v>2640</v>
      </c>
      <c r="B1897" s="188" t="s">
        <v>4975</v>
      </c>
      <c r="C1897" s="191" t="s">
        <v>2659</v>
      </c>
      <c r="D1897" s="183">
        <v>12700</v>
      </c>
      <c r="E1897" s="183" t="e">
        <f>VLOOKUP(B1897,#REF!,22,FALSE)</f>
        <v>#REF!</v>
      </c>
      <c r="F1897" s="189" t="e">
        <f t="shared" si="142"/>
        <v>#REF!</v>
      </c>
      <c r="G1897" s="183">
        <v>12700</v>
      </c>
      <c r="H1897" s="189" t="e">
        <f t="shared" si="143"/>
        <v>#REF!</v>
      </c>
      <c r="I1897" s="171"/>
      <c r="J1897" s="173" t="s">
        <v>6171</v>
      </c>
    </row>
    <row r="1898" spans="1:10" s="178" customFormat="1" ht="15.75" customHeight="1">
      <c r="A1898" s="186" t="s">
        <v>2640</v>
      </c>
      <c r="B1898" s="188" t="s">
        <v>4976</v>
      </c>
      <c r="C1898" s="191" t="s">
        <v>2660</v>
      </c>
      <c r="D1898" s="183">
        <v>11900</v>
      </c>
      <c r="E1898" s="183" t="e">
        <f>VLOOKUP(B1898,#REF!,22,FALSE)</f>
        <v>#REF!</v>
      </c>
      <c r="F1898" s="189" t="e">
        <f t="shared" si="142"/>
        <v>#REF!</v>
      </c>
      <c r="G1898" s="183">
        <v>12500</v>
      </c>
      <c r="H1898" s="189" t="e">
        <f t="shared" si="143"/>
        <v>#REF!</v>
      </c>
      <c r="I1898" s="171"/>
      <c r="J1898" s="173" t="s">
        <v>6171</v>
      </c>
    </row>
    <row r="1899" spans="1:10" s="178" customFormat="1" ht="15.75" customHeight="1">
      <c r="A1899" s="186" t="s">
        <v>2640</v>
      </c>
      <c r="B1899" s="188" t="s">
        <v>4977</v>
      </c>
      <c r="C1899" s="191" t="s">
        <v>2661</v>
      </c>
      <c r="D1899" s="183">
        <v>11900</v>
      </c>
      <c r="E1899" s="183" t="e">
        <f>VLOOKUP(B1899,#REF!,22,FALSE)</f>
        <v>#REF!</v>
      </c>
      <c r="F1899" s="189" t="e">
        <f t="shared" si="142"/>
        <v>#REF!</v>
      </c>
      <c r="G1899" s="183">
        <v>12500</v>
      </c>
      <c r="H1899" s="189" t="e">
        <f t="shared" si="143"/>
        <v>#REF!</v>
      </c>
      <c r="I1899" s="171"/>
      <c r="J1899" s="173" t="s">
        <v>6171</v>
      </c>
    </row>
    <row r="1900" spans="1:10" s="178" customFormat="1" ht="15.75" customHeight="1">
      <c r="A1900" s="76" t="s">
        <v>2662</v>
      </c>
      <c r="B1900" s="77"/>
      <c r="C1900" s="128"/>
      <c r="D1900" s="181"/>
      <c r="E1900" s="181"/>
      <c r="F1900" s="291"/>
      <c r="G1900" s="181"/>
      <c r="H1900" s="181"/>
      <c r="I1900" s="174"/>
      <c r="J1900" s="173" t="s">
        <v>6171</v>
      </c>
    </row>
    <row r="1901" spans="1:10" s="178" customFormat="1" ht="15.75" customHeight="1">
      <c r="A1901" s="186" t="s">
        <v>2640</v>
      </c>
      <c r="B1901" s="188">
        <v>63300</v>
      </c>
      <c r="C1901" s="191" t="s">
        <v>2663</v>
      </c>
      <c r="D1901" s="183">
        <v>1950</v>
      </c>
      <c r="E1901" s="183" t="e">
        <f>VLOOKUP(B1901,#REF!,22,FALSE)</f>
        <v>#REF!</v>
      </c>
      <c r="F1901" s="189" t="e">
        <f t="shared" ref="F1901:F1910" si="144">E1901/D1901-100%</f>
        <v>#REF!</v>
      </c>
      <c r="G1901" s="183">
        <v>2700</v>
      </c>
      <c r="H1901" s="189" t="e">
        <f>100%-G1901/E1901</f>
        <v>#REF!</v>
      </c>
      <c r="I1901" s="171"/>
      <c r="J1901" s="173" t="s">
        <v>6171</v>
      </c>
    </row>
    <row r="1902" spans="1:10" s="178" customFormat="1" ht="15.75" customHeight="1">
      <c r="A1902" s="186" t="s">
        <v>2640</v>
      </c>
      <c r="B1902" s="188">
        <v>63301</v>
      </c>
      <c r="C1902" s="191" t="s">
        <v>2664</v>
      </c>
      <c r="D1902" s="183">
        <v>2800</v>
      </c>
      <c r="E1902" s="183" t="e">
        <f>VLOOKUP(B1902,#REF!,22,FALSE)</f>
        <v>#REF!</v>
      </c>
      <c r="F1902" s="189" t="e">
        <f t="shared" si="144"/>
        <v>#REF!</v>
      </c>
      <c r="G1902" s="183">
        <v>3600</v>
      </c>
      <c r="H1902" s="189" t="e">
        <f>100%-G1902/E1902</f>
        <v>#REF!</v>
      </c>
      <c r="I1902" s="171"/>
      <c r="J1902" s="173" t="s">
        <v>6171</v>
      </c>
    </row>
    <row r="1903" spans="1:10" s="178" customFormat="1" ht="15.75" customHeight="1">
      <c r="A1903" s="186" t="s">
        <v>2640</v>
      </c>
      <c r="B1903" s="188">
        <v>63302</v>
      </c>
      <c r="C1903" s="191" t="s">
        <v>2665</v>
      </c>
      <c r="D1903" s="183">
        <v>4400</v>
      </c>
      <c r="E1903" s="183" t="e">
        <f>VLOOKUP(B1903,#REF!,22,FALSE)</f>
        <v>#REF!</v>
      </c>
      <c r="F1903" s="189" t="e">
        <f t="shared" si="144"/>
        <v>#REF!</v>
      </c>
      <c r="G1903" s="183">
        <v>4900</v>
      </c>
      <c r="H1903" s="189" t="e">
        <f>100%-G1903/E1903</f>
        <v>#REF!</v>
      </c>
      <c r="I1903" s="171"/>
      <c r="J1903" s="173" t="s">
        <v>6171</v>
      </c>
    </row>
    <row r="1904" spans="1:10" s="178" customFormat="1" ht="15.75" customHeight="1">
      <c r="A1904" s="76" t="s">
        <v>2666</v>
      </c>
      <c r="B1904" s="77"/>
      <c r="C1904" s="128"/>
      <c r="D1904" s="181"/>
      <c r="E1904" s="183"/>
      <c r="F1904" s="290"/>
      <c r="G1904" s="181"/>
      <c r="H1904" s="181"/>
      <c r="I1904" s="174"/>
      <c r="J1904" s="173" t="s">
        <v>6171</v>
      </c>
    </row>
    <row r="1905" spans="1:10" s="178" customFormat="1" ht="15.75" customHeight="1">
      <c r="A1905" s="186" t="s">
        <v>4978</v>
      </c>
      <c r="B1905" s="188">
        <v>63400</v>
      </c>
      <c r="C1905" s="191" t="s">
        <v>2667</v>
      </c>
      <c r="D1905" s="183">
        <v>7600</v>
      </c>
      <c r="E1905" s="183" t="e">
        <f>VLOOKUP(B1905,#REF!,22,FALSE)</f>
        <v>#REF!</v>
      </c>
      <c r="F1905" s="189" t="e">
        <f t="shared" si="144"/>
        <v>#REF!</v>
      </c>
      <c r="G1905" s="183">
        <v>7600</v>
      </c>
      <c r="H1905" s="189" t="e">
        <f t="shared" ref="H1905:H1910" si="145">100%-G1905/E1905</f>
        <v>#REF!</v>
      </c>
      <c r="I1905" s="171"/>
      <c r="J1905" s="173" t="s">
        <v>6171</v>
      </c>
    </row>
    <row r="1906" spans="1:10" s="178" customFormat="1" ht="15.75" customHeight="1">
      <c r="A1906" s="186" t="s">
        <v>4978</v>
      </c>
      <c r="B1906" s="188">
        <v>63401</v>
      </c>
      <c r="C1906" s="191" t="s">
        <v>2668</v>
      </c>
      <c r="D1906" s="183">
        <v>7600</v>
      </c>
      <c r="E1906" s="183" t="e">
        <f>VLOOKUP(B1906,#REF!,22,FALSE)</f>
        <v>#REF!</v>
      </c>
      <c r="F1906" s="189" t="e">
        <f t="shared" si="144"/>
        <v>#REF!</v>
      </c>
      <c r="G1906" s="183">
        <v>7600</v>
      </c>
      <c r="H1906" s="189" t="e">
        <f t="shared" si="145"/>
        <v>#REF!</v>
      </c>
      <c r="I1906" s="171"/>
      <c r="J1906" s="173" t="s">
        <v>6171</v>
      </c>
    </row>
    <row r="1907" spans="1:10" s="178" customFormat="1" ht="15.75" customHeight="1">
      <c r="A1907" s="186" t="s">
        <v>4978</v>
      </c>
      <c r="B1907" s="188">
        <v>63402</v>
      </c>
      <c r="C1907" s="191" t="s">
        <v>2669</v>
      </c>
      <c r="D1907" s="183">
        <v>5100</v>
      </c>
      <c r="E1907" s="183" t="e">
        <f>VLOOKUP(B1907,#REF!,22,FALSE)</f>
        <v>#REF!</v>
      </c>
      <c r="F1907" s="189" t="e">
        <f t="shared" si="144"/>
        <v>#REF!</v>
      </c>
      <c r="G1907" s="183">
        <v>5900</v>
      </c>
      <c r="H1907" s="189" t="e">
        <f t="shared" si="145"/>
        <v>#REF!</v>
      </c>
      <c r="I1907" s="171"/>
      <c r="J1907" s="173" t="s">
        <v>6171</v>
      </c>
    </row>
    <row r="1908" spans="1:10" s="178" customFormat="1" ht="15.75" customHeight="1">
      <c r="A1908" s="186" t="s">
        <v>4978</v>
      </c>
      <c r="B1908" s="188">
        <v>63403</v>
      </c>
      <c r="C1908" s="191" t="s">
        <v>2670</v>
      </c>
      <c r="D1908" s="183">
        <v>9700</v>
      </c>
      <c r="E1908" s="183" t="e">
        <f>VLOOKUP(B1908,#REF!,22,FALSE)</f>
        <v>#REF!</v>
      </c>
      <c r="F1908" s="189" t="e">
        <f t="shared" si="144"/>
        <v>#REF!</v>
      </c>
      <c r="G1908" s="183">
        <v>9700</v>
      </c>
      <c r="H1908" s="189" t="e">
        <f t="shared" si="145"/>
        <v>#REF!</v>
      </c>
      <c r="I1908" s="171"/>
      <c r="J1908" s="173" t="s">
        <v>6171</v>
      </c>
    </row>
    <row r="1909" spans="1:10" s="178" customFormat="1" ht="15.75" customHeight="1">
      <c r="A1909" s="186" t="s">
        <v>4978</v>
      </c>
      <c r="B1909" s="188">
        <v>63404</v>
      </c>
      <c r="C1909" s="191" t="s">
        <v>2671</v>
      </c>
      <c r="D1909" s="183">
        <v>10800</v>
      </c>
      <c r="E1909" s="183" t="e">
        <f>VLOOKUP(B1909,#REF!,22,FALSE)</f>
        <v>#REF!</v>
      </c>
      <c r="F1909" s="189" t="e">
        <f t="shared" si="144"/>
        <v>#REF!</v>
      </c>
      <c r="G1909" s="183">
        <v>10800</v>
      </c>
      <c r="H1909" s="189" t="e">
        <f t="shared" si="145"/>
        <v>#REF!</v>
      </c>
      <c r="I1909" s="171"/>
      <c r="J1909" s="173" t="s">
        <v>6171</v>
      </c>
    </row>
    <row r="1910" spans="1:10" s="178" customFormat="1" ht="15.75" customHeight="1">
      <c r="A1910" s="186" t="s">
        <v>4978</v>
      </c>
      <c r="B1910" s="188">
        <v>63405</v>
      </c>
      <c r="C1910" s="191" t="s">
        <v>2672</v>
      </c>
      <c r="D1910" s="183">
        <v>4300</v>
      </c>
      <c r="E1910" s="183" t="e">
        <f>VLOOKUP(B1910,#REF!,22,FALSE)</f>
        <v>#REF!</v>
      </c>
      <c r="F1910" s="189" t="e">
        <f t="shared" si="144"/>
        <v>#REF!</v>
      </c>
      <c r="G1910" s="183">
        <v>5000</v>
      </c>
      <c r="H1910" s="189" t="e">
        <f t="shared" si="145"/>
        <v>#REF!</v>
      </c>
      <c r="I1910" s="171"/>
      <c r="J1910" s="173" t="s">
        <v>6171</v>
      </c>
    </row>
    <row r="1911" spans="1:10" s="178" customFormat="1" ht="15.75" customHeight="1">
      <c r="A1911" s="76" t="s">
        <v>2673</v>
      </c>
      <c r="B1911" s="77"/>
      <c r="C1911" s="128"/>
      <c r="D1911" s="181"/>
      <c r="E1911" s="181"/>
      <c r="F1911" s="181"/>
      <c r="G1911" s="181"/>
      <c r="H1911" s="181"/>
      <c r="I1911" s="174"/>
      <c r="J1911" s="173" t="s">
        <v>6171</v>
      </c>
    </row>
    <row r="1912" spans="1:10" s="178" customFormat="1" ht="15.75" customHeight="1">
      <c r="A1912" s="186" t="s">
        <v>4979</v>
      </c>
      <c r="B1912" s="188">
        <v>63500</v>
      </c>
      <c r="C1912" s="191" t="s">
        <v>2674</v>
      </c>
      <c r="D1912" s="183">
        <v>10800</v>
      </c>
      <c r="E1912" s="183" t="e">
        <f>VLOOKUP(B1912,#REF!,22,FALSE)</f>
        <v>#REF!</v>
      </c>
      <c r="F1912" s="189" t="e">
        <f t="shared" ref="F1912:F1947" si="146">E1912/D1912-100%</f>
        <v>#REF!</v>
      </c>
      <c r="G1912" s="183">
        <v>10800</v>
      </c>
      <c r="H1912" s="189" t="e">
        <f t="shared" ref="H1912:H1947" si="147">100%-G1912/E1912</f>
        <v>#REF!</v>
      </c>
      <c r="I1912" s="171"/>
      <c r="J1912" s="173" t="s">
        <v>6171</v>
      </c>
    </row>
    <row r="1913" spans="1:10" s="178" customFormat="1" ht="15.75" customHeight="1">
      <c r="A1913" s="186" t="s">
        <v>4979</v>
      </c>
      <c r="B1913" s="188">
        <v>63501</v>
      </c>
      <c r="C1913" s="191" t="s">
        <v>2703</v>
      </c>
      <c r="D1913" s="183">
        <v>5400</v>
      </c>
      <c r="E1913" s="183" t="e">
        <f>VLOOKUP(B1913,#REF!,22,FALSE)</f>
        <v>#REF!</v>
      </c>
      <c r="F1913" s="189" t="e">
        <f t="shared" si="146"/>
        <v>#REF!</v>
      </c>
      <c r="G1913" s="183">
        <v>5400</v>
      </c>
      <c r="H1913" s="189" t="e">
        <f t="shared" si="147"/>
        <v>#REF!</v>
      </c>
      <c r="I1913" s="171"/>
      <c r="J1913" s="173" t="s">
        <v>6171</v>
      </c>
    </row>
    <row r="1914" spans="1:10" s="178" customFormat="1" ht="15.75" customHeight="1">
      <c r="A1914" s="186" t="s">
        <v>4979</v>
      </c>
      <c r="B1914" s="188">
        <v>63502</v>
      </c>
      <c r="C1914" s="191" t="s">
        <v>2704</v>
      </c>
      <c r="D1914" s="183">
        <v>5950</v>
      </c>
      <c r="E1914" s="183" t="e">
        <f>VLOOKUP(B1914,#REF!,22,FALSE)</f>
        <v>#REF!</v>
      </c>
      <c r="F1914" s="189" t="e">
        <f t="shared" si="146"/>
        <v>#REF!</v>
      </c>
      <c r="G1914" s="183">
        <v>5950</v>
      </c>
      <c r="H1914" s="189" t="e">
        <f t="shared" si="147"/>
        <v>#REF!</v>
      </c>
      <c r="I1914" s="171"/>
      <c r="J1914" s="173" t="s">
        <v>6171</v>
      </c>
    </row>
    <row r="1915" spans="1:10" s="178" customFormat="1" ht="15.75" customHeight="1">
      <c r="A1915" s="186" t="s">
        <v>4979</v>
      </c>
      <c r="B1915" s="188">
        <v>63503</v>
      </c>
      <c r="C1915" s="191" t="s">
        <v>2705</v>
      </c>
      <c r="D1915" s="183">
        <v>3700</v>
      </c>
      <c r="E1915" s="183" t="e">
        <f>VLOOKUP(B1915,#REF!,22,FALSE)</f>
        <v>#REF!</v>
      </c>
      <c r="F1915" s="189" t="e">
        <f t="shared" si="146"/>
        <v>#REF!</v>
      </c>
      <c r="G1915" s="183">
        <v>3800</v>
      </c>
      <c r="H1915" s="189" t="e">
        <f t="shared" si="147"/>
        <v>#REF!</v>
      </c>
      <c r="I1915" s="171"/>
      <c r="J1915" s="173" t="s">
        <v>6171</v>
      </c>
    </row>
    <row r="1916" spans="1:10" s="178" customFormat="1" ht="15.75" customHeight="1">
      <c r="A1916" s="186" t="s">
        <v>4979</v>
      </c>
      <c r="B1916" s="188">
        <v>63504</v>
      </c>
      <c r="C1916" s="191" t="s">
        <v>2706</v>
      </c>
      <c r="D1916" s="183">
        <v>5600</v>
      </c>
      <c r="E1916" s="183" t="e">
        <f>VLOOKUP(B1916,#REF!,22,FALSE)</f>
        <v>#REF!</v>
      </c>
      <c r="F1916" s="189" t="e">
        <f t="shared" si="146"/>
        <v>#REF!</v>
      </c>
      <c r="G1916" s="183">
        <v>5600</v>
      </c>
      <c r="H1916" s="189" t="e">
        <f t="shared" si="147"/>
        <v>#REF!</v>
      </c>
      <c r="I1916" s="171"/>
      <c r="J1916" s="173" t="s">
        <v>6171</v>
      </c>
    </row>
    <row r="1917" spans="1:10" s="178" customFormat="1" ht="15.75" customHeight="1">
      <c r="A1917" s="186" t="s">
        <v>4979</v>
      </c>
      <c r="B1917" s="188">
        <v>63505</v>
      </c>
      <c r="C1917" s="191" t="s">
        <v>2707</v>
      </c>
      <c r="D1917" s="183">
        <v>7000</v>
      </c>
      <c r="E1917" s="183" t="e">
        <f>VLOOKUP(B1917,#REF!,22,FALSE)</f>
        <v>#REF!</v>
      </c>
      <c r="F1917" s="189" t="e">
        <f t="shared" si="146"/>
        <v>#REF!</v>
      </c>
      <c r="G1917" s="183">
        <v>7000</v>
      </c>
      <c r="H1917" s="189" t="e">
        <f t="shared" si="147"/>
        <v>#REF!</v>
      </c>
      <c r="I1917" s="171"/>
      <c r="J1917" s="173" t="s">
        <v>6171</v>
      </c>
    </row>
    <row r="1918" spans="1:10" s="178" customFormat="1" ht="15.75" customHeight="1">
      <c r="A1918" s="186" t="s">
        <v>4979</v>
      </c>
      <c r="B1918" s="188">
        <v>63506</v>
      </c>
      <c r="C1918" s="191" t="s">
        <v>2708</v>
      </c>
      <c r="D1918" s="183">
        <v>4850</v>
      </c>
      <c r="E1918" s="183" t="e">
        <f>VLOOKUP(B1918,#REF!,22,FALSE)</f>
        <v>#REF!</v>
      </c>
      <c r="F1918" s="189" t="e">
        <f t="shared" si="146"/>
        <v>#REF!</v>
      </c>
      <c r="G1918" s="183">
        <v>4850</v>
      </c>
      <c r="H1918" s="189" t="e">
        <f t="shared" si="147"/>
        <v>#REF!</v>
      </c>
      <c r="I1918" s="171"/>
      <c r="J1918" s="173" t="s">
        <v>6171</v>
      </c>
    </row>
    <row r="1919" spans="1:10" s="178" customFormat="1" ht="15.75" customHeight="1">
      <c r="A1919" s="186" t="s">
        <v>4979</v>
      </c>
      <c r="B1919" s="188">
        <v>63507</v>
      </c>
      <c r="C1919" s="191" t="s">
        <v>2709</v>
      </c>
      <c r="D1919" s="183">
        <v>8100</v>
      </c>
      <c r="E1919" s="183" t="e">
        <f>VLOOKUP(B1919,#REF!,22,FALSE)</f>
        <v>#REF!</v>
      </c>
      <c r="F1919" s="189" t="e">
        <f t="shared" si="146"/>
        <v>#REF!</v>
      </c>
      <c r="G1919" s="183">
        <v>8100</v>
      </c>
      <c r="H1919" s="189" t="e">
        <f t="shared" si="147"/>
        <v>#REF!</v>
      </c>
      <c r="I1919" s="171"/>
      <c r="J1919" s="173" t="s">
        <v>6171</v>
      </c>
    </row>
    <row r="1920" spans="1:10" s="178" customFormat="1" ht="15.75" customHeight="1">
      <c r="A1920" s="186" t="s">
        <v>4505</v>
      </c>
      <c r="B1920" s="188" t="s">
        <v>4980</v>
      </c>
      <c r="C1920" s="191" t="s">
        <v>2675</v>
      </c>
      <c r="D1920" s="183">
        <v>5650</v>
      </c>
      <c r="E1920" s="183" t="e">
        <f>VLOOKUP(B1920,#REF!,22,FALSE)</f>
        <v>#REF!</v>
      </c>
      <c r="F1920" s="189" t="e">
        <f t="shared" si="146"/>
        <v>#REF!</v>
      </c>
      <c r="G1920" s="183">
        <v>5800</v>
      </c>
      <c r="H1920" s="189" t="e">
        <f t="shared" si="147"/>
        <v>#REF!</v>
      </c>
      <c r="I1920" s="171"/>
      <c r="J1920" s="173" t="s">
        <v>6171</v>
      </c>
    </row>
    <row r="1921" spans="1:10" s="178" customFormat="1" ht="15.75" customHeight="1">
      <c r="A1921" s="186" t="s">
        <v>4505</v>
      </c>
      <c r="B1921" s="188" t="s">
        <v>4981</v>
      </c>
      <c r="C1921" s="191" t="s">
        <v>2676</v>
      </c>
      <c r="D1921" s="183">
        <v>5650</v>
      </c>
      <c r="E1921" s="183" t="e">
        <f>VLOOKUP(B1921,#REF!,22,FALSE)</f>
        <v>#REF!</v>
      </c>
      <c r="F1921" s="189" t="e">
        <f t="shared" si="146"/>
        <v>#REF!</v>
      </c>
      <c r="G1921" s="183">
        <v>5800</v>
      </c>
      <c r="H1921" s="189" t="e">
        <f t="shared" si="147"/>
        <v>#REF!</v>
      </c>
      <c r="I1921" s="171"/>
      <c r="J1921" s="173" t="s">
        <v>6171</v>
      </c>
    </row>
    <row r="1922" spans="1:10" s="178" customFormat="1" ht="15.75" customHeight="1">
      <c r="A1922" s="186" t="s">
        <v>4505</v>
      </c>
      <c r="B1922" s="188" t="s">
        <v>4982</v>
      </c>
      <c r="C1922" s="191" t="s">
        <v>2677</v>
      </c>
      <c r="D1922" s="183">
        <v>5650</v>
      </c>
      <c r="E1922" s="183" t="e">
        <f>VLOOKUP(B1922,#REF!,22,FALSE)</f>
        <v>#REF!</v>
      </c>
      <c r="F1922" s="189" t="e">
        <f t="shared" si="146"/>
        <v>#REF!</v>
      </c>
      <c r="G1922" s="183">
        <v>5800</v>
      </c>
      <c r="H1922" s="189" t="e">
        <f t="shared" si="147"/>
        <v>#REF!</v>
      </c>
      <c r="I1922" s="171"/>
      <c r="J1922" s="173" t="s">
        <v>6171</v>
      </c>
    </row>
    <row r="1923" spans="1:10" s="178" customFormat="1" ht="15.75" customHeight="1">
      <c r="A1923" s="186" t="s">
        <v>4505</v>
      </c>
      <c r="B1923" s="188" t="s">
        <v>4983</v>
      </c>
      <c r="C1923" s="191" t="s">
        <v>2678</v>
      </c>
      <c r="D1923" s="183">
        <v>5650</v>
      </c>
      <c r="E1923" s="183" t="e">
        <f>VLOOKUP(B1923,#REF!,22,FALSE)</f>
        <v>#REF!</v>
      </c>
      <c r="F1923" s="189" t="e">
        <f t="shared" si="146"/>
        <v>#REF!</v>
      </c>
      <c r="G1923" s="183">
        <v>5800</v>
      </c>
      <c r="H1923" s="189" t="e">
        <f t="shared" si="147"/>
        <v>#REF!</v>
      </c>
      <c r="I1923" s="171"/>
      <c r="J1923" s="173" t="s">
        <v>6171</v>
      </c>
    </row>
    <row r="1924" spans="1:10" s="178" customFormat="1" ht="15.75" customHeight="1">
      <c r="A1924" s="186" t="s">
        <v>4505</v>
      </c>
      <c r="B1924" s="188" t="s">
        <v>4984</v>
      </c>
      <c r="C1924" s="191" t="s">
        <v>2679</v>
      </c>
      <c r="D1924" s="183">
        <v>5950</v>
      </c>
      <c r="E1924" s="183" t="e">
        <f>VLOOKUP(B1924,#REF!,22,FALSE)</f>
        <v>#REF!</v>
      </c>
      <c r="F1924" s="189" t="e">
        <f t="shared" si="146"/>
        <v>#REF!</v>
      </c>
      <c r="G1924" s="183">
        <v>5950</v>
      </c>
      <c r="H1924" s="189" t="e">
        <f t="shared" si="147"/>
        <v>#REF!</v>
      </c>
      <c r="I1924" s="171"/>
      <c r="J1924" s="173" t="s">
        <v>6171</v>
      </c>
    </row>
    <row r="1925" spans="1:10" s="178" customFormat="1" ht="15.75" customHeight="1">
      <c r="A1925" s="186" t="s">
        <v>4505</v>
      </c>
      <c r="B1925" s="188" t="s">
        <v>4985</v>
      </c>
      <c r="C1925" s="191" t="s">
        <v>2680</v>
      </c>
      <c r="D1925" s="183">
        <v>5950</v>
      </c>
      <c r="E1925" s="183" t="e">
        <f>VLOOKUP(B1925,#REF!,22,FALSE)</f>
        <v>#REF!</v>
      </c>
      <c r="F1925" s="189" t="e">
        <f t="shared" si="146"/>
        <v>#REF!</v>
      </c>
      <c r="G1925" s="183">
        <v>5950</v>
      </c>
      <c r="H1925" s="189" t="e">
        <f t="shared" si="147"/>
        <v>#REF!</v>
      </c>
      <c r="I1925" s="171"/>
      <c r="J1925" s="173" t="s">
        <v>6171</v>
      </c>
    </row>
    <row r="1926" spans="1:10" s="178" customFormat="1" ht="15.75" customHeight="1">
      <c r="A1926" s="186" t="s">
        <v>4505</v>
      </c>
      <c r="B1926" s="188" t="s">
        <v>4986</v>
      </c>
      <c r="C1926" s="191" t="s">
        <v>2681</v>
      </c>
      <c r="D1926" s="183">
        <v>5950</v>
      </c>
      <c r="E1926" s="183" t="e">
        <f>VLOOKUP(B1926,#REF!,22,FALSE)</f>
        <v>#REF!</v>
      </c>
      <c r="F1926" s="189" t="e">
        <f t="shared" si="146"/>
        <v>#REF!</v>
      </c>
      <c r="G1926" s="183">
        <v>5950</v>
      </c>
      <c r="H1926" s="189" t="e">
        <f t="shared" si="147"/>
        <v>#REF!</v>
      </c>
      <c r="I1926" s="171"/>
      <c r="J1926" s="173" t="s">
        <v>6171</v>
      </c>
    </row>
    <row r="1927" spans="1:10" s="178" customFormat="1" ht="15.75" customHeight="1">
      <c r="A1927" s="186" t="s">
        <v>4505</v>
      </c>
      <c r="B1927" s="188" t="s">
        <v>4987</v>
      </c>
      <c r="C1927" s="191" t="s">
        <v>2682</v>
      </c>
      <c r="D1927" s="183">
        <v>5950</v>
      </c>
      <c r="E1927" s="183" t="e">
        <f>VLOOKUP(B1927,#REF!,22,FALSE)</f>
        <v>#REF!</v>
      </c>
      <c r="F1927" s="189" t="e">
        <f t="shared" si="146"/>
        <v>#REF!</v>
      </c>
      <c r="G1927" s="183">
        <v>5950</v>
      </c>
      <c r="H1927" s="189" t="e">
        <f t="shared" si="147"/>
        <v>#REF!</v>
      </c>
      <c r="I1927" s="171"/>
      <c r="J1927" s="173" t="s">
        <v>6171</v>
      </c>
    </row>
    <row r="1928" spans="1:10" s="178" customFormat="1" ht="15.75" customHeight="1">
      <c r="A1928" s="186" t="s">
        <v>4505</v>
      </c>
      <c r="B1928" s="188" t="s">
        <v>4988</v>
      </c>
      <c r="C1928" s="191" t="s">
        <v>2683</v>
      </c>
      <c r="D1928" s="183">
        <v>5950</v>
      </c>
      <c r="E1928" s="183" t="e">
        <f>VLOOKUP(B1928,#REF!,22,FALSE)</f>
        <v>#REF!</v>
      </c>
      <c r="F1928" s="189" t="e">
        <f t="shared" si="146"/>
        <v>#REF!</v>
      </c>
      <c r="G1928" s="183">
        <v>5950</v>
      </c>
      <c r="H1928" s="189" t="e">
        <f t="shared" si="147"/>
        <v>#REF!</v>
      </c>
      <c r="I1928" s="171"/>
      <c r="J1928" s="173" t="s">
        <v>6171</v>
      </c>
    </row>
    <row r="1929" spans="1:10" s="178" customFormat="1" ht="15.75" customHeight="1">
      <c r="A1929" s="186" t="s">
        <v>4505</v>
      </c>
      <c r="B1929" s="188" t="s">
        <v>4989</v>
      </c>
      <c r="C1929" s="191" t="s">
        <v>2684</v>
      </c>
      <c r="D1929" s="183">
        <v>5950</v>
      </c>
      <c r="E1929" s="183" t="e">
        <f>VLOOKUP(B1929,#REF!,22,FALSE)</f>
        <v>#REF!</v>
      </c>
      <c r="F1929" s="189" t="e">
        <f t="shared" si="146"/>
        <v>#REF!</v>
      </c>
      <c r="G1929" s="183">
        <v>5950</v>
      </c>
      <c r="H1929" s="189" t="e">
        <f t="shared" si="147"/>
        <v>#REF!</v>
      </c>
      <c r="I1929" s="171"/>
      <c r="J1929" s="173" t="s">
        <v>6171</v>
      </c>
    </row>
    <row r="1930" spans="1:10" s="178" customFormat="1" ht="15.75" customHeight="1">
      <c r="A1930" s="186" t="s">
        <v>4505</v>
      </c>
      <c r="B1930" s="188" t="s">
        <v>4990</v>
      </c>
      <c r="C1930" s="191" t="s">
        <v>2685</v>
      </c>
      <c r="D1930" s="183">
        <v>5950</v>
      </c>
      <c r="E1930" s="183" t="e">
        <f>VLOOKUP(B1930,#REF!,22,FALSE)</f>
        <v>#REF!</v>
      </c>
      <c r="F1930" s="189" t="e">
        <f t="shared" si="146"/>
        <v>#REF!</v>
      </c>
      <c r="G1930" s="183">
        <v>5950</v>
      </c>
      <c r="H1930" s="189" t="e">
        <f t="shared" si="147"/>
        <v>#REF!</v>
      </c>
      <c r="I1930" s="171"/>
      <c r="J1930" s="173" t="s">
        <v>6171</v>
      </c>
    </row>
    <row r="1931" spans="1:10" s="178" customFormat="1" ht="15.75" customHeight="1">
      <c r="A1931" s="186" t="s">
        <v>4505</v>
      </c>
      <c r="B1931" s="188" t="s">
        <v>4991</v>
      </c>
      <c r="C1931" s="191" t="s">
        <v>2686</v>
      </c>
      <c r="D1931" s="183">
        <v>5950</v>
      </c>
      <c r="E1931" s="183" t="e">
        <f>VLOOKUP(B1931,#REF!,22,FALSE)</f>
        <v>#REF!</v>
      </c>
      <c r="F1931" s="189" t="e">
        <f t="shared" si="146"/>
        <v>#REF!</v>
      </c>
      <c r="G1931" s="183">
        <v>5950</v>
      </c>
      <c r="H1931" s="189" t="e">
        <f t="shared" si="147"/>
        <v>#REF!</v>
      </c>
      <c r="I1931" s="171"/>
      <c r="J1931" s="173" t="s">
        <v>6171</v>
      </c>
    </row>
    <row r="1932" spans="1:10" s="178" customFormat="1" ht="15.75" customHeight="1">
      <c r="A1932" s="186" t="s">
        <v>4505</v>
      </c>
      <c r="B1932" s="188" t="s">
        <v>4992</v>
      </c>
      <c r="C1932" s="191" t="s">
        <v>2687</v>
      </c>
      <c r="D1932" s="183">
        <v>7600</v>
      </c>
      <c r="E1932" s="183" t="e">
        <f>VLOOKUP(B1932,#REF!,22,FALSE)</f>
        <v>#REF!</v>
      </c>
      <c r="F1932" s="189" t="e">
        <f t="shared" si="146"/>
        <v>#REF!</v>
      </c>
      <c r="G1932" s="183">
        <v>7600</v>
      </c>
      <c r="H1932" s="189" t="e">
        <f t="shared" si="147"/>
        <v>#REF!</v>
      </c>
      <c r="I1932" s="171"/>
      <c r="J1932" s="173" t="s">
        <v>6171</v>
      </c>
    </row>
    <row r="1933" spans="1:10" s="178" customFormat="1" ht="15.75" customHeight="1">
      <c r="A1933" s="186" t="s">
        <v>4505</v>
      </c>
      <c r="B1933" s="188" t="s">
        <v>4993</v>
      </c>
      <c r="C1933" s="191" t="s">
        <v>2688</v>
      </c>
      <c r="D1933" s="183">
        <v>7600</v>
      </c>
      <c r="E1933" s="183" t="e">
        <f>VLOOKUP(B1933,#REF!,22,FALSE)</f>
        <v>#REF!</v>
      </c>
      <c r="F1933" s="189" t="e">
        <f t="shared" si="146"/>
        <v>#REF!</v>
      </c>
      <c r="G1933" s="183">
        <v>7600</v>
      </c>
      <c r="H1933" s="189" t="e">
        <f t="shared" si="147"/>
        <v>#REF!</v>
      </c>
      <c r="I1933" s="171"/>
      <c r="J1933" s="173" t="s">
        <v>6171</v>
      </c>
    </row>
    <row r="1934" spans="1:10" s="178" customFormat="1" ht="15.75" customHeight="1">
      <c r="A1934" s="186" t="s">
        <v>4505</v>
      </c>
      <c r="B1934" s="188" t="s">
        <v>4994</v>
      </c>
      <c r="C1934" s="191" t="s">
        <v>2689</v>
      </c>
      <c r="D1934" s="183">
        <v>7600</v>
      </c>
      <c r="E1934" s="183" t="e">
        <f>VLOOKUP(B1934,#REF!,22,FALSE)</f>
        <v>#REF!</v>
      </c>
      <c r="F1934" s="189" t="e">
        <f t="shared" si="146"/>
        <v>#REF!</v>
      </c>
      <c r="G1934" s="183">
        <v>7600</v>
      </c>
      <c r="H1934" s="189" t="e">
        <f t="shared" si="147"/>
        <v>#REF!</v>
      </c>
      <c r="I1934" s="171"/>
      <c r="J1934" s="173" t="s">
        <v>6171</v>
      </c>
    </row>
    <row r="1935" spans="1:10" s="178" customFormat="1" ht="15.75" customHeight="1">
      <c r="A1935" s="186" t="s">
        <v>4505</v>
      </c>
      <c r="B1935" s="188" t="s">
        <v>4995</v>
      </c>
      <c r="C1935" s="191" t="s">
        <v>2690</v>
      </c>
      <c r="D1935" s="183">
        <v>7600</v>
      </c>
      <c r="E1935" s="183" t="e">
        <f>VLOOKUP(B1935,#REF!,22,FALSE)</f>
        <v>#REF!</v>
      </c>
      <c r="F1935" s="189" t="e">
        <f t="shared" si="146"/>
        <v>#REF!</v>
      </c>
      <c r="G1935" s="183">
        <v>7600</v>
      </c>
      <c r="H1935" s="189" t="e">
        <f t="shared" si="147"/>
        <v>#REF!</v>
      </c>
      <c r="I1935" s="171"/>
      <c r="J1935" s="173" t="s">
        <v>6171</v>
      </c>
    </row>
    <row r="1936" spans="1:10" s="178" customFormat="1" ht="15.75" customHeight="1">
      <c r="A1936" s="186" t="s">
        <v>4996</v>
      </c>
      <c r="B1936" s="188" t="s">
        <v>4997</v>
      </c>
      <c r="C1936" s="191" t="s">
        <v>2691</v>
      </c>
      <c r="D1936" s="183">
        <v>7600</v>
      </c>
      <c r="E1936" s="183" t="e">
        <f>VLOOKUP(B1936,#REF!,22,FALSE)</f>
        <v>#REF!</v>
      </c>
      <c r="F1936" s="189" t="e">
        <f t="shared" si="146"/>
        <v>#REF!</v>
      </c>
      <c r="G1936" s="183">
        <v>7600</v>
      </c>
      <c r="H1936" s="189" t="e">
        <f t="shared" si="147"/>
        <v>#REF!</v>
      </c>
      <c r="I1936" s="171"/>
      <c r="J1936" s="173" t="s">
        <v>6171</v>
      </c>
    </row>
    <row r="1937" spans="1:10" s="178" customFormat="1" ht="15.75" customHeight="1">
      <c r="A1937" s="186" t="s">
        <v>4996</v>
      </c>
      <c r="B1937" s="188" t="s">
        <v>4998</v>
      </c>
      <c r="C1937" s="191" t="s">
        <v>2692</v>
      </c>
      <c r="D1937" s="183">
        <v>7600</v>
      </c>
      <c r="E1937" s="183" t="e">
        <f>VLOOKUP(B1937,#REF!,22,FALSE)</f>
        <v>#REF!</v>
      </c>
      <c r="F1937" s="189" t="e">
        <f t="shared" si="146"/>
        <v>#REF!</v>
      </c>
      <c r="G1937" s="183">
        <v>7600</v>
      </c>
      <c r="H1937" s="189" t="e">
        <f t="shared" si="147"/>
        <v>#REF!</v>
      </c>
      <c r="I1937" s="171"/>
      <c r="J1937" s="173" t="s">
        <v>6171</v>
      </c>
    </row>
    <row r="1938" spans="1:10" s="178" customFormat="1" ht="15.75" customHeight="1">
      <c r="A1938" s="186" t="s">
        <v>4996</v>
      </c>
      <c r="B1938" s="188" t="s">
        <v>4999</v>
      </c>
      <c r="C1938" s="191" t="s">
        <v>2693</v>
      </c>
      <c r="D1938" s="183">
        <v>7600</v>
      </c>
      <c r="E1938" s="183" t="e">
        <f>VLOOKUP(B1938,#REF!,22,FALSE)</f>
        <v>#REF!</v>
      </c>
      <c r="F1938" s="189" t="e">
        <f t="shared" si="146"/>
        <v>#REF!</v>
      </c>
      <c r="G1938" s="183">
        <v>7600</v>
      </c>
      <c r="H1938" s="189" t="e">
        <f t="shared" si="147"/>
        <v>#REF!</v>
      </c>
      <c r="I1938" s="171"/>
      <c r="J1938" s="173" t="s">
        <v>6171</v>
      </c>
    </row>
    <row r="1939" spans="1:10" s="178" customFormat="1" ht="15.75" customHeight="1">
      <c r="A1939" s="186" t="s">
        <v>4996</v>
      </c>
      <c r="B1939" s="188" t="s">
        <v>5000</v>
      </c>
      <c r="C1939" s="191" t="s">
        <v>2694</v>
      </c>
      <c r="D1939" s="183">
        <v>7600</v>
      </c>
      <c r="E1939" s="183" t="e">
        <f>VLOOKUP(B1939,#REF!,22,FALSE)</f>
        <v>#REF!</v>
      </c>
      <c r="F1939" s="189" t="e">
        <f t="shared" si="146"/>
        <v>#REF!</v>
      </c>
      <c r="G1939" s="183">
        <v>7600</v>
      </c>
      <c r="H1939" s="189" t="e">
        <f t="shared" si="147"/>
        <v>#REF!</v>
      </c>
      <c r="I1939" s="171"/>
      <c r="J1939" s="173" t="s">
        <v>6171</v>
      </c>
    </row>
    <row r="1940" spans="1:10" s="178" customFormat="1" ht="15.75" customHeight="1">
      <c r="A1940" s="186" t="s">
        <v>4996</v>
      </c>
      <c r="B1940" s="188" t="s">
        <v>5001</v>
      </c>
      <c r="C1940" s="191" t="s">
        <v>2695</v>
      </c>
      <c r="D1940" s="183">
        <v>7600</v>
      </c>
      <c r="E1940" s="183" t="e">
        <f>VLOOKUP(B1940,#REF!,22,FALSE)</f>
        <v>#REF!</v>
      </c>
      <c r="F1940" s="189" t="e">
        <f t="shared" si="146"/>
        <v>#REF!</v>
      </c>
      <c r="G1940" s="183">
        <v>7600</v>
      </c>
      <c r="H1940" s="189" t="e">
        <f t="shared" si="147"/>
        <v>#REF!</v>
      </c>
      <c r="I1940" s="171"/>
      <c r="J1940" s="173" t="s">
        <v>6171</v>
      </c>
    </row>
    <row r="1941" spans="1:10" s="178" customFormat="1" ht="15.75" customHeight="1">
      <c r="A1941" s="186" t="s">
        <v>4996</v>
      </c>
      <c r="B1941" s="188" t="s">
        <v>5002</v>
      </c>
      <c r="C1941" s="191" t="s">
        <v>2696</v>
      </c>
      <c r="D1941" s="183">
        <v>7600</v>
      </c>
      <c r="E1941" s="183" t="e">
        <f>VLOOKUP(B1941,#REF!,22,FALSE)</f>
        <v>#REF!</v>
      </c>
      <c r="F1941" s="189" t="e">
        <f t="shared" si="146"/>
        <v>#REF!</v>
      </c>
      <c r="G1941" s="183">
        <v>7600</v>
      </c>
      <c r="H1941" s="189" t="e">
        <f t="shared" si="147"/>
        <v>#REF!</v>
      </c>
      <c r="I1941" s="171"/>
      <c r="J1941" s="173" t="s">
        <v>6171</v>
      </c>
    </row>
    <row r="1942" spans="1:10" s="178" customFormat="1" ht="15.75" customHeight="1">
      <c r="A1942" s="186" t="s">
        <v>4996</v>
      </c>
      <c r="B1942" s="188" t="s">
        <v>5003</v>
      </c>
      <c r="C1942" s="191" t="s">
        <v>2697</v>
      </c>
      <c r="D1942" s="183">
        <v>7600</v>
      </c>
      <c r="E1942" s="183" t="e">
        <f>VLOOKUP(B1942,#REF!,22,FALSE)</f>
        <v>#REF!</v>
      </c>
      <c r="F1942" s="189" t="e">
        <f t="shared" si="146"/>
        <v>#REF!</v>
      </c>
      <c r="G1942" s="183">
        <v>7600</v>
      </c>
      <c r="H1942" s="189" t="e">
        <f t="shared" si="147"/>
        <v>#REF!</v>
      </c>
      <c r="I1942" s="171"/>
      <c r="J1942" s="173" t="s">
        <v>6171</v>
      </c>
    </row>
    <row r="1943" spans="1:10" s="178" customFormat="1" ht="15.75" customHeight="1">
      <c r="A1943" s="186" t="s">
        <v>4996</v>
      </c>
      <c r="B1943" s="188" t="s">
        <v>5004</v>
      </c>
      <c r="C1943" s="191" t="s">
        <v>2698</v>
      </c>
      <c r="D1943" s="183">
        <v>7600</v>
      </c>
      <c r="E1943" s="183" t="e">
        <f>VLOOKUP(B1943,#REF!,22,FALSE)</f>
        <v>#REF!</v>
      </c>
      <c r="F1943" s="189" t="e">
        <f t="shared" si="146"/>
        <v>#REF!</v>
      </c>
      <c r="G1943" s="183">
        <v>7600</v>
      </c>
      <c r="H1943" s="189" t="e">
        <f t="shared" si="147"/>
        <v>#REF!</v>
      </c>
      <c r="I1943" s="171"/>
      <c r="J1943" s="173" t="s">
        <v>6171</v>
      </c>
    </row>
    <row r="1944" spans="1:10" s="178" customFormat="1" ht="15.75" customHeight="1">
      <c r="A1944" s="186" t="s">
        <v>4996</v>
      </c>
      <c r="B1944" s="188" t="s">
        <v>5005</v>
      </c>
      <c r="C1944" s="191" t="s">
        <v>2699</v>
      </c>
      <c r="D1944" s="183">
        <v>10800</v>
      </c>
      <c r="E1944" s="183" t="e">
        <f>VLOOKUP(B1944,#REF!,22,FALSE)</f>
        <v>#REF!</v>
      </c>
      <c r="F1944" s="189" t="e">
        <f t="shared" si="146"/>
        <v>#REF!</v>
      </c>
      <c r="G1944" s="183">
        <v>10800</v>
      </c>
      <c r="H1944" s="189" t="e">
        <f t="shared" si="147"/>
        <v>#REF!</v>
      </c>
      <c r="I1944" s="171"/>
      <c r="J1944" s="173" t="s">
        <v>6171</v>
      </c>
    </row>
    <row r="1945" spans="1:10" s="178" customFormat="1" ht="15.75" customHeight="1">
      <c r="A1945" s="186" t="s">
        <v>4996</v>
      </c>
      <c r="B1945" s="188" t="s">
        <v>5006</v>
      </c>
      <c r="C1945" s="191" t="s">
        <v>2700</v>
      </c>
      <c r="D1945" s="183">
        <v>10800</v>
      </c>
      <c r="E1945" s="183" t="e">
        <f>VLOOKUP(B1945,#REF!,22,FALSE)</f>
        <v>#REF!</v>
      </c>
      <c r="F1945" s="189" t="e">
        <f t="shared" si="146"/>
        <v>#REF!</v>
      </c>
      <c r="G1945" s="183">
        <v>10800</v>
      </c>
      <c r="H1945" s="189" t="e">
        <f t="shared" si="147"/>
        <v>#REF!</v>
      </c>
      <c r="I1945" s="171"/>
      <c r="J1945" s="173" t="s">
        <v>6171</v>
      </c>
    </row>
    <row r="1946" spans="1:10" s="178" customFormat="1" ht="15.75" customHeight="1">
      <c r="A1946" s="186" t="s">
        <v>4996</v>
      </c>
      <c r="B1946" s="188" t="s">
        <v>5007</v>
      </c>
      <c r="C1946" s="191" t="s">
        <v>2701</v>
      </c>
      <c r="D1946" s="183">
        <v>10800</v>
      </c>
      <c r="E1946" s="183" t="e">
        <f>VLOOKUP(B1946,#REF!,22,FALSE)</f>
        <v>#REF!</v>
      </c>
      <c r="F1946" s="189" t="e">
        <f t="shared" si="146"/>
        <v>#REF!</v>
      </c>
      <c r="G1946" s="183">
        <v>10800</v>
      </c>
      <c r="H1946" s="189" t="e">
        <f t="shared" si="147"/>
        <v>#REF!</v>
      </c>
      <c r="I1946" s="171"/>
      <c r="J1946" s="173" t="s">
        <v>6171</v>
      </c>
    </row>
    <row r="1947" spans="1:10" s="178" customFormat="1" ht="15.75" customHeight="1">
      <c r="A1947" s="186" t="s">
        <v>4996</v>
      </c>
      <c r="B1947" s="188" t="s">
        <v>5008</v>
      </c>
      <c r="C1947" s="191" t="s">
        <v>2702</v>
      </c>
      <c r="D1947" s="183">
        <v>10800</v>
      </c>
      <c r="E1947" s="183" t="e">
        <f>VLOOKUP(B1947,#REF!,22,FALSE)</f>
        <v>#REF!</v>
      </c>
      <c r="F1947" s="189" t="e">
        <f t="shared" si="146"/>
        <v>#REF!</v>
      </c>
      <c r="G1947" s="183">
        <v>10800</v>
      </c>
      <c r="H1947" s="189" t="e">
        <f t="shared" si="147"/>
        <v>#REF!</v>
      </c>
      <c r="I1947" s="171"/>
      <c r="J1947" s="173" t="s">
        <v>6171</v>
      </c>
    </row>
    <row r="1948" spans="1:10" s="178" customFormat="1" ht="15.75" customHeight="1">
      <c r="A1948" s="76" t="s">
        <v>2710</v>
      </c>
      <c r="B1948" s="77"/>
      <c r="C1948" s="128"/>
      <c r="D1948" s="181"/>
      <c r="E1948" s="181"/>
      <c r="F1948" s="181"/>
      <c r="G1948" s="181"/>
      <c r="H1948" s="181"/>
      <c r="I1948" s="174"/>
      <c r="J1948" s="173" t="s">
        <v>6171</v>
      </c>
    </row>
    <row r="1949" spans="1:10" s="178" customFormat="1" ht="15.75" customHeight="1">
      <c r="A1949" s="186" t="s">
        <v>5009</v>
      </c>
      <c r="B1949" s="188" t="s">
        <v>5010</v>
      </c>
      <c r="C1949" s="191" t="s">
        <v>5556</v>
      </c>
      <c r="D1949" s="183">
        <v>8100</v>
      </c>
      <c r="E1949" s="183" t="e">
        <f>VLOOKUP(B1949,#REF!,22,FALSE)</f>
        <v>#REF!</v>
      </c>
      <c r="F1949" s="189" t="e">
        <f t="shared" ref="F1949:F1974" si="148">E1949/D1949-100%</f>
        <v>#REF!</v>
      </c>
      <c r="G1949" s="183">
        <v>8100</v>
      </c>
      <c r="H1949" s="189" t="e">
        <f t="shared" ref="H1949:H1974" si="149">100%-G1949/E1949</f>
        <v>#REF!</v>
      </c>
      <c r="I1949" s="171"/>
      <c r="J1949" s="173" t="s">
        <v>6171</v>
      </c>
    </row>
    <row r="1950" spans="1:10" s="178" customFormat="1" ht="15.75" customHeight="1">
      <c r="A1950" s="186" t="s">
        <v>5009</v>
      </c>
      <c r="B1950" s="188" t="s">
        <v>5011</v>
      </c>
      <c r="C1950" s="191" t="s">
        <v>5085</v>
      </c>
      <c r="D1950" s="183">
        <v>8100</v>
      </c>
      <c r="E1950" s="183" t="e">
        <f>VLOOKUP(B1950,#REF!,22,FALSE)</f>
        <v>#REF!</v>
      </c>
      <c r="F1950" s="189" t="e">
        <f t="shared" si="148"/>
        <v>#REF!</v>
      </c>
      <c r="G1950" s="183">
        <v>8100</v>
      </c>
      <c r="H1950" s="189" t="e">
        <f t="shared" si="149"/>
        <v>#REF!</v>
      </c>
      <c r="I1950" s="171"/>
      <c r="J1950" s="173" t="s">
        <v>6171</v>
      </c>
    </row>
    <row r="1951" spans="1:10" s="178" customFormat="1" ht="15.75" customHeight="1">
      <c r="A1951" s="186" t="s">
        <v>5009</v>
      </c>
      <c r="B1951" s="188" t="s">
        <v>5012</v>
      </c>
      <c r="C1951" s="191" t="s">
        <v>5086</v>
      </c>
      <c r="D1951" s="183">
        <v>8100</v>
      </c>
      <c r="E1951" s="183" t="e">
        <f>VLOOKUP(B1951,#REF!,22,FALSE)</f>
        <v>#REF!</v>
      </c>
      <c r="F1951" s="189" t="e">
        <f t="shared" si="148"/>
        <v>#REF!</v>
      </c>
      <c r="G1951" s="183">
        <v>8100</v>
      </c>
      <c r="H1951" s="189" t="e">
        <f t="shared" si="149"/>
        <v>#REF!</v>
      </c>
      <c r="I1951" s="171"/>
      <c r="J1951" s="173" t="s">
        <v>6171</v>
      </c>
    </row>
    <row r="1952" spans="1:10" s="178" customFormat="1" ht="15.75" customHeight="1">
      <c r="A1952" s="186" t="s">
        <v>5009</v>
      </c>
      <c r="B1952" s="188" t="s">
        <v>5013</v>
      </c>
      <c r="C1952" s="191" t="s">
        <v>5087</v>
      </c>
      <c r="D1952" s="183">
        <v>8100</v>
      </c>
      <c r="E1952" s="183" t="e">
        <f>VLOOKUP(B1952,#REF!,22,FALSE)</f>
        <v>#REF!</v>
      </c>
      <c r="F1952" s="189" t="e">
        <f t="shared" si="148"/>
        <v>#REF!</v>
      </c>
      <c r="G1952" s="183">
        <v>8100</v>
      </c>
      <c r="H1952" s="189" t="e">
        <f t="shared" si="149"/>
        <v>#REF!</v>
      </c>
      <c r="I1952" s="171"/>
      <c r="J1952" s="173" t="s">
        <v>6171</v>
      </c>
    </row>
    <row r="1953" spans="1:10" s="178" customFormat="1" ht="15.75" customHeight="1">
      <c r="A1953" s="186" t="s">
        <v>5009</v>
      </c>
      <c r="B1953" s="188" t="s">
        <v>5014</v>
      </c>
      <c r="C1953" s="191" t="s">
        <v>2711</v>
      </c>
      <c r="D1953" s="183">
        <v>7800</v>
      </c>
      <c r="E1953" s="183" t="e">
        <f>VLOOKUP(B1953,#REF!,22,FALSE)</f>
        <v>#REF!</v>
      </c>
      <c r="F1953" s="189" t="e">
        <f t="shared" si="148"/>
        <v>#REF!</v>
      </c>
      <c r="G1953" s="183">
        <v>7900</v>
      </c>
      <c r="H1953" s="189" t="e">
        <f t="shared" si="149"/>
        <v>#REF!</v>
      </c>
      <c r="I1953" s="171"/>
      <c r="J1953" s="173" t="s">
        <v>6171</v>
      </c>
    </row>
    <row r="1954" spans="1:10" s="178" customFormat="1" ht="15.75" customHeight="1">
      <c r="A1954" s="186" t="s">
        <v>5009</v>
      </c>
      <c r="B1954" s="188" t="s">
        <v>5015</v>
      </c>
      <c r="C1954" s="191" t="s">
        <v>2712</v>
      </c>
      <c r="D1954" s="183">
        <v>7800</v>
      </c>
      <c r="E1954" s="183" t="e">
        <f>VLOOKUP(B1954,#REF!,22,FALSE)</f>
        <v>#REF!</v>
      </c>
      <c r="F1954" s="189" t="e">
        <f t="shared" si="148"/>
        <v>#REF!</v>
      </c>
      <c r="G1954" s="183">
        <v>7900</v>
      </c>
      <c r="H1954" s="189" t="e">
        <f t="shared" si="149"/>
        <v>#REF!</v>
      </c>
      <c r="I1954" s="171"/>
      <c r="J1954" s="173" t="s">
        <v>6171</v>
      </c>
    </row>
    <row r="1955" spans="1:10" s="178" customFormat="1" ht="15.75" customHeight="1">
      <c r="A1955" s="186" t="s">
        <v>5009</v>
      </c>
      <c r="B1955" s="188" t="s">
        <v>5016</v>
      </c>
      <c r="C1955" s="191" t="s">
        <v>2713</v>
      </c>
      <c r="D1955" s="183">
        <v>7800</v>
      </c>
      <c r="E1955" s="183" t="e">
        <f>VLOOKUP(B1955,#REF!,22,FALSE)</f>
        <v>#REF!</v>
      </c>
      <c r="F1955" s="189" t="e">
        <f t="shared" si="148"/>
        <v>#REF!</v>
      </c>
      <c r="G1955" s="183">
        <v>7900</v>
      </c>
      <c r="H1955" s="189" t="e">
        <f t="shared" si="149"/>
        <v>#REF!</v>
      </c>
      <c r="I1955" s="171"/>
      <c r="J1955" s="173" t="s">
        <v>6171</v>
      </c>
    </row>
    <row r="1956" spans="1:10" s="178" customFormat="1" ht="15.75" customHeight="1">
      <c r="A1956" s="186" t="s">
        <v>5009</v>
      </c>
      <c r="B1956" s="188" t="s">
        <v>5017</v>
      </c>
      <c r="C1956" s="191" t="s">
        <v>2714</v>
      </c>
      <c r="D1956" s="183">
        <v>7800</v>
      </c>
      <c r="E1956" s="183" t="e">
        <f>VLOOKUP(B1956,#REF!,22,FALSE)</f>
        <v>#REF!</v>
      </c>
      <c r="F1956" s="189" t="e">
        <f t="shared" si="148"/>
        <v>#REF!</v>
      </c>
      <c r="G1956" s="183">
        <v>7900</v>
      </c>
      <c r="H1956" s="189" t="e">
        <f t="shared" si="149"/>
        <v>#REF!</v>
      </c>
      <c r="I1956" s="171"/>
      <c r="J1956" s="173" t="s">
        <v>6171</v>
      </c>
    </row>
    <row r="1957" spans="1:10" s="178" customFormat="1" ht="15.75" customHeight="1">
      <c r="A1957" s="186" t="s">
        <v>5009</v>
      </c>
      <c r="B1957" s="188" t="s">
        <v>5018</v>
      </c>
      <c r="C1957" s="191" t="s">
        <v>5088</v>
      </c>
      <c r="D1957" s="183">
        <v>10300</v>
      </c>
      <c r="E1957" s="183" t="e">
        <f>VLOOKUP(B1957,#REF!,22,FALSE)</f>
        <v>#REF!</v>
      </c>
      <c r="F1957" s="189" t="e">
        <f t="shared" si="148"/>
        <v>#REF!</v>
      </c>
      <c r="G1957" s="183">
        <v>10300</v>
      </c>
      <c r="H1957" s="189" t="e">
        <f t="shared" si="149"/>
        <v>#REF!</v>
      </c>
      <c r="I1957" s="171"/>
      <c r="J1957" s="173" t="s">
        <v>6171</v>
      </c>
    </row>
    <row r="1958" spans="1:10" s="178" customFormat="1" ht="15.75" customHeight="1">
      <c r="A1958" s="186" t="s">
        <v>5009</v>
      </c>
      <c r="B1958" s="188" t="s">
        <v>5019</v>
      </c>
      <c r="C1958" s="191" t="s">
        <v>5089</v>
      </c>
      <c r="D1958" s="183">
        <v>10300</v>
      </c>
      <c r="E1958" s="183" t="e">
        <f>VLOOKUP(B1958,#REF!,22,FALSE)</f>
        <v>#REF!</v>
      </c>
      <c r="F1958" s="189" t="e">
        <f t="shared" si="148"/>
        <v>#REF!</v>
      </c>
      <c r="G1958" s="183">
        <v>10300</v>
      </c>
      <c r="H1958" s="189" t="e">
        <f t="shared" si="149"/>
        <v>#REF!</v>
      </c>
      <c r="I1958" s="171"/>
      <c r="J1958" s="173" t="s">
        <v>6171</v>
      </c>
    </row>
    <row r="1959" spans="1:10" s="178" customFormat="1" ht="15.75" customHeight="1">
      <c r="A1959" s="186" t="s">
        <v>5009</v>
      </c>
      <c r="B1959" s="188" t="s">
        <v>5020</v>
      </c>
      <c r="C1959" s="191" t="s">
        <v>5090</v>
      </c>
      <c r="D1959" s="183">
        <v>10300</v>
      </c>
      <c r="E1959" s="183" t="e">
        <f>VLOOKUP(B1959,#REF!,22,FALSE)</f>
        <v>#REF!</v>
      </c>
      <c r="F1959" s="189" t="e">
        <f t="shared" si="148"/>
        <v>#REF!</v>
      </c>
      <c r="G1959" s="183">
        <v>10300</v>
      </c>
      <c r="H1959" s="189" t="e">
        <f t="shared" si="149"/>
        <v>#REF!</v>
      </c>
      <c r="I1959" s="171"/>
      <c r="J1959" s="173" t="s">
        <v>6171</v>
      </c>
    </row>
    <row r="1960" spans="1:10" s="178" customFormat="1" ht="15.75" customHeight="1">
      <c r="A1960" s="186" t="s">
        <v>5009</v>
      </c>
      <c r="B1960" s="188" t="s">
        <v>5021</v>
      </c>
      <c r="C1960" s="191" t="s">
        <v>5091</v>
      </c>
      <c r="D1960" s="183">
        <v>10300</v>
      </c>
      <c r="E1960" s="183" t="e">
        <f>VLOOKUP(B1960,#REF!,22,FALSE)</f>
        <v>#REF!</v>
      </c>
      <c r="F1960" s="189" t="e">
        <f t="shared" si="148"/>
        <v>#REF!</v>
      </c>
      <c r="G1960" s="183">
        <v>10300</v>
      </c>
      <c r="H1960" s="189" t="e">
        <f t="shared" si="149"/>
        <v>#REF!</v>
      </c>
      <c r="I1960" s="171"/>
      <c r="J1960" s="173" t="s">
        <v>6171</v>
      </c>
    </row>
    <row r="1961" spans="1:10" s="178" customFormat="1" ht="15.75" customHeight="1">
      <c r="A1961" s="186" t="s">
        <v>5009</v>
      </c>
      <c r="B1961" s="188" t="s">
        <v>5022</v>
      </c>
      <c r="C1961" s="191" t="s">
        <v>5598</v>
      </c>
      <c r="D1961" s="183">
        <v>10300</v>
      </c>
      <c r="E1961" s="183" t="e">
        <f>VLOOKUP(B1961,#REF!,22,FALSE)</f>
        <v>#REF!</v>
      </c>
      <c r="F1961" s="189" t="e">
        <f t="shared" si="148"/>
        <v>#REF!</v>
      </c>
      <c r="G1961" s="183">
        <v>10300</v>
      </c>
      <c r="H1961" s="189" t="e">
        <f t="shared" si="149"/>
        <v>#REF!</v>
      </c>
      <c r="I1961" s="171"/>
      <c r="J1961" s="173" t="s">
        <v>6171</v>
      </c>
    </row>
    <row r="1962" spans="1:10" s="178" customFormat="1" ht="15.75" customHeight="1">
      <c r="A1962" s="186" t="s">
        <v>5009</v>
      </c>
      <c r="B1962" s="188" t="s">
        <v>5023</v>
      </c>
      <c r="C1962" s="191" t="s">
        <v>5599</v>
      </c>
      <c r="D1962" s="183">
        <v>10300</v>
      </c>
      <c r="E1962" s="183" t="e">
        <f>VLOOKUP(B1962,#REF!,22,FALSE)</f>
        <v>#REF!</v>
      </c>
      <c r="F1962" s="189" t="e">
        <f t="shared" si="148"/>
        <v>#REF!</v>
      </c>
      <c r="G1962" s="183">
        <v>10300</v>
      </c>
      <c r="H1962" s="189" t="e">
        <f t="shared" si="149"/>
        <v>#REF!</v>
      </c>
      <c r="I1962" s="171"/>
      <c r="J1962" s="173" t="s">
        <v>6171</v>
      </c>
    </row>
    <row r="1963" spans="1:10" s="178" customFormat="1" ht="15.75" customHeight="1">
      <c r="A1963" s="186" t="s">
        <v>5009</v>
      </c>
      <c r="B1963" s="188" t="s">
        <v>5024</v>
      </c>
      <c r="C1963" s="191" t="s">
        <v>2715</v>
      </c>
      <c r="D1963" s="183">
        <v>10300</v>
      </c>
      <c r="E1963" s="183" t="e">
        <f>VLOOKUP(B1963,#REF!,22,FALSE)</f>
        <v>#REF!</v>
      </c>
      <c r="F1963" s="189" t="e">
        <f t="shared" si="148"/>
        <v>#REF!</v>
      </c>
      <c r="G1963" s="183">
        <v>10300</v>
      </c>
      <c r="H1963" s="189" t="e">
        <f t="shared" si="149"/>
        <v>#REF!</v>
      </c>
      <c r="I1963" s="171"/>
      <c r="J1963" s="173" t="s">
        <v>6171</v>
      </c>
    </row>
    <row r="1964" spans="1:10" s="178" customFormat="1" ht="15.75" customHeight="1">
      <c r="A1964" s="186" t="s">
        <v>5009</v>
      </c>
      <c r="B1964" s="188" t="s">
        <v>5025</v>
      </c>
      <c r="C1964" s="191" t="s">
        <v>5092</v>
      </c>
      <c r="D1964" s="183">
        <v>10300</v>
      </c>
      <c r="E1964" s="183" t="e">
        <f>VLOOKUP(B1964,#REF!,22,FALSE)</f>
        <v>#REF!</v>
      </c>
      <c r="F1964" s="189" t="e">
        <f t="shared" si="148"/>
        <v>#REF!</v>
      </c>
      <c r="G1964" s="183">
        <v>10300</v>
      </c>
      <c r="H1964" s="189" t="e">
        <f t="shared" si="149"/>
        <v>#REF!</v>
      </c>
      <c r="I1964" s="171"/>
      <c r="J1964" s="173" t="s">
        <v>6171</v>
      </c>
    </row>
    <row r="1965" spans="1:10" s="178" customFormat="1" ht="15.75" customHeight="1">
      <c r="A1965" s="186" t="s">
        <v>5009</v>
      </c>
      <c r="B1965" s="188" t="s">
        <v>5026</v>
      </c>
      <c r="C1965" s="191" t="s">
        <v>2716</v>
      </c>
      <c r="D1965" s="183">
        <v>11400</v>
      </c>
      <c r="E1965" s="183" t="e">
        <f>VLOOKUP(B1965,#REF!,22,FALSE)</f>
        <v>#REF!</v>
      </c>
      <c r="F1965" s="189" t="e">
        <f t="shared" si="148"/>
        <v>#REF!</v>
      </c>
      <c r="G1965" s="183">
        <v>11400</v>
      </c>
      <c r="H1965" s="189" t="e">
        <f t="shared" si="149"/>
        <v>#REF!</v>
      </c>
      <c r="I1965" s="171"/>
      <c r="J1965" s="173" t="s">
        <v>6171</v>
      </c>
    </row>
    <row r="1966" spans="1:10" s="178" customFormat="1" ht="15.75" customHeight="1">
      <c r="A1966" s="186" t="s">
        <v>5009</v>
      </c>
      <c r="B1966" s="188" t="s">
        <v>5027</v>
      </c>
      <c r="C1966" s="191" t="s">
        <v>2717</v>
      </c>
      <c r="D1966" s="183">
        <v>11400</v>
      </c>
      <c r="E1966" s="183" t="e">
        <f>VLOOKUP(B1966,#REF!,22,FALSE)</f>
        <v>#REF!</v>
      </c>
      <c r="F1966" s="189" t="e">
        <f t="shared" si="148"/>
        <v>#REF!</v>
      </c>
      <c r="G1966" s="183">
        <v>11400</v>
      </c>
      <c r="H1966" s="189" t="e">
        <f t="shared" si="149"/>
        <v>#REF!</v>
      </c>
      <c r="I1966" s="171"/>
      <c r="J1966" s="173" t="s">
        <v>6171</v>
      </c>
    </row>
    <row r="1967" spans="1:10" s="178" customFormat="1" ht="15.75" customHeight="1">
      <c r="A1967" s="186" t="s">
        <v>5009</v>
      </c>
      <c r="B1967" s="188" t="s">
        <v>5028</v>
      </c>
      <c r="C1967" s="191" t="s">
        <v>2718</v>
      </c>
      <c r="D1967" s="183">
        <v>11400</v>
      </c>
      <c r="E1967" s="183" t="e">
        <f>VLOOKUP(B1967,#REF!,22,FALSE)</f>
        <v>#REF!</v>
      </c>
      <c r="F1967" s="189" t="e">
        <f t="shared" si="148"/>
        <v>#REF!</v>
      </c>
      <c r="G1967" s="183">
        <v>11400</v>
      </c>
      <c r="H1967" s="189" t="e">
        <f t="shared" si="149"/>
        <v>#REF!</v>
      </c>
      <c r="I1967" s="171"/>
      <c r="J1967" s="173" t="s">
        <v>6171</v>
      </c>
    </row>
    <row r="1968" spans="1:10" s="178" customFormat="1" ht="15.75" customHeight="1">
      <c r="A1968" s="186" t="s">
        <v>5009</v>
      </c>
      <c r="B1968" s="188" t="s">
        <v>5029</v>
      </c>
      <c r="C1968" s="191" t="s">
        <v>2719</v>
      </c>
      <c r="D1968" s="183">
        <v>11400</v>
      </c>
      <c r="E1968" s="183" t="e">
        <f>VLOOKUP(B1968,#REF!,22,FALSE)</f>
        <v>#REF!</v>
      </c>
      <c r="F1968" s="189" t="e">
        <f t="shared" si="148"/>
        <v>#REF!</v>
      </c>
      <c r="G1968" s="183">
        <v>11400</v>
      </c>
      <c r="H1968" s="189" t="e">
        <f t="shared" si="149"/>
        <v>#REF!</v>
      </c>
      <c r="I1968" s="171"/>
      <c r="J1968" s="173" t="s">
        <v>6171</v>
      </c>
    </row>
    <row r="1969" spans="1:10" s="178" customFormat="1" ht="15.75" customHeight="1">
      <c r="A1969" s="186" t="s">
        <v>5009</v>
      </c>
      <c r="B1969" s="188" t="s">
        <v>5030</v>
      </c>
      <c r="C1969" s="191" t="s">
        <v>2720</v>
      </c>
      <c r="D1969" s="183">
        <v>10300</v>
      </c>
      <c r="E1969" s="183" t="e">
        <f>VLOOKUP(B1969,#REF!,22,FALSE)</f>
        <v>#REF!</v>
      </c>
      <c r="F1969" s="189" t="e">
        <f t="shared" si="148"/>
        <v>#REF!</v>
      </c>
      <c r="G1969" s="183">
        <v>10300</v>
      </c>
      <c r="H1969" s="189" t="e">
        <f t="shared" si="149"/>
        <v>#REF!</v>
      </c>
      <c r="I1969" s="171"/>
      <c r="J1969" s="173" t="s">
        <v>6171</v>
      </c>
    </row>
    <row r="1970" spans="1:10" s="178" customFormat="1" ht="15.75" customHeight="1">
      <c r="A1970" s="186" t="s">
        <v>5009</v>
      </c>
      <c r="B1970" s="188" t="s">
        <v>5031</v>
      </c>
      <c r="C1970" s="191" t="s">
        <v>2721</v>
      </c>
      <c r="D1970" s="183">
        <v>10300</v>
      </c>
      <c r="E1970" s="183" t="e">
        <f>VLOOKUP(B1970,#REF!,22,FALSE)</f>
        <v>#REF!</v>
      </c>
      <c r="F1970" s="189" t="e">
        <f t="shared" si="148"/>
        <v>#REF!</v>
      </c>
      <c r="G1970" s="183">
        <v>10300</v>
      </c>
      <c r="H1970" s="189" t="e">
        <f t="shared" si="149"/>
        <v>#REF!</v>
      </c>
      <c r="I1970" s="171"/>
      <c r="J1970" s="173" t="s">
        <v>6171</v>
      </c>
    </row>
    <row r="1971" spans="1:10" s="178" customFormat="1" ht="15.75" customHeight="1">
      <c r="A1971" s="186" t="s">
        <v>5009</v>
      </c>
      <c r="B1971" s="188" t="s">
        <v>5032</v>
      </c>
      <c r="C1971" s="191" t="s">
        <v>2722</v>
      </c>
      <c r="D1971" s="183">
        <v>10300</v>
      </c>
      <c r="E1971" s="183" t="e">
        <f>VLOOKUP(B1971,#REF!,22,FALSE)</f>
        <v>#REF!</v>
      </c>
      <c r="F1971" s="189" t="e">
        <f t="shared" si="148"/>
        <v>#REF!</v>
      </c>
      <c r="G1971" s="183">
        <v>10300</v>
      </c>
      <c r="H1971" s="189" t="e">
        <f t="shared" si="149"/>
        <v>#REF!</v>
      </c>
      <c r="I1971" s="171"/>
      <c r="J1971" s="173" t="s">
        <v>6171</v>
      </c>
    </row>
    <row r="1972" spans="1:10" s="178" customFormat="1" ht="15.75" customHeight="1">
      <c r="A1972" s="186" t="s">
        <v>5009</v>
      </c>
      <c r="B1972" s="188" t="s">
        <v>5033</v>
      </c>
      <c r="C1972" s="191" t="s">
        <v>2723</v>
      </c>
      <c r="D1972" s="183">
        <v>10300</v>
      </c>
      <c r="E1972" s="183" t="e">
        <f>VLOOKUP(B1972,#REF!,22,FALSE)</f>
        <v>#REF!</v>
      </c>
      <c r="F1972" s="189" t="e">
        <f t="shared" si="148"/>
        <v>#REF!</v>
      </c>
      <c r="G1972" s="183">
        <v>10300</v>
      </c>
      <c r="H1972" s="189" t="e">
        <f t="shared" si="149"/>
        <v>#REF!</v>
      </c>
      <c r="I1972" s="171"/>
      <c r="J1972" s="173" t="s">
        <v>6171</v>
      </c>
    </row>
    <row r="1973" spans="1:10" s="178" customFormat="1" ht="15.75" customHeight="1">
      <c r="A1973" s="186" t="s">
        <v>5009</v>
      </c>
      <c r="B1973" s="188">
        <v>63606</v>
      </c>
      <c r="C1973" s="191" t="s">
        <v>2724</v>
      </c>
      <c r="D1973" s="183">
        <v>9750</v>
      </c>
      <c r="E1973" s="183" t="e">
        <f>VLOOKUP(B1973,#REF!,22,FALSE)</f>
        <v>#REF!</v>
      </c>
      <c r="F1973" s="189" t="e">
        <f t="shared" si="148"/>
        <v>#REF!</v>
      </c>
      <c r="G1973" s="183">
        <v>9750</v>
      </c>
      <c r="H1973" s="189" t="e">
        <f t="shared" si="149"/>
        <v>#REF!</v>
      </c>
      <c r="I1973" s="171"/>
      <c r="J1973" s="173" t="s">
        <v>6171</v>
      </c>
    </row>
    <row r="1974" spans="1:10" s="178" customFormat="1" ht="15.75" customHeight="1">
      <c r="A1974" s="186" t="s">
        <v>5009</v>
      </c>
      <c r="B1974" s="188">
        <v>63607</v>
      </c>
      <c r="C1974" s="191" t="s">
        <v>2725</v>
      </c>
      <c r="D1974" s="183">
        <v>4900</v>
      </c>
      <c r="E1974" s="183" t="e">
        <f>VLOOKUP(B1974,#REF!,22,FALSE)</f>
        <v>#REF!</v>
      </c>
      <c r="F1974" s="189" t="e">
        <f t="shared" si="148"/>
        <v>#REF!</v>
      </c>
      <c r="G1974" s="183">
        <v>5400</v>
      </c>
      <c r="H1974" s="189" t="e">
        <f t="shared" si="149"/>
        <v>#REF!</v>
      </c>
      <c r="I1974" s="171"/>
      <c r="J1974" s="173" t="s">
        <v>6171</v>
      </c>
    </row>
    <row r="1975" spans="1:10" s="178" customFormat="1" ht="15.75" customHeight="1">
      <c r="A1975" s="76" t="s">
        <v>2742</v>
      </c>
      <c r="B1975" s="77"/>
      <c r="C1975" s="128"/>
      <c r="D1975" s="181"/>
      <c r="E1975" s="181"/>
      <c r="F1975" s="181"/>
      <c r="G1975" s="181"/>
      <c r="H1975" s="181"/>
      <c r="I1975" s="174"/>
      <c r="J1975" s="173" t="s">
        <v>6171</v>
      </c>
    </row>
    <row r="1976" spans="1:10" s="178" customFormat="1" ht="15.75" customHeight="1">
      <c r="A1976" s="186" t="s">
        <v>5034</v>
      </c>
      <c r="B1976" s="188">
        <v>63700</v>
      </c>
      <c r="C1976" s="191" t="s">
        <v>2743</v>
      </c>
      <c r="D1976" s="183">
        <v>22700</v>
      </c>
      <c r="E1976" s="183" t="e">
        <f>VLOOKUP(B1976,#REF!,22,FALSE)</f>
        <v>#REF!</v>
      </c>
      <c r="F1976" s="189" t="e">
        <f t="shared" ref="F1976:F2039" si="150">E1976/D1976-100%</f>
        <v>#REF!</v>
      </c>
      <c r="G1976" s="183">
        <v>22700</v>
      </c>
      <c r="H1976" s="189" t="e">
        <f t="shared" ref="H1976:H1981" si="151">100%-G1976/E1976</f>
        <v>#REF!</v>
      </c>
      <c r="I1976" s="171"/>
      <c r="J1976" s="173" t="s">
        <v>6171</v>
      </c>
    </row>
    <row r="1977" spans="1:10" s="178" customFormat="1" ht="15.75" customHeight="1">
      <c r="A1977" s="186" t="s">
        <v>5034</v>
      </c>
      <c r="B1977" s="188">
        <v>63701</v>
      </c>
      <c r="C1977" s="191" t="s">
        <v>2744</v>
      </c>
      <c r="D1977" s="183">
        <v>34600</v>
      </c>
      <c r="E1977" s="183" t="e">
        <f>VLOOKUP(B1977,#REF!,22,FALSE)</f>
        <v>#REF!</v>
      </c>
      <c r="F1977" s="189" t="e">
        <f t="shared" si="150"/>
        <v>#REF!</v>
      </c>
      <c r="G1977" s="183">
        <v>34600</v>
      </c>
      <c r="H1977" s="189" t="e">
        <f t="shared" si="151"/>
        <v>#REF!</v>
      </c>
      <c r="I1977" s="171"/>
      <c r="J1977" s="173" t="s">
        <v>6171</v>
      </c>
    </row>
    <row r="1978" spans="1:10" s="178" customFormat="1" ht="15.75" customHeight="1">
      <c r="A1978" s="186" t="s">
        <v>5034</v>
      </c>
      <c r="B1978" s="188" t="s">
        <v>5035</v>
      </c>
      <c r="C1978" s="191" t="s">
        <v>5557</v>
      </c>
      <c r="D1978" s="183">
        <v>11400</v>
      </c>
      <c r="E1978" s="183" t="e">
        <f>VLOOKUP(B1978,#REF!,22,FALSE)</f>
        <v>#REF!</v>
      </c>
      <c r="F1978" s="189" t="e">
        <f t="shared" si="150"/>
        <v>#REF!</v>
      </c>
      <c r="G1978" s="183">
        <v>13500</v>
      </c>
      <c r="H1978" s="189" t="e">
        <f t="shared" si="151"/>
        <v>#REF!</v>
      </c>
      <c r="I1978" s="171"/>
      <c r="J1978" s="173" t="s">
        <v>6171</v>
      </c>
    </row>
    <row r="1979" spans="1:10" s="178" customFormat="1" ht="15.75" customHeight="1">
      <c r="A1979" s="186" t="s">
        <v>5034</v>
      </c>
      <c r="B1979" s="188" t="s">
        <v>5036</v>
      </c>
      <c r="C1979" s="191" t="s">
        <v>5093</v>
      </c>
      <c r="D1979" s="183">
        <v>11400</v>
      </c>
      <c r="E1979" s="183" t="e">
        <f>VLOOKUP(B1979,#REF!,22,FALSE)</f>
        <v>#REF!</v>
      </c>
      <c r="F1979" s="189" t="e">
        <f t="shared" si="150"/>
        <v>#REF!</v>
      </c>
      <c r="G1979" s="183">
        <v>13500</v>
      </c>
      <c r="H1979" s="189" t="e">
        <f t="shared" si="151"/>
        <v>#REF!</v>
      </c>
      <c r="I1979" s="171"/>
      <c r="J1979" s="173" t="s">
        <v>6171</v>
      </c>
    </row>
    <row r="1980" spans="1:10" s="178" customFormat="1" ht="15.75" customHeight="1">
      <c r="A1980" s="186" t="s">
        <v>5034</v>
      </c>
      <c r="B1980" s="188" t="s">
        <v>5037</v>
      </c>
      <c r="C1980" s="191" t="s">
        <v>5558</v>
      </c>
      <c r="D1980" s="183">
        <v>17300</v>
      </c>
      <c r="E1980" s="183" t="e">
        <f>VLOOKUP(B1980,#REF!,22,FALSE)</f>
        <v>#REF!</v>
      </c>
      <c r="F1980" s="189" t="e">
        <f t="shared" si="150"/>
        <v>#REF!</v>
      </c>
      <c r="G1980" s="183">
        <v>17300</v>
      </c>
      <c r="H1980" s="189" t="e">
        <f t="shared" si="151"/>
        <v>#REF!</v>
      </c>
      <c r="I1980" s="171"/>
      <c r="J1980" s="173" t="s">
        <v>6171</v>
      </c>
    </row>
    <row r="1981" spans="1:10" s="178" customFormat="1" ht="15.75" customHeight="1">
      <c r="A1981" s="186" t="s">
        <v>5034</v>
      </c>
      <c r="B1981" s="188" t="s">
        <v>5038</v>
      </c>
      <c r="C1981" s="191" t="s">
        <v>5559</v>
      </c>
      <c r="D1981" s="183">
        <v>17300</v>
      </c>
      <c r="E1981" s="183" t="e">
        <f>VLOOKUP(B1981,#REF!,22,FALSE)</f>
        <v>#REF!</v>
      </c>
      <c r="F1981" s="189" t="e">
        <f t="shared" si="150"/>
        <v>#REF!</v>
      </c>
      <c r="G1981" s="183">
        <v>17300</v>
      </c>
      <c r="H1981" s="189" t="e">
        <f t="shared" si="151"/>
        <v>#REF!</v>
      </c>
      <c r="I1981" s="171"/>
      <c r="J1981" s="173" t="s">
        <v>6171</v>
      </c>
    </row>
    <row r="1982" spans="1:10" s="178" customFormat="1" ht="15.75" customHeight="1">
      <c r="A1982" s="76" t="s">
        <v>5918</v>
      </c>
      <c r="B1982" s="77"/>
      <c r="C1982" s="128"/>
      <c r="D1982" s="181"/>
      <c r="E1982" s="183"/>
      <c r="F1982" s="189"/>
      <c r="G1982" s="181"/>
      <c r="H1982" s="181"/>
      <c r="I1982" s="174"/>
      <c r="J1982" s="173" t="s">
        <v>6171</v>
      </c>
    </row>
    <row r="1983" spans="1:10" s="178" customFormat="1" ht="15.75" customHeight="1">
      <c r="A1983" s="186" t="s">
        <v>5039</v>
      </c>
      <c r="B1983" s="188">
        <v>63800</v>
      </c>
      <c r="C1983" s="191" t="s">
        <v>2732</v>
      </c>
      <c r="D1983" s="183">
        <v>2800</v>
      </c>
      <c r="E1983" s="183" t="e">
        <f>VLOOKUP(B1983,#REF!,22,FALSE)</f>
        <v>#REF!</v>
      </c>
      <c r="F1983" s="189" t="e">
        <f t="shared" si="150"/>
        <v>#REF!</v>
      </c>
      <c r="G1983" s="183">
        <v>2800</v>
      </c>
      <c r="H1983" s="189" t="e">
        <f t="shared" ref="H1983:H1998" si="152">100%-G1983/E1983</f>
        <v>#REF!</v>
      </c>
      <c r="I1983" s="171"/>
      <c r="J1983" s="173" t="s">
        <v>6171</v>
      </c>
    </row>
    <row r="1984" spans="1:10" s="178" customFormat="1" ht="15.75" customHeight="1">
      <c r="A1984" s="186" t="s">
        <v>5039</v>
      </c>
      <c r="B1984" s="188">
        <v>63801</v>
      </c>
      <c r="C1984" s="191" t="s">
        <v>2733</v>
      </c>
      <c r="D1984" s="183">
        <v>2400</v>
      </c>
      <c r="E1984" s="183" t="e">
        <f>VLOOKUP(B1984,#REF!,22,FALSE)</f>
        <v>#REF!</v>
      </c>
      <c r="F1984" s="189" t="e">
        <f t="shared" si="150"/>
        <v>#REF!</v>
      </c>
      <c r="G1984" s="183">
        <v>2400</v>
      </c>
      <c r="H1984" s="189" t="e">
        <f t="shared" si="152"/>
        <v>#REF!</v>
      </c>
      <c r="I1984" s="171"/>
      <c r="J1984" s="173" t="s">
        <v>6171</v>
      </c>
    </row>
    <row r="1985" spans="1:10" s="178" customFormat="1" ht="15.75" customHeight="1">
      <c r="A1985" s="186" t="s">
        <v>5039</v>
      </c>
      <c r="B1985" s="188">
        <v>63802</v>
      </c>
      <c r="C1985" s="191" t="s">
        <v>2734</v>
      </c>
      <c r="D1985" s="183">
        <v>1300</v>
      </c>
      <c r="E1985" s="183" t="e">
        <f>VLOOKUP(B1985,#REF!,22,FALSE)</f>
        <v>#REF!</v>
      </c>
      <c r="F1985" s="189" t="e">
        <f t="shared" si="150"/>
        <v>#REF!</v>
      </c>
      <c r="G1985" s="183">
        <v>1300</v>
      </c>
      <c r="H1985" s="189" t="e">
        <f t="shared" si="152"/>
        <v>#REF!</v>
      </c>
      <c r="I1985" s="171"/>
      <c r="J1985" s="173" t="s">
        <v>6171</v>
      </c>
    </row>
    <row r="1986" spans="1:10" s="178" customFormat="1" ht="15.75" customHeight="1">
      <c r="A1986" s="186" t="s">
        <v>5039</v>
      </c>
      <c r="B1986" s="188">
        <v>63803</v>
      </c>
      <c r="C1986" s="191" t="s">
        <v>2735</v>
      </c>
      <c r="D1986" s="183">
        <v>1850</v>
      </c>
      <c r="E1986" s="183" t="e">
        <f>VLOOKUP(B1986,#REF!,22,FALSE)</f>
        <v>#REF!</v>
      </c>
      <c r="F1986" s="189" t="e">
        <f t="shared" si="150"/>
        <v>#REF!</v>
      </c>
      <c r="G1986" s="183">
        <v>1850</v>
      </c>
      <c r="H1986" s="189" t="e">
        <f t="shared" si="152"/>
        <v>#REF!</v>
      </c>
      <c r="I1986" s="171"/>
      <c r="J1986" s="173" t="s">
        <v>6171</v>
      </c>
    </row>
    <row r="1987" spans="1:10" s="178" customFormat="1" ht="15.75" customHeight="1">
      <c r="A1987" s="186" t="s">
        <v>5040</v>
      </c>
      <c r="B1987" s="188">
        <v>63804</v>
      </c>
      <c r="C1987" s="191" t="s">
        <v>2736</v>
      </c>
      <c r="D1987" s="183">
        <v>560</v>
      </c>
      <c r="E1987" s="183" t="e">
        <f>VLOOKUP(B1987,#REF!,22,FALSE)</f>
        <v>#REF!</v>
      </c>
      <c r="F1987" s="189" t="e">
        <f t="shared" si="150"/>
        <v>#REF!</v>
      </c>
      <c r="G1987" s="183">
        <v>560</v>
      </c>
      <c r="H1987" s="189" t="e">
        <f t="shared" si="152"/>
        <v>#REF!</v>
      </c>
      <c r="I1987" s="171"/>
      <c r="J1987" s="173" t="s">
        <v>6171</v>
      </c>
    </row>
    <row r="1988" spans="1:10" s="178" customFormat="1" ht="15.75" customHeight="1">
      <c r="A1988" s="186" t="s">
        <v>5039</v>
      </c>
      <c r="B1988" s="188">
        <v>63805</v>
      </c>
      <c r="C1988" s="191" t="s">
        <v>2737</v>
      </c>
      <c r="D1988" s="183">
        <v>3600</v>
      </c>
      <c r="E1988" s="183" t="e">
        <f>VLOOKUP(B1988,#REF!,22,FALSE)</f>
        <v>#REF!</v>
      </c>
      <c r="F1988" s="189" t="e">
        <f t="shared" si="150"/>
        <v>#REF!</v>
      </c>
      <c r="G1988" s="183">
        <v>3600</v>
      </c>
      <c r="H1988" s="189" t="e">
        <f t="shared" si="152"/>
        <v>#REF!</v>
      </c>
      <c r="I1988" s="171"/>
      <c r="J1988" s="173" t="s">
        <v>6171</v>
      </c>
    </row>
    <row r="1989" spans="1:10" s="178" customFormat="1" ht="15.75" customHeight="1">
      <c r="A1989" s="186" t="s">
        <v>5039</v>
      </c>
      <c r="B1989" s="188">
        <v>63806</v>
      </c>
      <c r="C1989" s="191" t="s">
        <v>2738</v>
      </c>
      <c r="D1989" s="183">
        <v>730</v>
      </c>
      <c r="E1989" s="183" t="e">
        <f>VLOOKUP(B1989,#REF!,22,FALSE)</f>
        <v>#REF!</v>
      </c>
      <c r="F1989" s="189" t="e">
        <f t="shared" si="150"/>
        <v>#REF!</v>
      </c>
      <c r="G1989" s="183">
        <v>730</v>
      </c>
      <c r="H1989" s="189" t="e">
        <f t="shared" si="152"/>
        <v>#REF!</v>
      </c>
      <c r="I1989" s="171"/>
      <c r="J1989" s="173" t="s">
        <v>6171</v>
      </c>
    </row>
    <row r="1990" spans="1:10" s="178" customFormat="1" ht="15.75" customHeight="1">
      <c r="A1990" s="186" t="s">
        <v>5039</v>
      </c>
      <c r="B1990" s="188">
        <v>63807</v>
      </c>
      <c r="C1990" s="191" t="s">
        <v>2739</v>
      </c>
      <c r="D1990" s="183">
        <v>1050</v>
      </c>
      <c r="E1990" s="183" t="e">
        <f>VLOOKUP(B1990,#REF!,22,FALSE)</f>
        <v>#REF!</v>
      </c>
      <c r="F1990" s="189" t="e">
        <f t="shared" si="150"/>
        <v>#REF!</v>
      </c>
      <c r="G1990" s="183">
        <v>1050</v>
      </c>
      <c r="H1990" s="189" t="e">
        <f t="shared" si="152"/>
        <v>#REF!</v>
      </c>
      <c r="I1990" s="171"/>
      <c r="J1990" s="173" t="s">
        <v>6171</v>
      </c>
    </row>
    <row r="1991" spans="1:10" s="178" customFormat="1" ht="15.75" customHeight="1">
      <c r="A1991" s="186" t="s">
        <v>2760</v>
      </c>
      <c r="B1991" s="188">
        <v>63808</v>
      </c>
      <c r="C1991" s="191" t="s">
        <v>2740</v>
      </c>
      <c r="D1991" s="183">
        <v>560</v>
      </c>
      <c r="E1991" s="183" t="e">
        <f>VLOOKUP(B1991,#REF!,22,FALSE)</f>
        <v>#REF!</v>
      </c>
      <c r="F1991" s="189" t="e">
        <f t="shared" si="150"/>
        <v>#REF!</v>
      </c>
      <c r="G1991" s="183">
        <v>580</v>
      </c>
      <c r="H1991" s="189" t="e">
        <f t="shared" si="152"/>
        <v>#REF!</v>
      </c>
      <c r="I1991" s="171"/>
      <c r="J1991" s="173" t="s">
        <v>6171</v>
      </c>
    </row>
    <row r="1992" spans="1:10" s="178" customFormat="1" ht="15.75" customHeight="1">
      <c r="A1992" s="186" t="s">
        <v>5041</v>
      </c>
      <c r="B1992" s="188">
        <v>63809</v>
      </c>
      <c r="C1992" s="191" t="s">
        <v>2741</v>
      </c>
      <c r="D1992" s="183">
        <v>450</v>
      </c>
      <c r="E1992" s="183" t="e">
        <f>VLOOKUP(B1992,#REF!,22,FALSE)</f>
        <v>#REF!</v>
      </c>
      <c r="F1992" s="189" t="e">
        <f t="shared" si="150"/>
        <v>#REF!</v>
      </c>
      <c r="G1992" s="183">
        <v>470</v>
      </c>
      <c r="H1992" s="189" t="e">
        <f t="shared" si="152"/>
        <v>#REF!</v>
      </c>
      <c r="I1992" s="171"/>
      <c r="J1992" s="173" t="s">
        <v>6171</v>
      </c>
    </row>
    <row r="1993" spans="1:10" s="178" customFormat="1" ht="15.75" customHeight="1">
      <c r="A1993" s="186" t="s">
        <v>5042</v>
      </c>
      <c r="B1993" s="188">
        <v>63810</v>
      </c>
      <c r="C1993" s="191" t="s">
        <v>2726</v>
      </c>
      <c r="D1993" s="183">
        <v>2400</v>
      </c>
      <c r="E1993" s="183" t="e">
        <f>VLOOKUP(B1993,#REF!,22,FALSE)</f>
        <v>#REF!</v>
      </c>
      <c r="F1993" s="189" t="e">
        <f t="shared" si="150"/>
        <v>#REF!</v>
      </c>
      <c r="G1993" s="183">
        <v>2400</v>
      </c>
      <c r="H1993" s="189" t="e">
        <f t="shared" si="152"/>
        <v>#REF!</v>
      </c>
      <c r="I1993" s="171"/>
      <c r="J1993" s="173" t="s">
        <v>6171</v>
      </c>
    </row>
    <row r="1994" spans="1:10" s="178" customFormat="1" ht="15.75" customHeight="1">
      <c r="A1994" s="186" t="s">
        <v>5042</v>
      </c>
      <c r="B1994" s="188">
        <v>63811</v>
      </c>
      <c r="C1994" s="191" t="s">
        <v>2727</v>
      </c>
      <c r="D1994" s="183">
        <v>2700</v>
      </c>
      <c r="E1994" s="183" t="e">
        <f>VLOOKUP(B1994,#REF!,22,FALSE)</f>
        <v>#REF!</v>
      </c>
      <c r="F1994" s="189" t="e">
        <f t="shared" si="150"/>
        <v>#REF!</v>
      </c>
      <c r="G1994" s="183">
        <v>2700</v>
      </c>
      <c r="H1994" s="189" t="e">
        <f t="shared" si="152"/>
        <v>#REF!</v>
      </c>
      <c r="I1994" s="171"/>
      <c r="J1994" s="173" t="s">
        <v>6171</v>
      </c>
    </row>
    <row r="1995" spans="1:10" s="178" customFormat="1" ht="15.75" customHeight="1">
      <c r="A1995" s="186" t="s">
        <v>5042</v>
      </c>
      <c r="B1995" s="188">
        <v>63812</v>
      </c>
      <c r="C1995" s="191" t="s">
        <v>2728</v>
      </c>
      <c r="D1995" s="183">
        <v>2700</v>
      </c>
      <c r="E1995" s="183" t="e">
        <f>VLOOKUP(B1995,#REF!,22,FALSE)</f>
        <v>#REF!</v>
      </c>
      <c r="F1995" s="189" t="e">
        <f t="shared" si="150"/>
        <v>#REF!</v>
      </c>
      <c r="G1995" s="183">
        <v>2700</v>
      </c>
      <c r="H1995" s="189" t="e">
        <f t="shared" si="152"/>
        <v>#REF!</v>
      </c>
      <c r="I1995" s="171"/>
      <c r="J1995" s="173" t="s">
        <v>6171</v>
      </c>
    </row>
    <row r="1996" spans="1:10" s="178" customFormat="1" ht="15.75" customHeight="1">
      <c r="A1996" s="186" t="s">
        <v>5043</v>
      </c>
      <c r="B1996" s="188">
        <v>63813</v>
      </c>
      <c r="C1996" s="191" t="s">
        <v>2729</v>
      </c>
      <c r="D1996" s="183">
        <v>8100</v>
      </c>
      <c r="E1996" s="183" t="e">
        <f>VLOOKUP(B1996,#REF!,22,FALSE)</f>
        <v>#REF!</v>
      </c>
      <c r="F1996" s="189" t="e">
        <f t="shared" si="150"/>
        <v>#REF!</v>
      </c>
      <c r="G1996" s="183">
        <v>8100</v>
      </c>
      <c r="H1996" s="189" t="e">
        <f t="shared" si="152"/>
        <v>#REF!</v>
      </c>
      <c r="I1996" s="171"/>
      <c r="J1996" s="173" t="s">
        <v>6171</v>
      </c>
    </row>
    <row r="1997" spans="1:10" s="178" customFormat="1" ht="15.75" customHeight="1">
      <c r="A1997" s="186" t="s">
        <v>5043</v>
      </c>
      <c r="B1997" s="188">
        <v>63814</v>
      </c>
      <c r="C1997" s="191" t="s">
        <v>2730</v>
      </c>
      <c r="D1997" s="183">
        <v>5400</v>
      </c>
      <c r="E1997" s="183" t="e">
        <f>VLOOKUP(B1997,#REF!,22,FALSE)</f>
        <v>#REF!</v>
      </c>
      <c r="F1997" s="189" t="e">
        <f t="shared" si="150"/>
        <v>#REF!</v>
      </c>
      <c r="G1997" s="183">
        <v>5400</v>
      </c>
      <c r="H1997" s="189" t="e">
        <f t="shared" si="152"/>
        <v>#REF!</v>
      </c>
      <c r="I1997" s="171"/>
      <c r="J1997" s="173" t="s">
        <v>6171</v>
      </c>
    </row>
    <row r="1998" spans="1:10" s="178" customFormat="1" ht="15.75" customHeight="1">
      <c r="A1998" s="186" t="s">
        <v>5043</v>
      </c>
      <c r="B1998" s="188">
        <v>63815</v>
      </c>
      <c r="C1998" s="191" t="s">
        <v>2731</v>
      </c>
      <c r="D1998" s="183">
        <v>2700</v>
      </c>
      <c r="E1998" s="183" t="e">
        <f>VLOOKUP(B1998,#REF!,22,FALSE)</f>
        <v>#REF!</v>
      </c>
      <c r="F1998" s="189" t="e">
        <f t="shared" si="150"/>
        <v>#REF!</v>
      </c>
      <c r="G1998" s="183">
        <v>2700</v>
      </c>
      <c r="H1998" s="189" t="e">
        <f t="shared" si="152"/>
        <v>#REF!</v>
      </c>
      <c r="I1998" s="171"/>
      <c r="J1998" s="173" t="s">
        <v>6171</v>
      </c>
    </row>
    <row r="1999" spans="1:10" s="178" customFormat="1" ht="15.75" customHeight="1">
      <c r="A1999" s="107" t="s">
        <v>2745</v>
      </c>
      <c r="B1999" s="78"/>
      <c r="C1999" s="193"/>
      <c r="D1999" s="52"/>
      <c r="E1999" s="183"/>
      <c r="F1999" s="189"/>
      <c r="G1999" s="52"/>
      <c r="H1999" s="52"/>
      <c r="I1999" s="28"/>
      <c r="J1999" s="173" t="s">
        <v>6171</v>
      </c>
    </row>
    <row r="2000" spans="1:10" s="178" customFormat="1" ht="15.75" customHeight="1">
      <c r="A2000" s="186" t="s">
        <v>5044</v>
      </c>
      <c r="B2000" s="188">
        <v>65000</v>
      </c>
      <c r="C2000" s="191" t="s">
        <v>2746</v>
      </c>
      <c r="D2000" s="183">
        <v>4800</v>
      </c>
      <c r="E2000" s="183" t="e">
        <f>VLOOKUP(B2000,#REF!,22,FALSE)</f>
        <v>#REF!</v>
      </c>
      <c r="F2000" s="189" t="e">
        <f t="shared" si="150"/>
        <v>#REF!</v>
      </c>
      <c r="G2000" s="183">
        <v>4800</v>
      </c>
      <c r="H2000" s="189" t="e">
        <f t="shared" ref="H2000:H2024" si="153">100%-G2000/E2000</f>
        <v>#REF!</v>
      </c>
      <c r="I2000" s="171"/>
      <c r="J2000" s="173" t="s">
        <v>6171</v>
      </c>
    </row>
    <row r="2001" spans="1:10" s="178" customFormat="1" ht="15.75" customHeight="1">
      <c r="A2001" s="186" t="s">
        <v>5045</v>
      </c>
      <c r="B2001" s="188">
        <v>65001</v>
      </c>
      <c r="C2001" s="191" t="s">
        <v>2747</v>
      </c>
      <c r="D2001" s="183">
        <v>980</v>
      </c>
      <c r="E2001" s="183" t="e">
        <f>VLOOKUP(B2001,#REF!,22,FALSE)</f>
        <v>#REF!</v>
      </c>
      <c r="F2001" s="189" t="e">
        <f t="shared" si="150"/>
        <v>#REF!</v>
      </c>
      <c r="G2001" s="183">
        <v>980</v>
      </c>
      <c r="H2001" s="189" t="e">
        <f t="shared" si="153"/>
        <v>#REF!</v>
      </c>
      <c r="I2001" s="171"/>
      <c r="J2001" s="173" t="s">
        <v>6171</v>
      </c>
    </row>
    <row r="2002" spans="1:10" s="178" customFormat="1" ht="15.75" customHeight="1">
      <c r="A2002" s="186"/>
      <c r="B2002" s="188">
        <v>65002</v>
      </c>
      <c r="C2002" s="191" t="s">
        <v>2748</v>
      </c>
      <c r="D2002" s="183">
        <v>980</v>
      </c>
      <c r="E2002" s="183" t="e">
        <f>VLOOKUP(B2002,#REF!,22,FALSE)</f>
        <v>#REF!</v>
      </c>
      <c r="F2002" s="189" t="e">
        <f t="shared" si="150"/>
        <v>#REF!</v>
      </c>
      <c r="G2002" s="183">
        <v>980</v>
      </c>
      <c r="H2002" s="189" t="e">
        <f t="shared" si="153"/>
        <v>#REF!</v>
      </c>
      <c r="I2002" s="171"/>
      <c r="J2002" s="173" t="s">
        <v>6171</v>
      </c>
    </row>
    <row r="2003" spans="1:10" s="178" customFormat="1" ht="15.75" customHeight="1">
      <c r="A2003" s="186"/>
      <c r="B2003" s="188">
        <v>65003</v>
      </c>
      <c r="C2003" s="191" t="s">
        <v>2763</v>
      </c>
      <c r="D2003" s="183">
        <v>620</v>
      </c>
      <c r="E2003" s="183" t="e">
        <f>VLOOKUP(B2003,#REF!,22,FALSE)</f>
        <v>#REF!</v>
      </c>
      <c r="F2003" s="189" t="e">
        <f t="shared" si="150"/>
        <v>#REF!</v>
      </c>
      <c r="G2003" s="183">
        <v>650</v>
      </c>
      <c r="H2003" s="189" t="e">
        <f t="shared" si="153"/>
        <v>#REF!</v>
      </c>
      <c r="I2003" s="171"/>
      <c r="J2003" s="173" t="s">
        <v>6171</v>
      </c>
    </row>
    <row r="2004" spans="1:10" s="178" customFormat="1" ht="15.75" customHeight="1">
      <c r="A2004" s="186" t="s">
        <v>4508</v>
      </c>
      <c r="B2004" s="234" t="s">
        <v>6597</v>
      </c>
      <c r="C2004" s="191" t="s">
        <v>6562</v>
      </c>
      <c r="D2004" s="183">
        <v>20000</v>
      </c>
      <c r="E2004" s="183" t="e">
        <f>VLOOKUP(B2004,#REF!,22,FALSE)</f>
        <v>#REF!</v>
      </c>
      <c r="F2004" s="189" t="e">
        <f t="shared" si="150"/>
        <v>#REF!</v>
      </c>
      <c r="G2004" s="183">
        <v>20000</v>
      </c>
      <c r="H2004" s="189" t="e">
        <f t="shared" si="153"/>
        <v>#REF!</v>
      </c>
      <c r="I2004" s="171"/>
      <c r="J2004" s="173"/>
    </row>
    <row r="2005" spans="1:10" s="178" customFormat="1" ht="15.75" customHeight="1">
      <c r="A2005" s="186" t="s">
        <v>4508</v>
      </c>
      <c r="B2005" s="234" t="s">
        <v>6598</v>
      </c>
      <c r="C2005" s="191" t="s">
        <v>6563</v>
      </c>
      <c r="D2005" s="183">
        <v>24000</v>
      </c>
      <c r="E2005" s="183" t="e">
        <f>VLOOKUP(B2005,#REF!,22,FALSE)</f>
        <v>#REF!</v>
      </c>
      <c r="F2005" s="189" t="e">
        <f t="shared" si="150"/>
        <v>#REF!</v>
      </c>
      <c r="G2005" s="183">
        <v>24000</v>
      </c>
      <c r="H2005" s="189" t="e">
        <f t="shared" si="153"/>
        <v>#REF!</v>
      </c>
      <c r="I2005" s="171"/>
      <c r="J2005" s="173"/>
    </row>
    <row r="2006" spans="1:10" s="178" customFormat="1" ht="15.75" customHeight="1">
      <c r="A2006" s="186" t="s">
        <v>4508</v>
      </c>
      <c r="B2006" s="234" t="s">
        <v>6599</v>
      </c>
      <c r="C2006" s="191" t="s">
        <v>6564</v>
      </c>
      <c r="D2006" s="183">
        <v>30000</v>
      </c>
      <c r="E2006" s="183" t="e">
        <f>VLOOKUP(B2006,#REF!,22,FALSE)</f>
        <v>#REF!</v>
      </c>
      <c r="F2006" s="189" t="e">
        <f t="shared" si="150"/>
        <v>#REF!</v>
      </c>
      <c r="G2006" s="183">
        <v>30000</v>
      </c>
      <c r="H2006" s="189" t="e">
        <f t="shared" si="153"/>
        <v>#REF!</v>
      </c>
      <c r="I2006" s="171"/>
      <c r="J2006" s="173"/>
    </row>
    <row r="2007" spans="1:10" s="178" customFormat="1" ht="15.75" customHeight="1">
      <c r="A2007" s="186" t="s">
        <v>4508</v>
      </c>
      <c r="B2007" s="234" t="s">
        <v>6600</v>
      </c>
      <c r="C2007" s="191" t="s">
        <v>6565</v>
      </c>
      <c r="D2007" s="183">
        <v>15000</v>
      </c>
      <c r="E2007" s="183" t="e">
        <f>VLOOKUP(B2007,#REF!,22,FALSE)</f>
        <v>#REF!</v>
      </c>
      <c r="F2007" s="189" t="e">
        <f t="shared" si="150"/>
        <v>#REF!</v>
      </c>
      <c r="G2007" s="183">
        <v>15000</v>
      </c>
      <c r="H2007" s="189" t="e">
        <f t="shared" si="153"/>
        <v>#REF!</v>
      </c>
      <c r="I2007" s="171"/>
      <c r="J2007" s="173"/>
    </row>
    <row r="2008" spans="1:10" s="178" customFormat="1" ht="15.75" customHeight="1">
      <c r="A2008" s="186" t="s">
        <v>4508</v>
      </c>
      <c r="B2008" s="234" t="s">
        <v>6601</v>
      </c>
      <c r="C2008" s="191" t="s">
        <v>6566</v>
      </c>
      <c r="D2008" s="183">
        <v>7400</v>
      </c>
      <c r="E2008" s="183" t="e">
        <f>VLOOKUP(B2008,#REF!,22,FALSE)</f>
        <v>#REF!</v>
      </c>
      <c r="F2008" s="189" t="e">
        <f t="shared" si="150"/>
        <v>#REF!</v>
      </c>
      <c r="G2008" s="183">
        <v>7400</v>
      </c>
      <c r="H2008" s="189" t="e">
        <f t="shared" si="153"/>
        <v>#REF!</v>
      </c>
      <c r="I2008" s="171"/>
      <c r="J2008" s="173"/>
    </row>
    <row r="2009" spans="1:10" s="178" customFormat="1" ht="15.75" customHeight="1">
      <c r="A2009" s="186" t="s">
        <v>4508</v>
      </c>
      <c r="B2009" s="234" t="s">
        <v>6602</v>
      </c>
      <c r="C2009" s="191" t="s">
        <v>6567</v>
      </c>
      <c r="D2009" s="183">
        <v>9500</v>
      </c>
      <c r="E2009" s="183" t="e">
        <f>VLOOKUP(B2009,#REF!,22,FALSE)</f>
        <v>#REF!</v>
      </c>
      <c r="F2009" s="189" t="e">
        <f t="shared" si="150"/>
        <v>#REF!</v>
      </c>
      <c r="G2009" s="183">
        <v>9500</v>
      </c>
      <c r="H2009" s="189" t="e">
        <f t="shared" si="153"/>
        <v>#REF!</v>
      </c>
      <c r="I2009" s="171"/>
      <c r="J2009" s="173"/>
    </row>
    <row r="2010" spans="1:10" s="178" customFormat="1" ht="15.75" customHeight="1">
      <c r="A2010" s="186" t="s">
        <v>4508</v>
      </c>
      <c r="B2010" s="234" t="s">
        <v>6603</v>
      </c>
      <c r="C2010" s="191" t="s">
        <v>6568</v>
      </c>
      <c r="D2010" s="183">
        <v>55000</v>
      </c>
      <c r="E2010" s="183" t="e">
        <f>VLOOKUP(B2010,#REF!,22,FALSE)</f>
        <v>#REF!</v>
      </c>
      <c r="F2010" s="189" t="e">
        <f t="shared" si="150"/>
        <v>#REF!</v>
      </c>
      <c r="G2010" s="183">
        <v>55000</v>
      </c>
      <c r="H2010" s="189" t="e">
        <f t="shared" si="153"/>
        <v>#REF!</v>
      </c>
      <c r="I2010" s="171"/>
      <c r="J2010" s="173"/>
    </row>
    <row r="2011" spans="1:10" s="178" customFormat="1" ht="15.75" customHeight="1">
      <c r="A2011" s="186" t="s">
        <v>4508</v>
      </c>
      <c r="B2011" s="234" t="s">
        <v>6604</v>
      </c>
      <c r="C2011" s="191" t="s">
        <v>6569</v>
      </c>
      <c r="D2011" s="183">
        <v>60000</v>
      </c>
      <c r="E2011" s="183" t="e">
        <f>VLOOKUP(B2011,#REF!,22,FALSE)</f>
        <v>#REF!</v>
      </c>
      <c r="F2011" s="189" t="e">
        <f t="shared" si="150"/>
        <v>#REF!</v>
      </c>
      <c r="G2011" s="183">
        <v>60000</v>
      </c>
      <c r="H2011" s="189" t="e">
        <f t="shared" si="153"/>
        <v>#REF!</v>
      </c>
      <c r="I2011" s="171"/>
      <c r="J2011" s="173"/>
    </row>
    <row r="2012" spans="1:10" s="178" customFormat="1" ht="15.75" customHeight="1">
      <c r="A2012" s="186" t="s">
        <v>4508</v>
      </c>
      <c r="B2012" s="234" t="s">
        <v>6605</v>
      </c>
      <c r="C2012" s="191" t="s">
        <v>6570</v>
      </c>
      <c r="D2012" s="183">
        <v>1500</v>
      </c>
      <c r="E2012" s="183" t="e">
        <f>VLOOKUP(B2012,#REF!,22,FALSE)</f>
        <v>#REF!</v>
      </c>
      <c r="F2012" s="189" t="e">
        <f t="shared" si="150"/>
        <v>#REF!</v>
      </c>
      <c r="G2012" s="183">
        <v>2600</v>
      </c>
      <c r="H2012" s="189" t="e">
        <f t="shared" si="153"/>
        <v>#REF!</v>
      </c>
      <c r="I2012" s="171"/>
      <c r="J2012" s="173"/>
    </row>
    <row r="2013" spans="1:10" s="178" customFormat="1" ht="15.75" customHeight="1">
      <c r="A2013" s="186" t="s">
        <v>4508</v>
      </c>
      <c r="B2013" s="234" t="s">
        <v>6606</v>
      </c>
      <c r="C2013" s="191" t="s">
        <v>6571</v>
      </c>
      <c r="D2013" s="183">
        <v>5000</v>
      </c>
      <c r="E2013" s="183" t="e">
        <f>VLOOKUP(B2013,#REF!,22,FALSE)</f>
        <v>#REF!</v>
      </c>
      <c r="F2013" s="189" t="e">
        <f t="shared" si="150"/>
        <v>#REF!</v>
      </c>
      <c r="G2013" s="183">
        <v>5000</v>
      </c>
      <c r="H2013" s="189" t="e">
        <f t="shared" si="153"/>
        <v>#REF!</v>
      </c>
      <c r="I2013" s="171"/>
      <c r="J2013" s="173"/>
    </row>
    <row r="2014" spans="1:10" s="178" customFormat="1" ht="15.75" customHeight="1">
      <c r="A2014" s="186" t="s">
        <v>4508</v>
      </c>
      <c r="B2014" s="234" t="s">
        <v>6607</v>
      </c>
      <c r="C2014" s="191" t="s">
        <v>6572</v>
      </c>
      <c r="D2014" s="183">
        <v>10000</v>
      </c>
      <c r="E2014" s="183" t="e">
        <f>VLOOKUP(B2014,#REF!,22,FALSE)</f>
        <v>#REF!</v>
      </c>
      <c r="F2014" s="189" t="e">
        <f t="shared" si="150"/>
        <v>#REF!</v>
      </c>
      <c r="G2014" s="183">
        <v>10000</v>
      </c>
      <c r="H2014" s="189" t="e">
        <f t="shared" si="153"/>
        <v>#REF!</v>
      </c>
      <c r="I2014" s="171"/>
      <c r="J2014" s="173"/>
    </row>
    <row r="2015" spans="1:10" s="178" customFormat="1" ht="15.75" customHeight="1">
      <c r="A2015" s="186" t="s">
        <v>4508</v>
      </c>
      <c r="B2015" s="234" t="s">
        <v>6608</v>
      </c>
      <c r="C2015" s="191" t="s">
        <v>6573</v>
      </c>
      <c r="D2015" s="183">
        <v>25000</v>
      </c>
      <c r="E2015" s="183" t="e">
        <f>VLOOKUP(B2015,#REF!,22,FALSE)</f>
        <v>#REF!</v>
      </c>
      <c r="F2015" s="189" t="e">
        <f t="shared" si="150"/>
        <v>#REF!</v>
      </c>
      <c r="G2015" s="183">
        <v>35000</v>
      </c>
      <c r="H2015" s="189" t="e">
        <f t="shared" si="153"/>
        <v>#REF!</v>
      </c>
      <c r="I2015" s="171"/>
      <c r="J2015" s="173"/>
    </row>
    <row r="2016" spans="1:10" s="178" customFormat="1" ht="15.75" customHeight="1">
      <c r="A2016" s="186" t="s">
        <v>4508</v>
      </c>
      <c r="B2016" s="234" t="s">
        <v>6609</v>
      </c>
      <c r="C2016" s="191" t="s">
        <v>6574</v>
      </c>
      <c r="D2016" s="183">
        <v>24000</v>
      </c>
      <c r="E2016" s="183" t="e">
        <f>VLOOKUP(B2016,#REF!,22,FALSE)</f>
        <v>#REF!</v>
      </c>
      <c r="F2016" s="189" t="e">
        <f t="shared" si="150"/>
        <v>#REF!</v>
      </c>
      <c r="G2016" s="183">
        <v>24000</v>
      </c>
      <c r="H2016" s="189" t="e">
        <f t="shared" si="153"/>
        <v>#REF!</v>
      </c>
      <c r="I2016" s="171"/>
      <c r="J2016" s="173"/>
    </row>
    <row r="2017" spans="1:10" s="178" customFormat="1" ht="15.75" customHeight="1">
      <c r="A2017" s="186" t="s">
        <v>4508</v>
      </c>
      <c r="B2017" s="234" t="s">
        <v>6610</v>
      </c>
      <c r="C2017" s="191" t="s">
        <v>6575</v>
      </c>
      <c r="D2017" s="183">
        <v>10000</v>
      </c>
      <c r="E2017" s="183" t="e">
        <f>VLOOKUP(B2017,#REF!,22,FALSE)</f>
        <v>#REF!</v>
      </c>
      <c r="F2017" s="189" t="e">
        <f t="shared" si="150"/>
        <v>#REF!</v>
      </c>
      <c r="G2017" s="183">
        <v>10000</v>
      </c>
      <c r="H2017" s="189" t="e">
        <f t="shared" si="153"/>
        <v>#REF!</v>
      </c>
      <c r="I2017" s="171"/>
      <c r="J2017" s="173"/>
    </row>
    <row r="2018" spans="1:10" s="178" customFormat="1" ht="15.75" customHeight="1">
      <c r="A2018" s="186" t="s">
        <v>4508</v>
      </c>
      <c r="B2018" s="234" t="s">
        <v>6611</v>
      </c>
      <c r="C2018" s="191" t="s">
        <v>6576</v>
      </c>
      <c r="D2018" s="183">
        <v>24000</v>
      </c>
      <c r="E2018" s="183" t="e">
        <f>VLOOKUP(B2018,#REF!,22,FALSE)</f>
        <v>#REF!</v>
      </c>
      <c r="F2018" s="189" t="e">
        <f t="shared" si="150"/>
        <v>#REF!</v>
      </c>
      <c r="G2018" s="183">
        <v>24000</v>
      </c>
      <c r="H2018" s="189" t="e">
        <f t="shared" si="153"/>
        <v>#REF!</v>
      </c>
      <c r="I2018" s="171"/>
      <c r="J2018" s="173"/>
    </row>
    <row r="2019" spans="1:10" s="178" customFormat="1" ht="15.75" customHeight="1">
      <c r="A2019" s="186" t="s">
        <v>4508</v>
      </c>
      <c r="B2019" s="234" t="s">
        <v>6612</v>
      </c>
      <c r="C2019" s="191" t="s">
        <v>6577</v>
      </c>
      <c r="D2019" s="183">
        <v>10000</v>
      </c>
      <c r="E2019" s="183" t="e">
        <f>VLOOKUP(B2019,#REF!,22,FALSE)</f>
        <v>#REF!</v>
      </c>
      <c r="F2019" s="189" t="e">
        <f t="shared" si="150"/>
        <v>#REF!</v>
      </c>
      <c r="G2019" s="183">
        <v>10000</v>
      </c>
      <c r="H2019" s="189" t="e">
        <f t="shared" si="153"/>
        <v>#REF!</v>
      </c>
      <c r="I2019" s="171"/>
      <c r="J2019" s="173"/>
    </row>
    <row r="2020" spans="1:10" s="178" customFormat="1" ht="15.75" customHeight="1">
      <c r="A2020" s="186" t="s">
        <v>4508</v>
      </c>
      <c r="B2020" s="234" t="s">
        <v>6613</v>
      </c>
      <c r="C2020" s="191" t="s">
        <v>6578</v>
      </c>
      <c r="D2020" s="183">
        <v>70000</v>
      </c>
      <c r="E2020" s="183" t="e">
        <f>VLOOKUP(B2020,#REF!,22,FALSE)</f>
        <v>#REF!</v>
      </c>
      <c r="F2020" s="189" t="e">
        <f t="shared" si="150"/>
        <v>#REF!</v>
      </c>
      <c r="G2020" s="183">
        <v>70000</v>
      </c>
      <c r="H2020" s="189" t="e">
        <f t="shared" si="153"/>
        <v>#REF!</v>
      </c>
      <c r="I2020" s="171"/>
      <c r="J2020" s="173"/>
    </row>
    <row r="2021" spans="1:10" s="178" customFormat="1" ht="15.75" customHeight="1">
      <c r="A2021" s="186" t="s">
        <v>4508</v>
      </c>
      <c r="B2021" s="234" t="s">
        <v>6614</v>
      </c>
      <c r="C2021" s="191" t="s">
        <v>6579</v>
      </c>
      <c r="D2021" s="183">
        <v>30000</v>
      </c>
      <c r="E2021" s="183" t="e">
        <f>VLOOKUP(B2021,#REF!,22,FALSE)</f>
        <v>#REF!</v>
      </c>
      <c r="F2021" s="189" t="e">
        <f t="shared" si="150"/>
        <v>#REF!</v>
      </c>
      <c r="G2021" s="183">
        <v>30000</v>
      </c>
      <c r="H2021" s="189" t="e">
        <f t="shared" si="153"/>
        <v>#REF!</v>
      </c>
      <c r="I2021" s="171"/>
      <c r="J2021" s="173"/>
    </row>
    <row r="2022" spans="1:10" s="178" customFormat="1" ht="15.75" customHeight="1">
      <c r="A2022" s="186" t="s">
        <v>4508</v>
      </c>
      <c r="B2022" s="234" t="s">
        <v>6615</v>
      </c>
      <c r="C2022" s="191" t="s">
        <v>6580</v>
      </c>
      <c r="D2022" s="183">
        <v>2000</v>
      </c>
      <c r="E2022" s="183" t="e">
        <f>VLOOKUP(B2022,#REF!,22,FALSE)</f>
        <v>#REF!</v>
      </c>
      <c r="F2022" s="189" t="e">
        <f t="shared" si="150"/>
        <v>#REF!</v>
      </c>
      <c r="G2022" s="183">
        <v>2100</v>
      </c>
      <c r="H2022" s="189" t="e">
        <f t="shared" si="153"/>
        <v>#REF!</v>
      </c>
      <c r="I2022" s="171"/>
      <c r="J2022" s="173"/>
    </row>
    <row r="2023" spans="1:10" s="178" customFormat="1" ht="15.75" customHeight="1">
      <c r="A2023" s="186" t="s">
        <v>4508</v>
      </c>
      <c r="B2023" s="234" t="s">
        <v>6616</v>
      </c>
      <c r="C2023" s="191" t="s">
        <v>6581</v>
      </c>
      <c r="D2023" s="183">
        <v>9000</v>
      </c>
      <c r="E2023" s="183" t="e">
        <f>VLOOKUP(B2023,#REF!,22,FALSE)</f>
        <v>#REF!</v>
      </c>
      <c r="F2023" s="189" t="e">
        <f t="shared" si="150"/>
        <v>#REF!</v>
      </c>
      <c r="G2023" s="183">
        <v>9000</v>
      </c>
      <c r="H2023" s="189" t="e">
        <f t="shared" si="153"/>
        <v>#REF!</v>
      </c>
      <c r="I2023" s="171"/>
      <c r="J2023" s="173"/>
    </row>
    <row r="2024" spans="1:10" s="178" customFormat="1" ht="15.75" customHeight="1">
      <c r="A2024" s="186" t="s">
        <v>4508</v>
      </c>
      <c r="B2024" s="234" t="s">
        <v>6617</v>
      </c>
      <c r="C2024" s="191" t="s">
        <v>6582</v>
      </c>
      <c r="D2024" s="183">
        <v>35000</v>
      </c>
      <c r="E2024" s="183" t="e">
        <f>VLOOKUP(B2024,#REF!,22,FALSE)</f>
        <v>#REF!</v>
      </c>
      <c r="F2024" s="189" t="e">
        <f t="shared" si="150"/>
        <v>#REF!</v>
      </c>
      <c r="G2024" s="183">
        <v>35000</v>
      </c>
      <c r="H2024" s="189" t="e">
        <f t="shared" si="153"/>
        <v>#REF!</v>
      </c>
      <c r="I2024" s="171"/>
      <c r="J2024" s="173"/>
    </row>
    <row r="2025" spans="1:10" s="178" customFormat="1" ht="15.75" customHeight="1">
      <c r="A2025" s="76" t="s">
        <v>2749</v>
      </c>
      <c r="B2025" s="77"/>
      <c r="C2025" s="128"/>
      <c r="D2025" s="181"/>
      <c r="E2025" s="183"/>
      <c r="F2025" s="189"/>
      <c r="G2025" s="181"/>
      <c r="H2025" s="181"/>
      <c r="I2025" s="174"/>
      <c r="J2025" s="173" t="s">
        <v>6171</v>
      </c>
    </row>
    <row r="2026" spans="1:10" s="178" customFormat="1" ht="15.75" customHeight="1">
      <c r="A2026" s="186" t="s">
        <v>4508</v>
      </c>
      <c r="B2026" s="188">
        <v>65100</v>
      </c>
      <c r="C2026" s="191" t="s">
        <v>5362</v>
      </c>
      <c r="D2026" s="183">
        <v>33550</v>
      </c>
      <c r="E2026" s="183" t="e">
        <f>VLOOKUP(B2026,#REF!,22,FALSE)</f>
        <v>#REF!</v>
      </c>
      <c r="F2026" s="189" t="e">
        <f t="shared" si="150"/>
        <v>#REF!</v>
      </c>
      <c r="G2026" s="183">
        <v>33550</v>
      </c>
      <c r="H2026" s="189" t="e">
        <f t="shared" ref="H2026:H2042" si="154">100%-G2026/E2026</f>
        <v>#REF!</v>
      </c>
      <c r="I2026" s="171"/>
      <c r="J2026" s="173" t="s">
        <v>6171</v>
      </c>
    </row>
    <row r="2027" spans="1:10" s="178" customFormat="1" ht="15.75" customHeight="1">
      <c r="A2027" s="186" t="s">
        <v>4508</v>
      </c>
      <c r="B2027" s="188">
        <v>65101</v>
      </c>
      <c r="C2027" s="191" t="s">
        <v>5363</v>
      </c>
      <c r="D2027" s="183">
        <v>21700</v>
      </c>
      <c r="E2027" s="183" t="e">
        <f>VLOOKUP(B2027,#REF!,22,FALSE)</f>
        <v>#REF!</v>
      </c>
      <c r="F2027" s="189" t="e">
        <f t="shared" si="150"/>
        <v>#REF!</v>
      </c>
      <c r="G2027" s="183">
        <v>21700</v>
      </c>
      <c r="H2027" s="189" t="e">
        <f t="shared" si="154"/>
        <v>#REF!</v>
      </c>
      <c r="I2027" s="171"/>
      <c r="J2027" s="173" t="s">
        <v>6171</v>
      </c>
    </row>
    <row r="2028" spans="1:10" s="178" customFormat="1" ht="15.75" customHeight="1">
      <c r="A2028" s="186" t="s">
        <v>4508</v>
      </c>
      <c r="B2028" s="188">
        <v>65102</v>
      </c>
      <c r="C2028" s="191" t="s">
        <v>4634</v>
      </c>
      <c r="D2028" s="183">
        <v>1500</v>
      </c>
      <c r="E2028" s="183" t="e">
        <f>VLOOKUP(B2028,#REF!,22,FALSE)</f>
        <v>#REF!</v>
      </c>
      <c r="F2028" s="189" t="e">
        <f t="shared" si="150"/>
        <v>#REF!</v>
      </c>
      <c r="G2028" s="183">
        <v>1500</v>
      </c>
      <c r="H2028" s="189" t="e">
        <f t="shared" si="154"/>
        <v>#REF!</v>
      </c>
      <c r="I2028" s="171"/>
      <c r="J2028" s="173" t="s">
        <v>6171</v>
      </c>
    </row>
    <row r="2029" spans="1:10" s="178" customFormat="1" ht="15.75" customHeight="1">
      <c r="A2029" s="186" t="s">
        <v>4508</v>
      </c>
      <c r="B2029" s="188">
        <v>65103</v>
      </c>
      <c r="C2029" s="191" t="s">
        <v>2750</v>
      </c>
      <c r="D2029" s="183">
        <v>1800</v>
      </c>
      <c r="E2029" s="183" t="e">
        <f>VLOOKUP(B2029,#REF!,22,FALSE)</f>
        <v>#REF!</v>
      </c>
      <c r="F2029" s="189" t="e">
        <f t="shared" si="150"/>
        <v>#REF!</v>
      </c>
      <c r="G2029" s="183">
        <v>1800</v>
      </c>
      <c r="H2029" s="189" t="e">
        <f t="shared" si="154"/>
        <v>#REF!</v>
      </c>
      <c r="I2029" s="171"/>
      <c r="J2029" s="173" t="s">
        <v>6171</v>
      </c>
    </row>
    <row r="2030" spans="1:10" s="178" customFormat="1" ht="15.75" customHeight="1">
      <c r="A2030" s="186" t="s">
        <v>4508</v>
      </c>
      <c r="B2030" s="188">
        <v>65104</v>
      </c>
      <c r="C2030" s="191" t="s">
        <v>2751</v>
      </c>
      <c r="D2030" s="183">
        <v>4000</v>
      </c>
      <c r="E2030" s="183" t="e">
        <f>VLOOKUP(B2030,#REF!,22,FALSE)</f>
        <v>#REF!</v>
      </c>
      <c r="F2030" s="189" t="e">
        <f t="shared" si="150"/>
        <v>#REF!</v>
      </c>
      <c r="G2030" s="183">
        <v>4000</v>
      </c>
      <c r="H2030" s="189" t="e">
        <f t="shared" si="154"/>
        <v>#REF!</v>
      </c>
      <c r="I2030" s="171"/>
      <c r="J2030" s="173" t="s">
        <v>6171</v>
      </c>
    </row>
    <row r="2031" spans="1:10" s="178" customFormat="1" ht="15.75" customHeight="1">
      <c r="A2031" s="186" t="s">
        <v>5046</v>
      </c>
      <c r="B2031" s="188">
        <v>65105</v>
      </c>
      <c r="C2031" s="191" t="s">
        <v>2752</v>
      </c>
      <c r="D2031" s="183">
        <v>750</v>
      </c>
      <c r="E2031" s="183" t="e">
        <f>VLOOKUP(B2031,#REF!,22,FALSE)</f>
        <v>#REF!</v>
      </c>
      <c r="F2031" s="189" t="e">
        <f t="shared" si="150"/>
        <v>#REF!</v>
      </c>
      <c r="G2031" s="183">
        <v>750</v>
      </c>
      <c r="H2031" s="189" t="e">
        <f t="shared" si="154"/>
        <v>#REF!</v>
      </c>
      <c r="I2031" s="171"/>
      <c r="J2031" s="173" t="s">
        <v>6171</v>
      </c>
    </row>
    <row r="2032" spans="1:10" s="178" customFormat="1" ht="15.75" customHeight="1">
      <c r="A2032" s="186" t="s">
        <v>5046</v>
      </c>
      <c r="B2032" s="188">
        <v>65106</v>
      </c>
      <c r="C2032" s="191" t="s">
        <v>2753</v>
      </c>
      <c r="D2032" s="183">
        <v>2800</v>
      </c>
      <c r="E2032" s="183" t="e">
        <f>VLOOKUP(B2032,#REF!,22,FALSE)</f>
        <v>#REF!</v>
      </c>
      <c r="F2032" s="189" t="e">
        <f t="shared" si="150"/>
        <v>#REF!</v>
      </c>
      <c r="G2032" s="183">
        <v>2800</v>
      </c>
      <c r="H2032" s="189" t="e">
        <f t="shared" si="154"/>
        <v>#REF!</v>
      </c>
      <c r="I2032" s="171"/>
      <c r="J2032" s="173" t="s">
        <v>6171</v>
      </c>
    </row>
    <row r="2033" spans="1:13" s="178" customFormat="1" ht="15.75" customHeight="1">
      <c r="A2033" s="186" t="s">
        <v>5046</v>
      </c>
      <c r="B2033" s="188">
        <v>65107</v>
      </c>
      <c r="C2033" s="191" t="s">
        <v>2754</v>
      </c>
      <c r="D2033" s="183">
        <v>870</v>
      </c>
      <c r="E2033" s="183" t="e">
        <f>VLOOKUP(B2033,#REF!,22,FALSE)</f>
        <v>#REF!</v>
      </c>
      <c r="F2033" s="189" t="e">
        <f t="shared" si="150"/>
        <v>#REF!</v>
      </c>
      <c r="G2033" s="183">
        <v>900</v>
      </c>
      <c r="H2033" s="189" t="e">
        <f t="shared" si="154"/>
        <v>#REF!</v>
      </c>
      <c r="I2033" s="171"/>
      <c r="J2033" s="173" t="s">
        <v>6171</v>
      </c>
    </row>
    <row r="2034" spans="1:13" s="178" customFormat="1" ht="15.75" customHeight="1">
      <c r="A2034" s="186" t="s">
        <v>5046</v>
      </c>
      <c r="B2034" s="188" t="s">
        <v>5047</v>
      </c>
      <c r="C2034" s="191" t="s">
        <v>5048</v>
      </c>
      <c r="D2034" s="183">
        <v>7400</v>
      </c>
      <c r="E2034" s="183" t="e">
        <f>VLOOKUP(B2034,#REF!,22,FALSE)</f>
        <v>#REF!</v>
      </c>
      <c r="F2034" s="189" t="e">
        <f t="shared" si="150"/>
        <v>#REF!</v>
      </c>
      <c r="G2034" s="183">
        <v>7400</v>
      </c>
      <c r="H2034" s="189" t="e">
        <f t="shared" si="154"/>
        <v>#REF!</v>
      </c>
      <c r="I2034" s="171"/>
      <c r="J2034" s="173" t="s">
        <v>6171</v>
      </c>
    </row>
    <row r="2035" spans="1:13" s="178" customFormat="1" ht="15.75" customHeight="1">
      <c r="A2035" s="186" t="s">
        <v>5046</v>
      </c>
      <c r="B2035" s="188" t="s">
        <v>5049</v>
      </c>
      <c r="C2035" s="191" t="s">
        <v>5050</v>
      </c>
      <c r="D2035" s="183">
        <v>7400</v>
      </c>
      <c r="E2035" s="183" t="e">
        <f>VLOOKUP(B2035,#REF!,22,FALSE)</f>
        <v>#REF!</v>
      </c>
      <c r="F2035" s="189" t="e">
        <f t="shared" si="150"/>
        <v>#REF!</v>
      </c>
      <c r="G2035" s="183">
        <v>7400</v>
      </c>
      <c r="H2035" s="189" t="e">
        <f t="shared" si="154"/>
        <v>#REF!</v>
      </c>
      <c r="I2035" s="171"/>
      <c r="J2035" s="173" t="s">
        <v>6171</v>
      </c>
    </row>
    <row r="2036" spans="1:13" s="29" customFormat="1" ht="15.75" customHeight="1">
      <c r="A2036" s="186" t="s">
        <v>5046</v>
      </c>
      <c r="B2036" s="188" t="s">
        <v>5051</v>
      </c>
      <c r="C2036" s="191" t="s">
        <v>5052</v>
      </c>
      <c r="D2036" s="183">
        <v>7400</v>
      </c>
      <c r="E2036" s="183" t="e">
        <f>VLOOKUP(B2036,#REF!,22,FALSE)</f>
        <v>#REF!</v>
      </c>
      <c r="F2036" s="189" t="e">
        <f t="shared" si="150"/>
        <v>#REF!</v>
      </c>
      <c r="G2036" s="183">
        <v>7400</v>
      </c>
      <c r="H2036" s="189" t="e">
        <f t="shared" si="154"/>
        <v>#REF!</v>
      </c>
      <c r="I2036" s="171"/>
      <c r="J2036" s="173" t="s">
        <v>6171</v>
      </c>
      <c r="K2036" s="178"/>
      <c r="M2036" s="178"/>
    </row>
    <row r="2037" spans="1:13" s="179" customFormat="1" ht="15.75" customHeight="1">
      <c r="A2037" s="186" t="s">
        <v>5046</v>
      </c>
      <c r="B2037" s="188" t="s">
        <v>5053</v>
      </c>
      <c r="C2037" s="191" t="s">
        <v>5054</v>
      </c>
      <c r="D2037" s="183">
        <v>7400</v>
      </c>
      <c r="E2037" s="183" t="e">
        <f>VLOOKUP(B2037,#REF!,22,FALSE)</f>
        <v>#REF!</v>
      </c>
      <c r="F2037" s="189" t="e">
        <f t="shared" si="150"/>
        <v>#REF!</v>
      </c>
      <c r="G2037" s="183">
        <v>7400</v>
      </c>
      <c r="H2037" s="189" t="e">
        <f t="shared" si="154"/>
        <v>#REF!</v>
      </c>
      <c r="I2037" s="171"/>
      <c r="J2037" s="173" t="s">
        <v>6171</v>
      </c>
      <c r="K2037" s="178"/>
      <c r="M2037" s="178"/>
    </row>
    <row r="2038" spans="1:13" s="178" customFormat="1" ht="15.75" customHeight="1">
      <c r="A2038" s="186" t="s">
        <v>5046</v>
      </c>
      <c r="B2038" s="188" t="s">
        <v>5055</v>
      </c>
      <c r="C2038" s="191" t="s">
        <v>5056</v>
      </c>
      <c r="D2038" s="183">
        <v>10000</v>
      </c>
      <c r="E2038" s="183" t="e">
        <f>VLOOKUP(B2038,#REF!,22,FALSE)</f>
        <v>#REF!</v>
      </c>
      <c r="F2038" s="189" t="e">
        <f t="shared" si="150"/>
        <v>#REF!</v>
      </c>
      <c r="G2038" s="183">
        <v>10000</v>
      </c>
      <c r="H2038" s="189" t="e">
        <f t="shared" si="154"/>
        <v>#REF!</v>
      </c>
      <c r="I2038" s="171"/>
      <c r="J2038" s="173" t="s">
        <v>6171</v>
      </c>
    </row>
    <row r="2039" spans="1:13" s="178" customFormat="1" ht="15.75" customHeight="1">
      <c r="A2039" s="186" t="s">
        <v>5046</v>
      </c>
      <c r="B2039" s="188" t="s">
        <v>5057</v>
      </c>
      <c r="C2039" s="191" t="s">
        <v>5058</v>
      </c>
      <c r="D2039" s="183">
        <v>10000</v>
      </c>
      <c r="E2039" s="183" t="e">
        <f>VLOOKUP(B2039,#REF!,22,FALSE)</f>
        <v>#REF!</v>
      </c>
      <c r="F2039" s="189" t="e">
        <f t="shared" si="150"/>
        <v>#REF!</v>
      </c>
      <c r="G2039" s="183">
        <v>10000</v>
      </c>
      <c r="H2039" s="189" t="e">
        <f t="shared" si="154"/>
        <v>#REF!</v>
      </c>
      <c r="I2039" s="171"/>
      <c r="J2039" s="173" t="s">
        <v>6171</v>
      </c>
    </row>
    <row r="2040" spans="1:13" s="178" customFormat="1" ht="15.75" customHeight="1">
      <c r="A2040" s="186" t="s">
        <v>5046</v>
      </c>
      <c r="B2040" s="188" t="s">
        <v>5059</v>
      </c>
      <c r="C2040" s="191" t="s">
        <v>5060</v>
      </c>
      <c r="D2040" s="183">
        <v>7000</v>
      </c>
      <c r="E2040" s="183" t="e">
        <f>VLOOKUP(B2040,#REF!,22,FALSE)</f>
        <v>#REF!</v>
      </c>
      <c r="F2040" s="189" t="e">
        <f t="shared" ref="F2040:F2062" si="155">E2040/D2040-100%</f>
        <v>#REF!</v>
      </c>
      <c r="G2040" s="183">
        <v>7000</v>
      </c>
      <c r="H2040" s="189" t="e">
        <f t="shared" si="154"/>
        <v>#REF!</v>
      </c>
      <c r="I2040" s="171"/>
      <c r="J2040" s="173" t="s">
        <v>6171</v>
      </c>
    </row>
    <row r="2041" spans="1:13" s="178" customFormat="1" ht="15.75" customHeight="1">
      <c r="A2041" s="186" t="s">
        <v>5046</v>
      </c>
      <c r="B2041" s="188" t="s">
        <v>5061</v>
      </c>
      <c r="C2041" s="191" t="s">
        <v>5062</v>
      </c>
      <c r="D2041" s="183">
        <v>7000</v>
      </c>
      <c r="E2041" s="183" t="e">
        <f>VLOOKUP(B2041,#REF!,22,FALSE)</f>
        <v>#REF!</v>
      </c>
      <c r="F2041" s="189" t="e">
        <f t="shared" si="155"/>
        <v>#REF!</v>
      </c>
      <c r="G2041" s="183">
        <v>7000</v>
      </c>
      <c r="H2041" s="189" t="e">
        <f t="shared" si="154"/>
        <v>#REF!</v>
      </c>
      <c r="I2041" s="171"/>
      <c r="J2041" s="173" t="s">
        <v>6171</v>
      </c>
    </row>
    <row r="2042" spans="1:13" s="178" customFormat="1" ht="15.75" customHeight="1">
      <c r="A2042" s="186" t="s">
        <v>5046</v>
      </c>
      <c r="B2042" s="188">
        <v>65112</v>
      </c>
      <c r="C2042" s="191" t="s">
        <v>5063</v>
      </c>
      <c r="D2042" s="183">
        <v>1850</v>
      </c>
      <c r="E2042" s="183" t="e">
        <f>VLOOKUP(B2042,#REF!,22,FALSE)</f>
        <v>#REF!</v>
      </c>
      <c r="F2042" s="189" t="e">
        <f t="shared" si="155"/>
        <v>#REF!</v>
      </c>
      <c r="G2042" s="183">
        <v>1850</v>
      </c>
      <c r="H2042" s="189" t="e">
        <f t="shared" si="154"/>
        <v>#REF!</v>
      </c>
      <c r="I2042" s="171"/>
      <c r="J2042" s="173" t="s">
        <v>6171</v>
      </c>
    </row>
    <row r="2043" spans="1:13" s="178" customFormat="1" ht="15.75" customHeight="1">
      <c r="A2043" s="76" t="s">
        <v>4723</v>
      </c>
      <c r="B2043" s="77"/>
      <c r="C2043" s="128"/>
      <c r="D2043" s="181"/>
      <c r="E2043" s="183"/>
      <c r="F2043" s="189"/>
      <c r="G2043" s="181"/>
      <c r="H2043" s="181"/>
      <c r="I2043" s="174"/>
      <c r="J2043" s="173" t="s">
        <v>6171</v>
      </c>
    </row>
    <row r="2044" spans="1:13" s="178" customFormat="1" ht="15.75" customHeight="1">
      <c r="A2044" s="186" t="s">
        <v>2755</v>
      </c>
      <c r="B2044" s="188">
        <v>65502</v>
      </c>
      <c r="C2044" s="191" t="s">
        <v>4673</v>
      </c>
      <c r="D2044" s="183">
        <v>59000</v>
      </c>
      <c r="E2044" s="183" t="e">
        <f>VLOOKUP(B2044,#REF!,22,FALSE)</f>
        <v>#REF!</v>
      </c>
      <c r="F2044" s="189" t="e">
        <f t="shared" si="155"/>
        <v>#REF!</v>
      </c>
      <c r="G2044" s="183">
        <v>59000</v>
      </c>
      <c r="H2044" s="189" t="e">
        <f t="shared" ref="H2044:H2062" si="156">100%-G2044/E2044</f>
        <v>#REF!</v>
      </c>
      <c r="I2044" s="171"/>
      <c r="J2044" s="173" t="s">
        <v>6171</v>
      </c>
    </row>
    <row r="2045" spans="1:13" s="178" customFormat="1" ht="15.75" customHeight="1">
      <c r="A2045" s="186" t="s">
        <v>2755</v>
      </c>
      <c r="B2045" s="188">
        <v>65503</v>
      </c>
      <c r="C2045" s="191" t="s">
        <v>4674</v>
      </c>
      <c r="D2045" s="183">
        <v>54400</v>
      </c>
      <c r="E2045" s="183" t="e">
        <f>VLOOKUP(B2045,#REF!,22,FALSE)</f>
        <v>#REF!</v>
      </c>
      <c r="F2045" s="189" t="e">
        <f t="shared" si="155"/>
        <v>#REF!</v>
      </c>
      <c r="G2045" s="183">
        <v>54400</v>
      </c>
      <c r="H2045" s="189" t="e">
        <f t="shared" si="156"/>
        <v>#REF!</v>
      </c>
      <c r="I2045" s="171"/>
      <c r="J2045" s="173" t="s">
        <v>6171</v>
      </c>
    </row>
    <row r="2046" spans="1:13" s="178" customFormat="1" ht="15.75" customHeight="1">
      <c r="A2046" s="186" t="s">
        <v>2755</v>
      </c>
      <c r="B2046" s="188">
        <v>65504</v>
      </c>
      <c r="C2046" s="191" t="s">
        <v>4675</v>
      </c>
      <c r="D2046" s="183">
        <v>54400</v>
      </c>
      <c r="E2046" s="183" t="e">
        <f>VLOOKUP(B2046,#REF!,22,FALSE)</f>
        <v>#REF!</v>
      </c>
      <c r="F2046" s="189" t="e">
        <f t="shared" si="155"/>
        <v>#REF!</v>
      </c>
      <c r="G2046" s="183">
        <v>54400</v>
      </c>
      <c r="H2046" s="189" t="e">
        <f t="shared" si="156"/>
        <v>#REF!</v>
      </c>
      <c r="I2046" s="171"/>
      <c r="J2046" s="173" t="s">
        <v>6171</v>
      </c>
    </row>
    <row r="2047" spans="1:13" s="178" customFormat="1" ht="15.75" customHeight="1">
      <c r="A2047" s="186" t="s">
        <v>2755</v>
      </c>
      <c r="B2047" s="188">
        <v>65505</v>
      </c>
      <c r="C2047" s="191" t="s">
        <v>4676</v>
      </c>
      <c r="D2047" s="183">
        <v>43200</v>
      </c>
      <c r="E2047" s="183" t="e">
        <f>VLOOKUP(B2047,#REF!,22,FALSE)</f>
        <v>#REF!</v>
      </c>
      <c r="F2047" s="189" t="e">
        <f t="shared" si="155"/>
        <v>#REF!</v>
      </c>
      <c r="G2047" s="183">
        <v>43200</v>
      </c>
      <c r="H2047" s="189" t="e">
        <f t="shared" si="156"/>
        <v>#REF!</v>
      </c>
      <c r="I2047" s="171"/>
      <c r="J2047" s="173" t="s">
        <v>6171</v>
      </c>
    </row>
    <row r="2048" spans="1:13" s="178" customFormat="1" ht="15.75" customHeight="1">
      <c r="A2048" s="186" t="s">
        <v>2755</v>
      </c>
      <c r="B2048" s="188" t="s">
        <v>5877</v>
      </c>
      <c r="C2048" s="191" t="s">
        <v>5878</v>
      </c>
      <c r="D2048" s="183">
        <v>3000</v>
      </c>
      <c r="E2048" s="183" t="e">
        <f>VLOOKUP(B2048,#REF!,22,FALSE)</f>
        <v>#REF!</v>
      </c>
      <c r="F2048" s="189" t="e">
        <f t="shared" si="155"/>
        <v>#REF!</v>
      </c>
      <c r="G2048" s="183">
        <v>3100</v>
      </c>
      <c r="H2048" s="189" t="e">
        <f t="shared" si="156"/>
        <v>#REF!</v>
      </c>
      <c r="I2048" s="102"/>
      <c r="J2048" s="173" t="s">
        <v>6171</v>
      </c>
    </row>
    <row r="2049" spans="1:13" s="178" customFormat="1" ht="15.75" customHeight="1">
      <c r="A2049" s="186" t="s">
        <v>2755</v>
      </c>
      <c r="B2049" s="188">
        <v>65506</v>
      </c>
      <c r="C2049" s="191" t="s">
        <v>4677</v>
      </c>
      <c r="D2049" s="183">
        <v>44800</v>
      </c>
      <c r="E2049" s="183" t="e">
        <f>VLOOKUP(B2049,#REF!,22,FALSE)</f>
        <v>#REF!</v>
      </c>
      <c r="F2049" s="189" t="e">
        <f t="shared" si="155"/>
        <v>#REF!</v>
      </c>
      <c r="G2049" s="183">
        <v>44800</v>
      </c>
      <c r="H2049" s="189" t="e">
        <f t="shared" si="156"/>
        <v>#REF!</v>
      </c>
      <c r="I2049" s="171"/>
      <c r="J2049" s="173" t="s">
        <v>6171</v>
      </c>
    </row>
    <row r="2050" spans="1:13" s="178" customFormat="1" ht="15.75" customHeight="1">
      <c r="A2050" s="186" t="s">
        <v>2755</v>
      </c>
      <c r="B2050" s="188">
        <v>65507</v>
      </c>
      <c r="C2050" s="191" t="s">
        <v>4631</v>
      </c>
      <c r="D2050" s="183">
        <v>2400</v>
      </c>
      <c r="E2050" s="183" t="e">
        <f>VLOOKUP(B2050,#REF!,22,FALSE)</f>
        <v>#REF!</v>
      </c>
      <c r="F2050" s="189" t="e">
        <f t="shared" si="155"/>
        <v>#REF!</v>
      </c>
      <c r="G2050" s="183">
        <v>2400</v>
      </c>
      <c r="H2050" s="189" t="e">
        <f t="shared" si="156"/>
        <v>#REF!</v>
      </c>
      <c r="I2050" s="171"/>
      <c r="J2050" s="173" t="s">
        <v>6171</v>
      </c>
    </row>
    <row r="2051" spans="1:13" s="178" customFormat="1" ht="15.75" customHeight="1">
      <c r="A2051" s="186" t="s">
        <v>2755</v>
      </c>
      <c r="B2051" s="79">
        <v>65508</v>
      </c>
      <c r="C2051" s="191" t="s">
        <v>2756</v>
      </c>
      <c r="D2051" s="185">
        <v>500</v>
      </c>
      <c r="E2051" s="183" t="e">
        <f>VLOOKUP(B2051,#REF!,22,FALSE)</f>
        <v>#REF!</v>
      </c>
      <c r="F2051" s="189" t="e">
        <f t="shared" si="155"/>
        <v>#REF!</v>
      </c>
      <c r="G2051" s="185">
        <v>650</v>
      </c>
      <c r="H2051" s="189" t="e">
        <f t="shared" si="156"/>
        <v>#REF!</v>
      </c>
      <c r="I2051" s="171"/>
      <c r="J2051" s="173" t="s">
        <v>6171</v>
      </c>
    </row>
    <row r="2052" spans="1:13" s="178" customFormat="1" ht="15.75" customHeight="1">
      <c r="A2052" s="186" t="s">
        <v>2755</v>
      </c>
      <c r="B2052" s="188">
        <v>65509</v>
      </c>
      <c r="C2052" s="191" t="s">
        <v>4632</v>
      </c>
      <c r="D2052" s="183">
        <v>1500</v>
      </c>
      <c r="E2052" s="183" t="e">
        <f>VLOOKUP(B2052,#REF!,22,FALSE)</f>
        <v>#REF!</v>
      </c>
      <c r="F2052" s="189" t="e">
        <f t="shared" si="155"/>
        <v>#REF!</v>
      </c>
      <c r="G2052" s="183">
        <v>1500</v>
      </c>
      <c r="H2052" s="189" t="e">
        <f t="shared" si="156"/>
        <v>#REF!</v>
      </c>
      <c r="I2052" s="171"/>
      <c r="J2052" s="173" t="s">
        <v>6171</v>
      </c>
    </row>
    <row r="2053" spans="1:13" s="178" customFormat="1" ht="15.75" customHeight="1">
      <c r="A2053" s="186" t="s">
        <v>2755</v>
      </c>
      <c r="B2053" s="188">
        <v>65511</v>
      </c>
      <c r="C2053" s="191" t="s">
        <v>2757</v>
      </c>
      <c r="D2053" s="183">
        <v>2200</v>
      </c>
      <c r="E2053" s="183" t="e">
        <f>VLOOKUP(B2053,#REF!,22,FALSE)</f>
        <v>#REF!</v>
      </c>
      <c r="F2053" s="189" t="e">
        <f t="shared" si="155"/>
        <v>#REF!</v>
      </c>
      <c r="G2053" s="183">
        <v>2200</v>
      </c>
      <c r="H2053" s="189" t="e">
        <f t="shared" si="156"/>
        <v>#REF!</v>
      </c>
      <c r="I2053" s="171"/>
      <c r="J2053" s="173" t="s">
        <v>6171</v>
      </c>
    </row>
    <row r="2054" spans="1:13" s="178" customFormat="1" ht="15.75" customHeight="1">
      <c r="A2054" s="186" t="s">
        <v>2755</v>
      </c>
      <c r="B2054" s="188">
        <v>65512</v>
      </c>
      <c r="C2054" s="191" t="s">
        <v>2758</v>
      </c>
      <c r="D2054" s="183">
        <v>5400</v>
      </c>
      <c r="E2054" s="183" t="e">
        <f>VLOOKUP(B2054,#REF!,22,FALSE)</f>
        <v>#REF!</v>
      </c>
      <c r="F2054" s="189" t="e">
        <f t="shared" si="155"/>
        <v>#REF!</v>
      </c>
      <c r="G2054" s="183">
        <v>5400</v>
      </c>
      <c r="H2054" s="189" t="e">
        <f t="shared" si="156"/>
        <v>#REF!</v>
      </c>
      <c r="I2054" s="171"/>
      <c r="J2054" s="173" t="s">
        <v>6171</v>
      </c>
    </row>
    <row r="2055" spans="1:13" s="178" customFormat="1" ht="15.75" customHeight="1">
      <c r="A2055" s="186" t="s">
        <v>2755</v>
      </c>
      <c r="B2055" s="188">
        <v>65513</v>
      </c>
      <c r="C2055" s="191" t="s">
        <v>4636</v>
      </c>
      <c r="D2055" s="183">
        <v>13700</v>
      </c>
      <c r="E2055" s="183" t="e">
        <f>VLOOKUP(B2055,#REF!,22,FALSE)</f>
        <v>#REF!</v>
      </c>
      <c r="F2055" s="189" t="e">
        <f t="shared" si="155"/>
        <v>#REF!</v>
      </c>
      <c r="G2055" s="183">
        <v>13700</v>
      </c>
      <c r="H2055" s="189" t="e">
        <f t="shared" si="156"/>
        <v>#REF!</v>
      </c>
      <c r="I2055" s="171"/>
      <c r="J2055" s="173" t="s">
        <v>6171</v>
      </c>
    </row>
    <row r="2056" spans="1:13" s="178" customFormat="1" ht="15.75" customHeight="1">
      <c r="A2056" s="186" t="s">
        <v>2755</v>
      </c>
      <c r="B2056" s="79">
        <v>65514</v>
      </c>
      <c r="C2056" s="191" t="s">
        <v>2759</v>
      </c>
      <c r="D2056" s="185">
        <v>360</v>
      </c>
      <c r="E2056" s="183" t="e">
        <f>VLOOKUP(B2056,#REF!,22,FALSE)</f>
        <v>#REF!</v>
      </c>
      <c r="F2056" s="189" t="e">
        <f t="shared" si="155"/>
        <v>#REF!</v>
      </c>
      <c r="G2056" s="185">
        <v>400</v>
      </c>
      <c r="H2056" s="189" t="e">
        <f t="shared" si="156"/>
        <v>#REF!</v>
      </c>
      <c r="I2056" s="171"/>
      <c r="J2056" s="173" t="s">
        <v>6171</v>
      </c>
    </row>
    <row r="2057" spans="1:13" s="178" customFormat="1" ht="15.75" customHeight="1">
      <c r="A2057" s="186" t="s">
        <v>2755</v>
      </c>
      <c r="B2057" s="188">
        <v>65515</v>
      </c>
      <c r="C2057" s="191" t="s">
        <v>4637</v>
      </c>
      <c r="D2057" s="183">
        <v>4300</v>
      </c>
      <c r="E2057" s="183" t="e">
        <f>VLOOKUP(B2057,#REF!,22,FALSE)</f>
        <v>#REF!</v>
      </c>
      <c r="F2057" s="189" t="e">
        <f t="shared" si="155"/>
        <v>#REF!</v>
      </c>
      <c r="G2057" s="183">
        <v>4300</v>
      </c>
      <c r="H2057" s="189" t="e">
        <f t="shared" si="156"/>
        <v>#REF!</v>
      </c>
      <c r="I2057" s="171"/>
      <c r="J2057" s="173" t="s">
        <v>6171</v>
      </c>
    </row>
    <row r="2058" spans="1:13" s="178" customFormat="1" ht="15.75" customHeight="1">
      <c r="A2058" s="186" t="s">
        <v>2755</v>
      </c>
      <c r="B2058" s="79">
        <v>65516</v>
      </c>
      <c r="C2058" s="191" t="s">
        <v>2761</v>
      </c>
      <c r="D2058" s="185">
        <v>1450</v>
      </c>
      <c r="E2058" s="183" t="e">
        <f>VLOOKUP(B2058,#REF!,22,FALSE)</f>
        <v>#REF!</v>
      </c>
      <c r="F2058" s="189" t="e">
        <f t="shared" si="155"/>
        <v>#REF!</v>
      </c>
      <c r="G2058" s="185">
        <v>1550</v>
      </c>
      <c r="H2058" s="189" t="e">
        <f t="shared" si="156"/>
        <v>#REF!</v>
      </c>
      <c r="I2058" s="171"/>
      <c r="J2058" s="173" t="s">
        <v>6171</v>
      </c>
    </row>
    <row r="2059" spans="1:13" s="178" customFormat="1" ht="15.75" customHeight="1">
      <c r="A2059" s="186" t="s">
        <v>2755</v>
      </c>
      <c r="B2059" s="188">
        <v>65517</v>
      </c>
      <c r="C2059" s="191" t="s">
        <v>2762</v>
      </c>
      <c r="D2059" s="183">
        <v>2550</v>
      </c>
      <c r="E2059" s="183" t="e">
        <f>VLOOKUP(B2059,#REF!,22,FALSE)</f>
        <v>#REF!</v>
      </c>
      <c r="F2059" s="189" t="e">
        <f t="shared" si="155"/>
        <v>#REF!</v>
      </c>
      <c r="G2059" s="183">
        <v>2550</v>
      </c>
      <c r="H2059" s="189" t="e">
        <f t="shared" si="156"/>
        <v>#REF!</v>
      </c>
      <c r="I2059" s="171"/>
      <c r="J2059" s="173" t="s">
        <v>6171</v>
      </c>
    </row>
    <row r="2060" spans="1:13" s="178" customFormat="1" ht="15.75" customHeight="1">
      <c r="A2060" s="186" t="s">
        <v>2755</v>
      </c>
      <c r="B2060" s="79">
        <v>65518</v>
      </c>
      <c r="C2060" s="191" t="s">
        <v>4638</v>
      </c>
      <c r="D2060" s="185">
        <v>2100</v>
      </c>
      <c r="E2060" s="183" t="e">
        <f>VLOOKUP(B2060,#REF!,22,FALSE)</f>
        <v>#REF!</v>
      </c>
      <c r="F2060" s="189" t="e">
        <f t="shared" si="155"/>
        <v>#REF!</v>
      </c>
      <c r="G2060" s="185">
        <v>2150</v>
      </c>
      <c r="H2060" s="189" t="e">
        <f t="shared" si="156"/>
        <v>#REF!</v>
      </c>
      <c r="I2060" s="171"/>
      <c r="J2060" s="173" t="s">
        <v>6171</v>
      </c>
    </row>
    <row r="2061" spans="1:13" s="29" customFormat="1" ht="15.75" customHeight="1">
      <c r="A2061" s="186" t="s">
        <v>2755</v>
      </c>
      <c r="B2061" s="188">
        <v>65519</v>
      </c>
      <c r="C2061" s="191" t="s">
        <v>4671</v>
      </c>
      <c r="D2061" s="183">
        <v>3250</v>
      </c>
      <c r="E2061" s="183" t="e">
        <f>VLOOKUP(B2061,#REF!,22,FALSE)</f>
        <v>#REF!</v>
      </c>
      <c r="F2061" s="189" t="e">
        <f t="shared" si="155"/>
        <v>#REF!</v>
      </c>
      <c r="G2061" s="183">
        <v>3250</v>
      </c>
      <c r="H2061" s="189" t="e">
        <f t="shared" si="156"/>
        <v>#REF!</v>
      </c>
      <c r="I2061" s="171"/>
      <c r="J2061" s="173" t="s">
        <v>6171</v>
      </c>
      <c r="K2061" s="178"/>
      <c r="M2061" s="178"/>
    </row>
    <row r="2062" spans="1:13" s="178" customFormat="1" ht="15.75" customHeight="1">
      <c r="A2062" s="186" t="s">
        <v>2755</v>
      </c>
      <c r="B2062" s="188">
        <v>65520</v>
      </c>
      <c r="C2062" s="191" t="s">
        <v>4672</v>
      </c>
      <c r="D2062" s="183">
        <v>1600</v>
      </c>
      <c r="E2062" s="183" t="e">
        <f>VLOOKUP(B2062,#REF!,22,FALSE)</f>
        <v>#REF!</v>
      </c>
      <c r="F2062" s="189" t="e">
        <f t="shared" si="155"/>
        <v>#REF!</v>
      </c>
      <c r="G2062" s="183">
        <v>1600</v>
      </c>
      <c r="H2062" s="189" t="e">
        <f t="shared" si="156"/>
        <v>#REF!</v>
      </c>
      <c r="I2062" s="171"/>
      <c r="J2062" s="173" t="s">
        <v>6171</v>
      </c>
    </row>
    <row r="2063" spans="1:13" s="178" customFormat="1" ht="15.75" customHeight="1">
      <c r="A2063" s="76" t="s">
        <v>2764</v>
      </c>
      <c r="B2063" s="77"/>
      <c r="C2063" s="128"/>
      <c r="D2063" s="181"/>
      <c r="E2063" s="181"/>
      <c r="F2063" s="181"/>
      <c r="G2063" s="181"/>
      <c r="H2063" s="181"/>
      <c r="I2063" s="174"/>
      <c r="J2063" s="173" t="s">
        <v>6171</v>
      </c>
    </row>
    <row r="2064" spans="1:13" s="178" customFormat="1" ht="15.75" customHeight="1">
      <c r="A2064" s="186" t="s">
        <v>2765</v>
      </c>
      <c r="B2064" s="188">
        <v>66000</v>
      </c>
      <c r="C2064" s="191" t="s">
        <v>2766</v>
      </c>
      <c r="D2064" s="183">
        <v>5500</v>
      </c>
      <c r="E2064" s="183" t="e">
        <f>VLOOKUP(B2064,#REF!,22,FALSE)</f>
        <v>#REF!</v>
      </c>
      <c r="F2064" s="189" t="e">
        <f t="shared" ref="F2064:F2106" si="157">E2064/D2064-100%</f>
        <v>#REF!</v>
      </c>
      <c r="G2064" s="183">
        <v>4400</v>
      </c>
      <c r="H2064" s="189" t="e">
        <f t="shared" ref="H2064:H2106" si="158">100%-G2064/E2064</f>
        <v>#REF!</v>
      </c>
      <c r="I2064" s="171"/>
      <c r="J2064" s="173" t="s">
        <v>6171</v>
      </c>
    </row>
    <row r="2065" spans="1:10" s="178" customFormat="1" ht="15.75" customHeight="1">
      <c r="A2065" s="186" t="s">
        <v>2765</v>
      </c>
      <c r="B2065" s="188">
        <v>66001</v>
      </c>
      <c r="C2065" s="191" t="s">
        <v>2767</v>
      </c>
      <c r="D2065" s="183">
        <v>9750</v>
      </c>
      <c r="E2065" s="183" t="e">
        <f>VLOOKUP(B2065,#REF!,22,FALSE)</f>
        <v>#REF!</v>
      </c>
      <c r="F2065" s="189" t="e">
        <f t="shared" si="157"/>
        <v>#REF!</v>
      </c>
      <c r="G2065" s="183">
        <v>7800</v>
      </c>
      <c r="H2065" s="189" t="e">
        <f t="shared" si="158"/>
        <v>#REF!</v>
      </c>
      <c r="I2065" s="171"/>
      <c r="J2065" s="173" t="s">
        <v>6171</v>
      </c>
    </row>
    <row r="2066" spans="1:10" s="178" customFormat="1" ht="15.75" customHeight="1">
      <c r="A2066" s="186" t="s">
        <v>5064</v>
      </c>
      <c r="B2066" s="188">
        <v>66002</v>
      </c>
      <c r="C2066" s="191" t="s">
        <v>2773</v>
      </c>
      <c r="D2066" s="183">
        <v>23800</v>
      </c>
      <c r="E2066" s="183" t="e">
        <f>VLOOKUP(B2066,#REF!,22,FALSE)</f>
        <v>#REF!</v>
      </c>
      <c r="F2066" s="189" t="e">
        <f t="shared" si="157"/>
        <v>#REF!</v>
      </c>
      <c r="G2066" s="183">
        <v>19040</v>
      </c>
      <c r="H2066" s="189" t="e">
        <f t="shared" si="158"/>
        <v>#REF!</v>
      </c>
      <c r="I2066" s="171"/>
      <c r="J2066" s="173" t="s">
        <v>6171</v>
      </c>
    </row>
    <row r="2067" spans="1:10" s="178" customFormat="1" ht="15.75" customHeight="1">
      <c r="A2067" s="186" t="s">
        <v>2777</v>
      </c>
      <c r="B2067" s="188">
        <v>66003</v>
      </c>
      <c r="C2067" s="191" t="s">
        <v>2778</v>
      </c>
      <c r="D2067" s="183">
        <v>1650</v>
      </c>
      <c r="E2067" s="183" t="e">
        <f>VLOOKUP(B2067,#REF!,22,FALSE)</f>
        <v>#REF!</v>
      </c>
      <c r="F2067" s="189" t="e">
        <f t="shared" si="157"/>
        <v>#REF!</v>
      </c>
      <c r="G2067" s="183">
        <v>1320</v>
      </c>
      <c r="H2067" s="189" t="e">
        <f t="shared" si="158"/>
        <v>#REF!</v>
      </c>
      <c r="I2067" s="171"/>
      <c r="J2067" s="173" t="s">
        <v>6171</v>
      </c>
    </row>
    <row r="2068" spans="1:10" s="178" customFormat="1" ht="15.75" customHeight="1">
      <c r="A2068" s="186" t="s">
        <v>2780</v>
      </c>
      <c r="B2068" s="188">
        <v>66004</v>
      </c>
      <c r="C2068" s="191" t="s">
        <v>2779</v>
      </c>
      <c r="D2068" s="183">
        <v>2700</v>
      </c>
      <c r="E2068" s="183" t="e">
        <f>VLOOKUP(B2068,#REF!,22,FALSE)</f>
        <v>#REF!</v>
      </c>
      <c r="F2068" s="189" t="e">
        <f t="shared" si="157"/>
        <v>#REF!</v>
      </c>
      <c r="G2068" s="183">
        <v>2160</v>
      </c>
      <c r="H2068" s="189" t="e">
        <f t="shared" si="158"/>
        <v>#REF!</v>
      </c>
      <c r="I2068" s="171"/>
      <c r="J2068" s="173" t="s">
        <v>6171</v>
      </c>
    </row>
    <row r="2069" spans="1:10" s="178" customFormat="1" ht="15.75" customHeight="1">
      <c r="A2069" s="186" t="s">
        <v>2780</v>
      </c>
      <c r="B2069" s="188">
        <v>66005</v>
      </c>
      <c r="C2069" s="191" t="s">
        <v>2781</v>
      </c>
      <c r="D2069" s="183">
        <v>4300</v>
      </c>
      <c r="E2069" s="183" t="e">
        <f>VLOOKUP(B2069,#REF!,22,FALSE)</f>
        <v>#REF!</v>
      </c>
      <c r="F2069" s="189" t="e">
        <f t="shared" si="157"/>
        <v>#REF!</v>
      </c>
      <c r="G2069" s="183">
        <v>3440</v>
      </c>
      <c r="H2069" s="189" t="e">
        <f t="shared" si="158"/>
        <v>#REF!</v>
      </c>
      <c r="I2069" s="171"/>
      <c r="J2069" s="173" t="s">
        <v>6171</v>
      </c>
    </row>
    <row r="2070" spans="1:10" s="178" customFormat="1" ht="15.75" customHeight="1">
      <c r="A2070" s="186" t="s">
        <v>2782</v>
      </c>
      <c r="B2070" s="188">
        <v>66006</v>
      </c>
      <c r="C2070" s="191" t="s">
        <v>2783</v>
      </c>
      <c r="D2070" s="183">
        <v>780</v>
      </c>
      <c r="E2070" s="183" t="e">
        <f>VLOOKUP(B2070,#REF!,22,FALSE)</f>
        <v>#REF!</v>
      </c>
      <c r="F2070" s="189" t="e">
        <f t="shared" si="157"/>
        <v>#REF!</v>
      </c>
      <c r="G2070" s="183">
        <v>630</v>
      </c>
      <c r="H2070" s="189" t="e">
        <f t="shared" si="158"/>
        <v>#REF!</v>
      </c>
      <c r="I2070" s="171"/>
      <c r="J2070" s="173" t="s">
        <v>6171</v>
      </c>
    </row>
    <row r="2071" spans="1:10" s="178" customFormat="1" ht="15.75" customHeight="1">
      <c r="A2071" s="186" t="s">
        <v>5065</v>
      </c>
      <c r="B2071" s="188">
        <v>66007</v>
      </c>
      <c r="C2071" s="191" t="s">
        <v>2784</v>
      </c>
      <c r="D2071" s="183">
        <v>1100</v>
      </c>
      <c r="E2071" s="183" t="e">
        <f>VLOOKUP(B2071,#REF!,22,FALSE)</f>
        <v>#REF!</v>
      </c>
      <c r="F2071" s="189" t="e">
        <f t="shared" si="157"/>
        <v>#REF!</v>
      </c>
      <c r="G2071" s="183">
        <v>880</v>
      </c>
      <c r="H2071" s="189" t="e">
        <f t="shared" si="158"/>
        <v>#REF!</v>
      </c>
      <c r="I2071" s="171"/>
      <c r="J2071" s="173" t="s">
        <v>6171</v>
      </c>
    </row>
    <row r="2072" spans="1:10" s="178" customFormat="1" ht="15.75" customHeight="1">
      <c r="A2072" s="186" t="s">
        <v>5066</v>
      </c>
      <c r="B2072" s="188">
        <v>66008</v>
      </c>
      <c r="C2072" s="191" t="s">
        <v>2785</v>
      </c>
      <c r="D2072" s="183">
        <v>1300</v>
      </c>
      <c r="E2072" s="183" t="e">
        <f>VLOOKUP(B2072,#REF!,22,FALSE)</f>
        <v>#REF!</v>
      </c>
      <c r="F2072" s="189" t="e">
        <f t="shared" si="157"/>
        <v>#REF!</v>
      </c>
      <c r="G2072" s="183">
        <v>1040</v>
      </c>
      <c r="H2072" s="189" t="e">
        <f t="shared" si="158"/>
        <v>#REF!</v>
      </c>
      <c r="I2072" s="171"/>
      <c r="J2072" s="173" t="s">
        <v>6171</v>
      </c>
    </row>
    <row r="2073" spans="1:10" s="178" customFormat="1" ht="15.75" customHeight="1">
      <c r="A2073" s="186" t="s">
        <v>5065</v>
      </c>
      <c r="B2073" s="188">
        <v>66009</v>
      </c>
      <c r="C2073" s="191" t="s">
        <v>2786</v>
      </c>
      <c r="D2073" s="183">
        <v>750</v>
      </c>
      <c r="E2073" s="183" t="e">
        <f>VLOOKUP(B2073,#REF!,22,FALSE)</f>
        <v>#REF!</v>
      </c>
      <c r="F2073" s="189" t="e">
        <f t="shared" si="157"/>
        <v>#REF!</v>
      </c>
      <c r="G2073" s="183">
        <v>600</v>
      </c>
      <c r="H2073" s="189" t="e">
        <f t="shared" si="158"/>
        <v>#REF!</v>
      </c>
      <c r="I2073" s="171"/>
      <c r="J2073" s="173" t="s">
        <v>6171</v>
      </c>
    </row>
    <row r="2074" spans="1:10" s="178" customFormat="1" ht="15.75" customHeight="1">
      <c r="A2074" s="186" t="s">
        <v>2787</v>
      </c>
      <c r="B2074" s="188">
        <v>66010</v>
      </c>
      <c r="C2074" s="191" t="s">
        <v>2788</v>
      </c>
      <c r="D2074" s="183">
        <v>1100</v>
      </c>
      <c r="E2074" s="183" t="e">
        <f>VLOOKUP(B2074,#REF!,22,FALSE)</f>
        <v>#REF!</v>
      </c>
      <c r="F2074" s="189" t="e">
        <f t="shared" si="157"/>
        <v>#REF!</v>
      </c>
      <c r="G2074" s="183">
        <v>880</v>
      </c>
      <c r="H2074" s="189" t="e">
        <f t="shared" si="158"/>
        <v>#REF!</v>
      </c>
      <c r="I2074" s="171"/>
      <c r="J2074" s="173" t="s">
        <v>6171</v>
      </c>
    </row>
    <row r="2075" spans="1:10" s="178" customFormat="1" ht="15.75" customHeight="1">
      <c r="A2075" s="186" t="s">
        <v>2789</v>
      </c>
      <c r="B2075" s="79">
        <v>66011</v>
      </c>
      <c r="C2075" s="191" t="s">
        <v>2790</v>
      </c>
      <c r="D2075" s="185">
        <v>4350</v>
      </c>
      <c r="E2075" s="183" t="e">
        <f>VLOOKUP(B2075,#REF!,22,FALSE)</f>
        <v>#REF!</v>
      </c>
      <c r="F2075" s="189" t="e">
        <f t="shared" si="157"/>
        <v>#REF!</v>
      </c>
      <c r="G2075" s="183">
        <v>3480</v>
      </c>
      <c r="H2075" s="189" t="e">
        <f t="shared" si="158"/>
        <v>#REF!</v>
      </c>
      <c r="I2075" s="171"/>
      <c r="J2075" s="173" t="s">
        <v>6171</v>
      </c>
    </row>
    <row r="2076" spans="1:10" s="178" customFormat="1" ht="15.75" customHeight="1">
      <c r="A2076" s="186" t="s">
        <v>5067</v>
      </c>
      <c r="B2076" s="188">
        <v>66012</v>
      </c>
      <c r="C2076" s="191" t="s">
        <v>2792</v>
      </c>
      <c r="D2076" s="183">
        <v>470</v>
      </c>
      <c r="E2076" s="183" t="e">
        <f>VLOOKUP(B2076,#REF!,22,FALSE)</f>
        <v>#REF!</v>
      </c>
      <c r="F2076" s="189" t="e">
        <f t="shared" si="157"/>
        <v>#REF!</v>
      </c>
      <c r="G2076" s="183">
        <v>380</v>
      </c>
      <c r="H2076" s="189" t="e">
        <f t="shared" si="158"/>
        <v>#REF!</v>
      </c>
      <c r="I2076" s="171"/>
      <c r="J2076" s="173" t="s">
        <v>6171</v>
      </c>
    </row>
    <row r="2077" spans="1:10" s="178" customFormat="1" ht="15.75" customHeight="1">
      <c r="A2077" s="186" t="s">
        <v>5068</v>
      </c>
      <c r="B2077" s="188">
        <v>66013</v>
      </c>
      <c r="C2077" s="191" t="s">
        <v>2793</v>
      </c>
      <c r="D2077" s="183">
        <v>810</v>
      </c>
      <c r="E2077" s="183" t="e">
        <f>VLOOKUP(B2077,#REF!,22,FALSE)</f>
        <v>#REF!</v>
      </c>
      <c r="F2077" s="189" t="e">
        <f t="shared" si="157"/>
        <v>#REF!</v>
      </c>
      <c r="G2077" s="183">
        <v>650</v>
      </c>
      <c r="H2077" s="189" t="e">
        <f t="shared" si="158"/>
        <v>#REF!</v>
      </c>
      <c r="I2077" s="171"/>
      <c r="J2077" s="173" t="s">
        <v>6171</v>
      </c>
    </row>
    <row r="2078" spans="1:10" s="178" customFormat="1" ht="15.75" customHeight="1">
      <c r="A2078" s="186" t="s">
        <v>5068</v>
      </c>
      <c r="B2078" s="188">
        <v>66014</v>
      </c>
      <c r="C2078" s="191" t="s">
        <v>2794</v>
      </c>
      <c r="D2078" s="183">
        <v>1400</v>
      </c>
      <c r="E2078" s="183" t="e">
        <f>VLOOKUP(B2078,#REF!,22,FALSE)</f>
        <v>#REF!</v>
      </c>
      <c r="F2078" s="189" t="e">
        <f t="shared" si="157"/>
        <v>#REF!</v>
      </c>
      <c r="G2078" s="183">
        <v>1120</v>
      </c>
      <c r="H2078" s="189" t="e">
        <f t="shared" si="158"/>
        <v>#REF!</v>
      </c>
      <c r="I2078" s="171"/>
      <c r="J2078" s="173" t="s">
        <v>6171</v>
      </c>
    </row>
    <row r="2079" spans="1:10" s="178" customFormat="1" ht="15.75" customHeight="1">
      <c r="A2079" s="186" t="s">
        <v>5069</v>
      </c>
      <c r="B2079" s="188">
        <v>66015</v>
      </c>
      <c r="C2079" s="191" t="s">
        <v>2795</v>
      </c>
      <c r="D2079" s="183">
        <v>2100</v>
      </c>
      <c r="E2079" s="183" t="e">
        <f>VLOOKUP(B2079,#REF!,22,FALSE)</f>
        <v>#REF!</v>
      </c>
      <c r="F2079" s="189" t="e">
        <f t="shared" si="157"/>
        <v>#REF!</v>
      </c>
      <c r="G2079" s="183">
        <v>1680</v>
      </c>
      <c r="H2079" s="189" t="e">
        <f t="shared" si="158"/>
        <v>#REF!</v>
      </c>
      <c r="I2079" s="171"/>
      <c r="J2079" s="173" t="s">
        <v>6171</v>
      </c>
    </row>
    <row r="2080" spans="1:10" s="178" customFormat="1" ht="15.75" customHeight="1">
      <c r="A2080" s="186" t="s">
        <v>5070</v>
      </c>
      <c r="B2080" s="188">
        <v>66016</v>
      </c>
      <c r="C2080" s="191" t="s">
        <v>2796</v>
      </c>
      <c r="D2080" s="183">
        <v>3250</v>
      </c>
      <c r="E2080" s="183" t="e">
        <f>VLOOKUP(B2080,#REF!,22,FALSE)</f>
        <v>#REF!</v>
      </c>
      <c r="F2080" s="189" t="e">
        <f t="shared" si="157"/>
        <v>#REF!</v>
      </c>
      <c r="G2080" s="183">
        <v>2600</v>
      </c>
      <c r="H2080" s="189" t="e">
        <f t="shared" si="158"/>
        <v>#REF!</v>
      </c>
      <c r="I2080" s="171"/>
      <c r="J2080" s="173" t="s">
        <v>6171</v>
      </c>
    </row>
    <row r="2081" spans="1:10" s="178" customFormat="1" ht="15.75" customHeight="1">
      <c r="A2081" s="186" t="s">
        <v>5687</v>
      </c>
      <c r="B2081" s="188">
        <v>66017</v>
      </c>
      <c r="C2081" s="191" t="s">
        <v>5560</v>
      </c>
      <c r="D2081" s="183">
        <v>550</v>
      </c>
      <c r="E2081" s="183" t="e">
        <f>VLOOKUP(B2081,#REF!,22,FALSE)</f>
        <v>#REF!</v>
      </c>
      <c r="F2081" s="189" t="e">
        <f t="shared" si="157"/>
        <v>#REF!</v>
      </c>
      <c r="G2081" s="183">
        <v>440</v>
      </c>
      <c r="H2081" s="189" t="e">
        <f t="shared" si="158"/>
        <v>#REF!</v>
      </c>
      <c r="I2081" s="171"/>
      <c r="J2081" s="173" t="s">
        <v>6171</v>
      </c>
    </row>
    <row r="2082" spans="1:10" s="178" customFormat="1" ht="15.75" customHeight="1">
      <c r="A2082" s="186" t="s">
        <v>5687</v>
      </c>
      <c r="B2082" s="188">
        <v>66018</v>
      </c>
      <c r="C2082" s="191" t="s">
        <v>4622</v>
      </c>
      <c r="D2082" s="183">
        <v>3600</v>
      </c>
      <c r="E2082" s="183" t="e">
        <f>VLOOKUP(B2082,#REF!,22,FALSE)</f>
        <v>#REF!</v>
      </c>
      <c r="F2082" s="189" t="e">
        <f t="shared" si="157"/>
        <v>#REF!</v>
      </c>
      <c r="G2082" s="183">
        <v>2880</v>
      </c>
      <c r="H2082" s="189" t="e">
        <f t="shared" si="158"/>
        <v>#REF!</v>
      </c>
      <c r="I2082" s="171"/>
      <c r="J2082" s="173" t="s">
        <v>6171</v>
      </c>
    </row>
    <row r="2083" spans="1:10" s="178" customFormat="1" ht="15.75" customHeight="1">
      <c r="A2083" s="186" t="s">
        <v>2768</v>
      </c>
      <c r="B2083" s="188">
        <v>66019</v>
      </c>
      <c r="C2083" s="191" t="s">
        <v>2769</v>
      </c>
      <c r="D2083" s="183">
        <v>7000</v>
      </c>
      <c r="E2083" s="183" t="e">
        <f>VLOOKUP(B2083,#REF!,22,FALSE)</f>
        <v>#REF!</v>
      </c>
      <c r="F2083" s="189" t="e">
        <f t="shared" si="157"/>
        <v>#REF!</v>
      </c>
      <c r="G2083" s="183">
        <v>5600</v>
      </c>
      <c r="H2083" s="189" t="e">
        <f t="shared" si="158"/>
        <v>#REF!</v>
      </c>
      <c r="I2083" s="171"/>
      <c r="J2083" s="173" t="s">
        <v>6171</v>
      </c>
    </row>
    <row r="2084" spans="1:10" s="178" customFormat="1" ht="15.75" customHeight="1">
      <c r="A2084" s="186" t="s">
        <v>2768</v>
      </c>
      <c r="B2084" s="188">
        <v>66020</v>
      </c>
      <c r="C2084" s="191" t="s">
        <v>2770</v>
      </c>
      <c r="D2084" s="183">
        <v>10300</v>
      </c>
      <c r="E2084" s="183" t="e">
        <f>VLOOKUP(B2084,#REF!,22,FALSE)</f>
        <v>#REF!</v>
      </c>
      <c r="F2084" s="189" t="e">
        <f t="shared" si="157"/>
        <v>#REF!</v>
      </c>
      <c r="G2084" s="183">
        <v>8240</v>
      </c>
      <c r="H2084" s="189" t="e">
        <f t="shared" si="158"/>
        <v>#REF!</v>
      </c>
      <c r="I2084" s="171"/>
      <c r="J2084" s="173" t="s">
        <v>6171</v>
      </c>
    </row>
    <row r="2085" spans="1:10" s="178" customFormat="1" ht="15.75" customHeight="1">
      <c r="A2085" s="186" t="s">
        <v>2768</v>
      </c>
      <c r="B2085" s="188">
        <v>66021</v>
      </c>
      <c r="C2085" s="191" t="s">
        <v>2771</v>
      </c>
      <c r="D2085" s="183">
        <v>11200</v>
      </c>
      <c r="E2085" s="183" t="e">
        <f>VLOOKUP(B2085,#REF!,22,FALSE)</f>
        <v>#REF!</v>
      </c>
      <c r="F2085" s="189" t="e">
        <f t="shared" si="157"/>
        <v>#REF!</v>
      </c>
      <c r="G2085" s="183">
        <v>8960</v>
      </c>
      <c r="H2085" s="189" t="e">
        <f t="shared" si="158"/>
        <v>#REF!</v>
      </c>
      <c r="I2085" s="171"/>
      <c r="J2085" s="173" t="s">
        <v>6171</v>
      </c>
    </row>
    <row r="2086" spans="1:10" s="178" customFormat="1" ht="15.75" customHeight="1">
      <c r="A2086" s="186" t="s">
        <v>2768</v>
      </c>
      <c r="B2086" s="188">
        <v>66022</v>
      </c>
      <c r="C2086" s="191" t="s">
        <v>2772</v>
      </c>
      <c r="D2086" s="183">
        <v>18600</v>
      </c>
      <c r="E2086" s="183" t="e">
        <f>VLOOKUP(B2086,#REF!,22,FALSE)</f>
        <v>#REF!</v>
      </c>
      <c r="F2086" s="189" t="e">
        <f t="shared" si="157"/>
        <v>#REF!</v>
      </c>
      <c r="G2086" s="183">
        <v>14880</v>
      </c>
      <c r="H2086" s="189" t="e">
        <f t="shared" si="158"/>
        <v>#REF!</v>
      </c>
      <c r="I2086" s="171"/>
      <c r="J2086" s="173" t="s">
        <v>6171</v>
      </c>
    </row>
    <row r="2087" spans="1:10" s="178" customFormat="1" ht="15.75" customHeight="1">
      <c r="A2087" s="186" t="s">
        <v>5064</v>
      </c>
      <c r="B2087" s="188">
        <v>66023</v>
      </c>
      <c r="C2087" s="191" t="s">
        <v>2774</v>
      </c>
      <c r="D2087" s="183">
        <v>41000</v>
      </c>
      <c r="E2087" s="183" t="e">
        <f>VLOOKUP(B2087,#REF!,22,FALSE)</f>
        <v>#REF!</v>
      </c>
      <c r="F2087" s="189" t="e">
        <f t="shared" si="157"/>
        <v>#REF!</v>
      </c>
      <c r="G2087" s="183">
        <v>32800</v>
      </c>
      <c r="H2087" s="189" t="e">
        <f t="shared" si="158"/>
        <v>#REF!</v>
      </c>
      <c r="I2087" s="171"/>
      <c r="J2087" s="173" t="s">
        <v>6171</v>
      </c>
    </row>
    <row r="2088" spans="1:10" s="178" customFormat="1" ht="15.75" customHeight="1">
      <c r="A2088" s="186" t="s">
        <v>5064</v>
      </c>
      <c r="B2088" s="188">
        <v>66024</v>
      </c>
      <c r="C2088" s="191" t="s">
        <v>2775</v>
      </c>
      <c r="D2088" s="183">
        <v>46000</v>
      </c>
      <c r="E2088" s="183" t="e">
        <f>VLOOKUP(B2088,#REF!,22,FALSE)</f>
        <v>#REF!</v>
      </c>
      <c r="F2088" s="189" t="e">
        <f t="shared" si="157"/>
        <v>#REF!</v>
      </c>
      <c r="G2088" s="183">
        <v>36800</v>
      </c>
      <c r="H2088" s="189" t="e">
        <f t="shared" si="158"/>
        <v>#REF!</v>
      </c>
      <c r="I2088" s="171"/>
      <c r="J2088" s="173" t="s">
        <v>6171</v>
      </c>
    </row>
    <row r="2089" spans="1:10" s="178" customFormat="1" ht="15.75" customHeight="1">
      <c r="A2089" s="186" t="s">
        <v>5064</v>
      </c>
      <c r="B2089" s="188">
        <v>66025</v>
      </c>
      <c r="C2089" s="191" t="s">
        <v>2776</v>
      </c>
      <c r="D2089" s="183">
        <v>54500</v>
      </c>
      <c r="E2089" s="183" t="e">
        <f>VLOOKUP(B2089,#REF!,22,FALSE)</f>
        <v>#REF!</v>
      </c>
      <c r="F2089" s="189" t="e">
        <f t="shared" si="157"/>
        <v>#REF!</v>
      </c>
      <c r="G2089" s="183">
        <v>43600</v>
      </c>
      <c r="H2089" s="189" t="e">
        <f t="shared" si="158"/>
        <v>#REF!</v>
      </c>
      <c r="I2089" s="171"/>
      <c r="J2089" s="173" t="s">
        <v>6171</v>
      </c>
    </row>
    <row r="2090" spans="1:10" s="178" customFormat="1" ht="15.75" customHeight="1">
      <c r="A2090" s="186" t="s">
        <v>2789</v>
      </c>
      <c r="B2090" s="188">
        <v>66026</v>
      </c>
      <c r="C2090" s="191" t="s">
        <v>2791</v>
      </c>
      <c r="D2090" s="183">
        <v>9900</v>
      </c>
      <c r="E2090" s="183" t="e">
        <f>VLOOKUP(B2090,#REF!,22,FALSE)</f>
        <v>#REF!</v>
      </c>
      <c r="F2090" s="189" t="e">
        <f t="shared" si="157"/>
        <v>#REF!</v>
      </c>
      <c r="G2090" s="183">
        <v>7920</v>
      </c>
      <c r="H2090" s="189" t="e">
        <f t="shared" si="158"/>
        <v>#REF!</v>
      </c>
      <c r="I2090" s="171"/>
      <c r="J2090" s="173" t="s">
        <v>6171</v>
      </c>
    </row>
    <row r="2091" spans="1:10" s="178" customFormat="1" ht="15.75" customHeight="1">
      <c r="A2091" s="186" t="s">
        <v>5688</v>
      </c>
      <c r="B2091" s="188">
        <v>66027</v>
      </c>
      <c r="C2091" s="191" t="s">
        <v>4285</v>
      </c>
      <c r="D2091" s="183">
        <v>21600</v>
      </c>
      <c r="E2091" s="183" t="e">
        <f>VLOOKUP(B2091,#REF!,22,FALSE)</f>
        <v>#REF!</v>
      </c>
      <c r="F2091" s="189" t="e">
        <f t="shared" si="157"/>
        <v>#REF!</v>
      </c>
      <c r="G2091" s="183">
        <v>17280</v>
      </c>
      <c r="H2091" s="189" t="e">
        <f t="shared" si="158"/>
        <v>#REF!</v>
      </c>
      <c r="I2091" s="171"/>
      <c r="J2091" s="173" t="s">
        <v>6171</v>
      </c>
    </row>
    <row r="2092" spans="1:10" s="178" customFormat="1" ht="15.75" customHeight="1">
      <c r="A2092" s="186" t="s">
        <v>5688</v>
      </c>
      <c r="B2092" s="188">
        <v>66028</v>
      </c>
      <c r="C2092" s="191" t="s">
        <v>4286</v>
      </c>
      <c r="D2092" s="183">
        <v>10800</v>
      </c>
      <c r="E2092" s="183" t="e">
        <f>VLOOKUP(B2092,#REF!,22,FALSE)</f>
        <v>#REF!</v>
      </c>
      <c r="F2092" s="189" t="e">
        <f t="shared" si="157"/>
        <v>#REF!</v>
      </c>
      <c r="G2092" s="183">
        <v>8640</v>
      </c>
      <c r="H2092" s="189" t="e">
        <f t="shared" si="158"/>
        <v>#REF!</v>
      </c>
      <c r="I2092" s="171"/>
      <c r="J2092" s="173" t="s">
        <v>6171</v>
      </c>
    </row>
    <row r="2093" spans="1:10" s="178" customFormat="1" ht="15.75" customHeight="1">
      <c r="A2093" s="186" t="s">
        <v>5689</v>
      </c>
      <c r="B2093" s="188">
        <v>66029</v>
      </c>
      <c r="C2093" s="191" t="s">
        <v>4287</v>
      </c>
      <c r="D2093" s="183">
        <v>43000</v>
      </c>
      <c r="E2093" s="183" t="e">
        <f>VLOOKUP(B2093,#REF!,22,FALSE)</f>
        <v>#REF!</v>
      </c>
      <c r="F2093" s="189" t="e">
        <f t="shared" si="157"/>
        <v>#REF!</v>
      </c>
      <c r="G2093" s="183">
        <v>34400</v>
      </c>
      <c r="H2093" s="189" t="e">
        <f t="shared" si="158"/>
        <v>#REF!</v>
      </c>
      <c r="I2093" s="171"/>
      <c r="J2093" s="173" t="s">
        <v>6171</v>
      </c>
    </row>
    <row r="2094" spans="1:10" s="178" customFormat="1" ht="15.75" customHeight="1">
      <c r="A2094" s="186" t="s">
        <v>5689</v>
      </c>
      <c r="B2094" s="188">
        <v>66030</v>
      </c>
      <c r="C2094" s="191" t="s">
        <v>4288</v>
      </c>
      <c r="D2094" s="183">
        <v>4000</v>
      </c>
      <c r="E2094" s="183" t="e">
        <f>VLOOKUP(B2094,#REF!,22,FALSE)</f>
        <v>#REF!</v>
      </c>
      <c r="F2094" s="189" t="e">
        <f t="shared" si="157"/>
        <v>#REF!</v>
      </c>
      <c r="G2094" s="183">
        <v>3200</v>
      </c>
      <c r="H2094" s="189" t="e">
        <f t="shared" si="158"/>
        <v>#REF!</v>
      </c>
      <c r="I2094" s="171"/>
      <c r="J2094" s="173" t="s">
        <v>6171</v>
      </c>
    </row>
    <row r="2095" spans="1:10" s="178" customFormat="1" ht="15.75" customHeight="1">
      <c r="A2095" s="186" t="s">
        <v>5064</v>
      </c>
      <c r="B2095" s="188">
        <v>66031</v>
      </c>
      <c r="C2095" s="191" t="s">
        <v>4289</v>
      </c>
      <c r="D2095" s="183">
        <v>5400</v>
      </c>
      <c r="E2095" s="183" t="e">
        <f>VLOOKUP(B2095,#REF!,22,FALSE)</f>
        <v>#REF!</v>
      </c>
      <c r="F2095" s="189" t="e">
        <f t="shared" si="157"/>
        <v>#REF!</v>
      </c>
      <c r="G2095" s="183">
        <v>4320</v>
      </c>
      <c r="H2095" s="189" t="e">
        <f t="shared" si="158"/>
        <v>#REF!</v>
      </c>
      <c r="I2095" s="171"/>
      <c r="J2095" s="173" t="s">
        <v>6171</v>
      </c>
    </row>
    <row r="2096" spans="1:10" s="178" customFormat="1" ht="15.75" customHeight="1">
      <c r="A2096" s="186"/>
      <c r="B2096" s="188">
        <v>66032</v>
      </c>
      <c r="C2096" s="191" t="s">
        <v>4290</v>
      </c>
      <c r="D2096" s="183">
        <v>1750</v>
      </c>
      <c r="E2096" s="183" t="e">
        <f>VLOOKUP(B2096,#REF!,22,FALSE)</f>
        <v>#REF!</v>
      </c>
      <c r="F2096" s="189" t="e">
        <f t="shared" si="157"/>
        <v>#REF!</v>
      </c>
      <c r="G2096" s="183">
        <v>1400</v>
      </c>
      <c r="H2096" s="189" t="e">
        <f t="shared" si="158"/>
        <v>#REF!</v>
      </c>
      <c r="I2096" s="171"/>
      <c r="J2096" s="173" t="s">
        <v>6171</v>
      </c>
    </row>
    <row r="2097" spans="1:10" s="178" customFormat="1" ht="15.75" customHeight="1">
      <c r="A2097" s="186"/>
      <c r="B2097" s="188">
        <v>66033</v>
      </c>
      <c r="C2097" s="191" t="s">
        <v>4291</v>
      </c>
      <c r="D2097" s="183">
        <v>10800</v>
      </c>
      <c r="E2097" s="183" t="e">
        <f>VLOOKUP(B2097,#REF!,22,FALSE)</f>
        <v>#REF!</v>
      </c>
      <c r="F2097" s="189" t="e">
        <f t="shared" si="157"/>
        <v>#REF!</v>
      </c>
      <c r="G2097" s="183">
        <v>8640</v>
      </c>
      <c r="H2097" s="189" t="e">
        <f t="shared" si="158"/>
        <v>#REF!</v>
      </c>
      <c r="I2097" s="171"/>
      <c r="J2097" s="173" t="s">
        <v>6171</v>
      </c>
    </row>
    <row r="2098" spans="1:10" s="178" customFormat="1" ht="15.75" customHeight="1">
      <c r="A2098" s="186"/>
      <c r="B2098" s="188">
        <v>66034</v>
      </c>
      <c r="C2098" s="191" t="s">
        <v>4292</v>
      </c>
      <c r="D2098" s="183">
        <v>25000</v>
      </c>
      <c r="E2098" s="183" t="e">
        <f>VLOOKUP(B2098,#REF!,22,FALSE)</f>
        <v>#REF!</v>
      </c>
      <c r="F2098" s="189" t="e">
        <f t="shared" si="157"/>
        <v>#REF!</v>
      </c>
      <c r="G2098" s="183">
        <v>20000</v>
      </c>
      <c r="H2098" s="189" t="e">
        <f t="shared" si="158"/>
        <v>#REF!</v>
      </c>
      <c r="I2098" s="171"/>
      <c r="J2098" s="173" t="s">
        <v>6171</v>
      </c>
    </row>
    <row r="2099" spans="1:10" s="178" customFormat="1" ht="15.75" customHeight="1">
      <c r="A2099" s="186"/>
      <c r="B2099" s="188">
        <v>66035</v>
      </c>
      <c r="C2099" s="191" t="s">
        <v>4293</v>
      </c>
      <c r="D2099" s="183">
        <v>13100</v>
      </c>
      <c r="E2099" s="183" t="e">
        <f>VLOOKUP(B2099,#REF!,22,FALSE)</f>
        <v>#REF!</v>
      </c>
      <c r="F2099" s="189" t="e">
        <f t="shared" si="157"/>
        <v>#REF!</v>
      </c>
      <c r="G2099" s="183">
        <v>10480</v>
      </c>
      <c r="H2099" s="189" t="e">
        <f t="shared" si="158"/>
        <v>#REF!</v>
      </c>
      <c r="I2099" s="171"/>
      <c r="J2099" s="173" t="s">
        <v>6171</v>
      </c>
    </row>
    <row r="2100" spans="1:10" s="178" customFormat="1" ht="15.75" customHeight="1">
      <c r="A2100" s="186" t="s">
        <v>5689</v>
      </c>
      <c r="B2100" s="188">
        <v>66036</v>
      </c>
      <c r="C2100" s="191" t="s">
        <v>4294</v>
      </c>
      <c r="D2100" s="183">
        <v>4300</v>
      </c>
      <c r="E2100" s="183" t="e">
        <f>VLOOKUP(B2100,#REF!,22,FALSE)</f>
        <v>#REF!</v>
      </c>
      <c r="F2100" s="189" t="e">
        <f t="shared" si="157"/>
        <v>#REF!</v>
      </c>
      <c r="G2100" s="183" t="e">
        <f>E2100*0.8</f>
        <v>#REF!</v>
      </c>
      <c r="H2100" s="189" t="e">
        <f t="shared" si="158"/>
        <v>#REF!</v>
      </c>
      <c r="I2100" s="171"/>
      <c r="J2100" s="173" t="s">
        <v>6171</v>
      </c>
    </row>
    <row r="2101" spans="1:10" s="178" customFormat="1" ht="15.75" customHeight="1">
      <c r="A2101" s="186" t="s">
        <v>5066</v>
      </c>
      <c r="B2101" s="188">
        <v>66037</v>
      </c>
      <c r="C2101" s="191" t="s">
        <v>4295</v>
      </c>
      <c r="D2101" s="183">
        <v>10500</v>
      </c>
      <c r="E2101" s="183" t="e">
        <f>VLOOKUP(B2101,#REF!,22,FALSE)</f>
        <v>#REF!</v>
      </c>
      <c r="F2101" s="189" t="e">
        <f t="shared" si="157"/>
        <v>#REF!</v>
      </c>
      <c r="G2101" s="183">
        <v>8400</v>
      </c>
      <c r="H2101" s="189" t="e">
        <f t="shared" si="158"/>
        <v>#REF!</v>
      </c>
      <c r="I2101" s="171"/>
      <c r="J2101" s="173" t="s">
        <v>6171</v>
      </c>
    </row>
    <row r="2102" spans="1:10" s="178" customFormat="1" ht="15.75" customHeight="1">
      <c r="A2102" s="186" t="s">
        <v>5066</v>
      </c>
      <c r="B2102" s="188">
        <v>66038</v>
      </c>
      <c r="C2102" s="191" t="s">
        <v>4296</v>
      </c>
      <c r="D2102" s="183">
        <v>6200</v>
      </c>
      <c r="E2102" s="183" t="e">
        <f>VLOOKUP(B2102,#REF!,22,FALSE)</f>
        <v>#REF!</v>
      </c>
      <c r="F2102" s="189" t="e">
        <f t="shared" si="157"/>
        <v>#REF!</v>
      </c>
      <c r="G2102" s="183">
        <v>4960</v>
      </c>
      <c r="H2102" s="189" t="e">
        <f t="shared" si="158"/>
        <v>#REF!</v>
      </c>
      <c r="I2102" s="171"/>
      <c r="J2102" s="173" t="s">
        <v>6171</v>
      </c>
    </row>
    <row r="2103" spans="1:10" s="178" customFormat="1" ht="15.75" customHeight="1">
      <c r="A2103" s="186" t="s">
        <v>5066</v>
      </c>
      <c r="B2103" s="188">
        <v>66039</v>
      </c>
      <c r="C2103" s="191" t="s">
        <v>4297</v>
      </c>
      <c r="D2103" s="183">
        <v>7600</v>
      </c>
      <c r="E2103" s="183" t="e">
        <f>VLOOKUP(B2103,#REF!,22,FALSE)</f>
        <v>#REF!</v>
      </c>
      <c r="F2103" s="189" t="e">
        <f t="shared" si="157"/>
        <v>#REF!</v>
      </c>
      <c r="G2103" s="183">
        <v>6080</v>
      </c>
      <c r="H2103" s="189" t="e">
        <f t="shared" si="158"/>
        <v>#REF!</v>
      </c>
      <c r="I2103" s="171"/>
      <c r="J2103" s="173" t="s">
        <v>6171</v>
      </c>
    </row>
    <row r="2104" spans="1:10" s="178" customFormat="1" ht="15.75" customHeight="1">
      <c r="A2104" s="186" t="s">
        <v>5066</v>
      </c>
      <c r="B2104" s="188">
        <v>66040</v>
      </c>
      <c r="C2104" s="191" t="s">
        <v>4298</v>
      </c>
      <c r="D2104" s="183">
        <v>1750</v>
      </c>
      <c r="E2104" s="183" t="e">
        <f>VLOOKUP(B2104,#REF!,22,FALSE)</f>
        <v>#REF!</v>
      </c>
      <c r="F2104" s="189" t="e">
        <f t="shared" si="157"/>
        <v>#REF!</v>
      </c>
      <c r="G2104" s="183">
        <v>1400</v>
      </c>
      <c r="H2104" s="189" t="e">
        <f t="shared" si="158"/>
        <v>#REF!</v>
      </c>
      <c r="I2104" s="171"/>
      <c r="J2104" s="173" t="s">
        <v>6171</v>
      </c>
    </row>
    <row r="2105" spans="1:10" s="178" customFormat="1" ht="15.75" customHeight="1">
      <c r="A2105" s="186" t="s">
        <v>5689</v>
      </c>
      <c r="B2105" s="188">
        <v>66041</v>
      </c>
      <c r="C2105" s="191" t="s">
        <v>4299</v>
      </c>
      <c r="D2105" s="183">
        <v>2200</v>
      </c>
      <c r="E2105" s="183" t="e">
        <f>VLOOKUP(B2105,#REF!,22,FALSE)</f>
        <v>#REF!</v>
      </c>
      <c r="F2105" s="189" t="e">
        <f t="shared" si="157"/>
        <v>#REF!</v>
      </c>
      <c r="G2105" s="183">
        <v>1760</v>
      </c>
      <c r="H2105" s="189" t="e">
        <f t="shared" si="158"/>
        <v>#REF!</v>
      </c>
      <c r="I2105" s="171"/>
      <c r="J2105" s="173" t="s">
        <v>6171</v>
      </c>
    </row>
    <row r="2106" spans="1:10" s="178" customFormat="1" ht="15.75" customHeight="1">
      <c r="A2106" s="186" t="s">
        <v>5689</v>
      </c>
      <c r="B2106" s="188">
        <v>66042</v>
      </c>
      <c r="C2106" s="191" t="s">
        <v>4300</v>
      </c>
      <c r="D2106" s="183">
        <v>5400</v>
      </c>
      <c r="E2106" s="183" t="e">
        <f>VLOOKUP(B2106,#REF!,22,FALSE)</f>
        <v>#REF!</v>
      </c>
      <c r="F2106" s="189" t="e">
        <f t="shared" si="157"/>
        <v>#REF!</v>
      </c>
      <c r="G2106" s="183">
        <v>4320</v>
      </c>
      <c r="H2106" s="189" t="e">
        <f t="shared" si="158"/>
        <v>#REF!</v>
      </c>
      <c r="I2106" s="171"/>
      <c r="J2106" s="173" t="s">
        <v>6171</v>
      </c>
    </row>
    <row r="2107" spans="1:10" s="178" customFormat="1" ht="15.75" customHeight="1">
      <c r="A2107" s="51" t="s">
        <v>2797</v>
      </c>
      <c r="B2107" s="169"/>
      <c r="C2107" s="193"/>
      <c r="D2107" s="52"/>
      <c r="E2107" s="52"/>
      <c r="F2107" s="289"/>
      <c r="G2107" s="52"/>
      <c r="H2107" s="213"/>
      <c r="I2107" s="28"/>
    </row>
    <row r="2108" spans="1:10" s="178" customFormat="1" ht="15.75" customHeight="1">
      <c r="A2108" s="186" t="s">
        <v>5406</v>
      </c>
      <c r="B2108" s="80">
        <v>11125</v>
      </c>
      <c r="C2108" s="191" t="s">
        <v>5407</v>
      </c>
      <c r="D2108" s="183">
        <v>1000</v>
      </c>
      <c r="E2108" s="183" t="e">
        <f>VLOOKUP(B2108,#REF!,22,FALSE)</f>
        <v>#REF!</v>
      </c>
      <c r="F2108" s="189" t="e">
        <f t="shared" ref="F2108:F2171" si="159">E2108/D2108-100%</f>
        <v>#REF!</v>
      </c>
      <c r="G2108" s="183">
        <v>800</v>
      </c>
      <c r="H2108" s="189" t="e">
        <f t="shared" ref="H2108:H2171" si="160">100%-G2108/E2108</f>
        <v>#REF!</v>
      </c>
      <c r="I2108" s="171"/>
    </row>
    <row r="2109" spans="1:10" s="178" customFormat="1" ht="15.75" customHeight="1">
      <c r="A2109" s="186" t="s">
        <v>5408</v>
      </c>
      <c r="B2109" s="80">
        <v>10941</v>
      </c>
      <c r="C2109" s="191" t="s">
        <v>5409</v>
      </c>
      <c r="D2109" s="183">
        <v>220</v>
      </c>
      <c r="E2109" s="183" t="e">
        <f>VLOOKUP(B2109,#REF!,22,FALSE)</f>
        <v>#REF!</v>
      </c>
      <c r="F2109" s="189" t="e">
        <f t="shared" si="159"/>
        <v>#REF!</v>
      </c>
      <c r="G2109" s="183">
        <v>200</v>
      </c>
      <c r="H2109" s="189" t="e">
        <f t="shared" si="160"/>
        <v>#REF!</v>
      </c>
      <c r="I2109" s="171"/>
      <c r="J2109" s="178" t="s">
        <v>6014</v>
      </c>
    </row>
    <row r="2110" spans="1:10" s="178" customFormat="1" ht="15.75" customHeight="1">
      <c r="A2110" s="186" t="s">
        <v>5408</v>
      </c>
      <c r="B2110" s="188" t="s">
        <v>5410</v>
      </c>
      <c r="C2110" s="191" t="s">
        <v>5411</v>
      </c>
      <c r="D2110" s="183">
        <v>1150</v>
      </c>
      <c r="E2110" s="183" t="e">
        <f>VLOOKUP(B2110,#REF!,22,FALSE)</f>
        <v>#REF!</v>
      </c>
      <c r="F2110" s="189" t="e">
        <f t="shared" si="159"/>
        <v>#REF!</v>
      </c>
      <c r="G2110" s="183">
        <v>920</v>
      </c>
      <c r="H2110" s="189" t="e">
        <f t="shared" si="160"/>
        <v>#REF!</v>
      </c>
      <c r="I2110" s="171"/>
      <c r="J2110" s="178" t="s">
        <v>6014</v>
      </c>
    </row>
    <row r="2111" spans="1:10" s="178" customFormat="1" ht="15.75" customHeight="1">
      <c r="A2111" s="186" t="s">
        <v>4809</v>
      </c>
      <c r="B2111" s="80">
        <v>10902</v>
      </c>
      <c r="C2111" s="191" t="s">
        <v>2806</v>
      </c>
      <c r="D2111" s="183">
        <v>500</v>
      </c>
      <c r="E2111" s="183" t="e">
        <f>VLOOKUP(B2111,#REF!,22,FALSE)</f>
        <v>#REF!</v>
      </c>
      <c r="F2111" s="189" t="e">
        <f t="shared" si="159"/>
        <v>#REF!</v>
      </c>
      <c r="G2111" s="183">
        <v>440</v>
      </c>
      <c r="H2111" s="189" t="e">
        <f t="shared" si="160"/>
        <v>#REF!</v>
      </c>
      <c r="I2111" s="171"/>
    </row>
    <row r="2112" spans="1:10" s="178" customFormat="1" ht="15.75" customHeight="1">
      <c r="A2112" s="186" t="s">
        <v>4809</v>
      </c>
      <c r="B2112" s="188" t="s">
        <v>2807</v>
      </c>
      <c r="C2112" s="191" t="s">
        <v>2808</v>
      </c>
      <c r="D2112" s="183">
        <v>560</v>
      </c>
      <c r="E2112" s="183" t="e">
        <f>VLOOKUP(B2112,#REF!,22,FALSE)</f>
        <v>#REF!</v>
      </c>
      <c r="F2112" s="189" t="e">
        <f t="shared" si="159"/>
        <v>#REF!</v>
      </c>
      <c r="G2112" s="183">
        <v>480</v>
      </c>
      <c r="H2112" s="189" t="e">
        <f t="shared" si="160"/>
        <v>#REF!</v>
      </c>
      <c r="I2112" s="171"/>
    </row>
    <row r="2113" spans="1:9" s="178" customFormat="1" ht="15.75" customHeight="1">
      <c r="A2113" s="186" t="s">
        <v>2809</v>
      </c>
      <c r="B2113" s="80">
        <v>10927</v>
      </c>
      <c r="C2113" s="191" t="s">
        <v>2810</v>
      </c>
      <c r="D2113" s="183">
        <v>630</v>
      </c>
      <c r="E2113" s="183" t="e">
        <f>VLOOKUP(B2113,#REF!,22,FALSE)</f>
        <v>#REF!</v>
      </c>
      <c r="F2113" s="189" t="e">
        <f t="shared" si="159"/>
        <v>#REF!</v>
      </c>
      <c r="G2113" s="183">
        <v>530</v>
      </c>
      <c r="H2113" s="189" t="e">
        <f t="shared" si="160"/>
        <v>#REF!</v>
      </c>
      <c r="I2113" s="171"/>
    </row>
    <row r="2114" spans="1:9" s="178" customFormat="1" ht="15.75" customHeight="1">
      <c r="A2114" s="186" t="s">
        <v>2809</v>
      </c>
      <c r="B2114" s="188" t="s">
        <v>2811</v>
      </c>
      <c r="C2114" s="191" t="s">
        <v>2812</v>
      </c>
      <c r="D2114" s="183">
        <v>720</v>
      </c>
      <c r="E2114" s="183" t="e">
        <f>VLOOKUP(B2114,#REF!,22,FALSE)</f>
        <v>#REF!</v>
      </c>
      <c r="F2114" s="189" t="e">
        <f t="shared" si="159"/>
        <v>#REF!</v>
      </c>
      <c r="G2114" s="183">
        <v>620</v>
      </c>
      <c r="H2114" s="189" t="e">
        <f t="shared" si="160"/>
        <v>#REF!</v>
      </c>
      <c r="I2114" s="171"/>
    </row>
    <row r="2115" spans="1:9" s="178" customFormat="1" ht="15.75" customHeight="1">
      <c r="A2115" s="186" t="s">
        <v>2813</v>
      </c>
      <c r="B2115" s="80">
        <v>10929</v>
      </c>
      <c r="C2115" s="191" t="s">
        <v>2814</v>
      </c>
      <c r="D2115" s="183">
        <v>280</v>
      </c>
      <c r="E2115" s="183" t="e">
        <f>VLOOKUP(B2115,#REF!,22,FALSE)</f>
        <v>#REF!</v>
      </c>
      <c r="F2115" s="189" t="e">
        <f t="shared" si="159"/>
        <v>#REF!</v>
      </c>
      <c r="G2115" s="183">
        <v>240</v>
      </c>
      <c r="H2115" s="189" t="e">
        <f t="shared" si="160"/>
        <v>#REF!</v>
      </c>
      <c r="I2115" s="171"/>
    </row>
    <row r="2116" spans="1:9" s="178" customFormat="1" ht="15.75" customHeight="1">
      <c r="A2116" s="186" t="s">
        <v>2813</v>
      </c>
      <c r="B2116" s="188" t="s">
        <v>2815</v>
      </c>
      <c r="C2116" s="191" t="s">
        <v>2816</v>
      </c>
      <c r="D2116" s="183">
        <v>450</v>
      </c>
      <c r="E2116" s="183" t="e">
        <f>VLOOKUP(B2116,#REF!,22,FALSE)</f>
        <v>#REF!</v>
      </c>
      <c r="F2116" s="189" t="e">
        <f t="shared" si="159"/>
        <v>#REF!</v>
      </c>
      <c r="G2116" s="183">
        <v>360</v>
      </c>
      <c r="H2116" s="189" t="e">
        <f t="shared" si="160"/>
        <v>#REF!</v>
      </c>
      <c r="I2116" s="171"/>
    </row>
    <row r="2117" spans="1:9" s="178" customFormat="1" ht="15.75" customHeight="1">
      <c r="A2117" s="186" t="s">
        <v>2813</v>
      </c>
      <c r="B2117" s="80">
        <v>10930</v>
      </c>
      <c r="C2117" s="191" t="s">
        <v>2817</v>
      </c>
      <c r="D2117" s="183">
        <v>510</v>
      </c>
      <c r="E2117" s="183" t="e">
        <f>VLOOKUP(B2117,#REF!,22,FALSE)</f>
        <v>#REF!</v>
      </c>
      <c r="F2117" s="189" t="e">
        <f t="shared" si="159"/>
        <v>#REF!</v>
      </c>
      <c r="G2117" s="183">
        <v>420</v>
      </c>
      <c r="H2117" s="189" t="e">
        <f t="shared" si="160"/>
        <v>#REF!</v>
      </c>
      <c r="I2117" s="171"/>
    </row>
    <row r="2118" spans="1:9" s="178" customFormat="1" ht="15.75" customHeight="1">
      <c r="A2118" s="186" t="s">
        <v>2818</v>
      </c>
      <c r="B2118" s="80">
        <v>10912</v>
      </c>
      <c r="C2118" s="191" t="s">
        <v>2819</v>
      </c>
      <c r="D2118" s="183">
        <v>310</v>
      </c>
      <c r="E2118" s="183" t="e">
        <f>VLOOKUP(B2118,#REF!,22,FALSE)</f>
        <v>#REF!</v>
      </c>
      <c r="F2118" s="189" t="e">
        <f t="shared" si="159"/>
        <v>#REF!</v>
      </c>
      <c r="G2118" s="183">
        <v>280</v>
      </c>
      <c r="H2118" s="189" t="e">
        <f t="shared" si="160"/>
        <v>#REF!</v>
      </c>
      <c r="I2118" s="171"/>
    </row>
    <row r="2119" spans="1:9" s="178" customFormat="1" ht="15.75" customHeight="1">
      <c r="A2119" s="186" t="s">
        <v>2818</v>
      </c>
      <c r="B2119" s="188" t="s">
        <v>2820</v>
      </c>
      <c r="C2119" s="191" t="s">
        <v>2821</v>
      </c>
      <c r="D2119" s="183">
        <v>390</v>
      </c>
      <c r="E2119" s="183" t="e">
        <f>VLOOKUP(B2119,#REF!,22,FALSE)</f>
        <v>#REF!</v>
      </c>
      <c r="F2119" s="189" t="e">
        <f t="shared" si="159"/>
        <v>#REF!</v>
      </c>
      <c r="G2119" s="183">
        <v>320</v>
      </c>
      <c r="H2119" s="189" t="e">
        <f t="shared" si="160"/>
        <v>#REF!</v>
      </c>
      <c r="I2119" s="171"/>
    </row>
    <row r="2120" spans="1:9" s="178" customFormat="1" ht="15.75" customHeight="1">
      <c r="A2120" s="186" t="s">
        <v>5232</v>
      </c>
      <c r="B2120" s="188">
        <v>10915</v>
      </c>
      <c r="C2120" s="191" t="s">
        <v>5233</v>
      </c>
      <c r="D2120" s="183">
        <v>810</v>
      </c>
      <c r="E2120" s="183" t="e">
        <f>VLOOKUP(B2120,#REF!,22,FALSE)</f>
        <v>#REF!</v>
      </c>
      <c r="F2120" s="189" t="e">
        <f t="shared" si="159"/>
        <v>#REF!</v>
      </c>
      <c r="G2120" s="183">
        <v>650</v>
      </c>
      <c r="H2120" s="189" t="e">
        <f t="shared" si="160"/>
        <v>#REF!</v>
      </c>
      <c r="I2120" s="171"/>
    </row>
    <row r="2121" spans="1:9" s="178" customFormat="1" ht="15.75" customHeight="1">
      <c r="A2121" s="186" t="s">
        <v>5232</v>
      </c>
      <c r="B2121" s="188">
        <v>10916</v>
      </c>
      <c r="C2121" s="191" t="s">
        <v>5318</v>
      </c>
      <c r="D2121" s="183">
        <v>1050</v>
      </c>
      <c r="E2121" s="183" t="e">
        <f>VLOOKUP(B2121,#REF!,22,FALSE)</f>
        <v>#REF!</v>
      </c>
      <c r="F2121" s="189" t="e">
        <f t="shared" si="159"/>
        <v>#REF!</v>
      </c>
      <c r="G2121" s="183">
        <v>860</v>
      </c>
      <c r="H2121" s="189" t="e">
        <f t="shared" si="160"/>
        <v>#REF!</v>
      </c>
      <c r="I2121" s="171"/>
    </row>
    <row r="2122" spans="1:9" s="178" customFormat="1" ht="15.75" customHeight="1">
      <c r="A2122" s="186" t="s">
        <v>2822</v>
      </c>
      <c r="B2122" s="80">
        <v>10917</v>
      </c>
      <c r="C2122" s="191" t="s">
        <v>2823</v>
      </c>
      <c r="D2122" s="183">
        <v>500</v>
      </c>
      <c r="E2122" s="183" t="e">
        <f>VLOOKUP(B2122,#REF!,22,FALSE)</f>
        <v>#REF!</v>
      </c>
      <c r="F2122" s="189" t="e">
        <f t="shared" si="159"/>
        <v>#REF!</v>
      </c>
      <c r="G2122" s="183">
        <v>400</v>
      </c>
      <c r="H2122" s="189" t="e">
        <f t="shared" si="160"/>
        <v>#REF!</v>
      </c>
      <c r="I2122" s="171"/>
    </row>
    <row r="2123" spans="1:9" s="178" customFormat="1" ht="15.75" customHeight="1">
      <c r="A2123" s="186" t="s">
        <v>5218</v>
      </c>
      <c r="B2123" s="80">
        <v>10940</v>
      </c>
      <c r="C2123" s="191" t="s">
        <v>5227</v>
      </c>
      <c r="D2123" s="183">
        <v>450</v>
      </c>
      <c r="E2123" s="183" t="e">
        <f>VLOOKUP(B2123,#REF!,22,FALSE)</f>
        <v>#REF!</v>
      </c>
      <c r="F2123" s="189" t="e">
        <f t="shared" si="159"/>
        <v>#REF!</v>
      </c>
      <c r="G2123" s="183">
        <v>400</v>
      </c>
      <c r="H2123" s="189" t="e">
        <f t="shared" si="160"/>
        <v>#REF!</v>
      </c>
      <c r="I2123" s="171"/>
    </row>
    <row r="2124" spans="1:9" s="178" customFormat="1" ht="15.75" customHeight="1">
      <c r="A2124" s="186" t="s">
        <v>4810</v>
      </c>
      <c r="B2124" s="80">
        <v>10920</v>
      </c>
      <c r="C2124" s="191" t="s">
        <v>5228</v>
      </c>
      <c r="D2124" s="183">
        <v>450</v>
      </c>
      <c r="E2124" s="183" t="e">
        <f>VLOOKUP(B2124,#REF!,22,FALSE)</f>
        <v>#REF!</v>
      </c>
      <c r="F2124" s="189" t="e">
        <f t="shared" si="159"/>
        <v>#REF!</v>
      </c>
      <c r="G2124" s="183">
        <v>400</v>
      </c>
      <c r="H2124" s="189" t="e">
        <f t="shared" si="160"/>
        <v>#REF!</v>
      </c>
      <c r="I2124" s="171"/>
    </row>
    <row r="2125" spans="1:9" s="178" customFormat="1" ht="15.75" customHeight="1">
      <c r="A2125" s="186" t="s">
        <v>4810</v>
      </c>
      <c r="B2125" s="188" t="s">
        <v>2824</v>
      </c>
      <c r="C2125" s="191" t="s">
        <v>5229</v>
      </c>
      <c r="D2125" s="183">
        <v>500</v>
      </c>
      <c r="E2125" s="183" t="e">
        <f>VLOOKUP(B2125,#REF!,22,FALSE)</f>
        <v>#REF!</v>
      </c>
      <c r="F2125" s="189" t="e">
        <f t="shared" si="159"/>
        <v>#REF!</v>
      </c>
      <c r="G2125" s="183">
        <v>430</v>
      </c>
      <c r="H2125" s="189" t="e">
        <f t="shared" si="160"/>
        <v>#REF!</v>
      </c>
      <c r="I2125" s="171"/>
    </row>
    <row r="2126" spans="1:9" s="178" customFormat="1" ht="15.75" customHeight="1">
      <c r="A2126" s="186" t="s">
        <v>5221</v>
      </c>
      <c r="B2126" s="188">
        <v>10932</v>
      </c>
      <c r="C2126" s="191" t="s">
        <v>5561</v>
      </c>
      <c r="D2126" s="183">
        <v>510</v>
      </c>
      <c r="E2126" s="183" t="e">
        <f>VLOOKUP(B2126,#REF!,22,FALSE)</f>
        <v>#REF!</v>
      </c>
      <c r="F2126" s="189" t="e">
        <f t="shared" si="159"/>
        <v>#REF!</v>
      </c>
      <c r="G2126" s="183">
        <v>410</v>
      </c>
      <c r="H2126" s="189" t="e">
        <f t="shared" si="160"/>
        <v>#REF!</v>
      </c>
      <c r="I2126" s="171"/>
    </row>
    <row r="2127" spans="1:9" s="178" customFormat="1" ht="15.75" customHeight="1">
      <c r="A2127" s="186" t="s">
        <v>5221</v>
      </c>
      <c r="B2127" s="188" t="s">
        <v>2825</v>
      </c>
      <c r="C2127" s="191" t="s">
        <v>5230</v>
      </c>
      <c r="D2127" s="183">
        <v>580</v>
      </c>
      <c r="E2127" s="183" t="e">
        <f>VLOOKUP(B2127,#REF!,22,FALSE)</f>
        <v>#REF!</v>
      </c>
      <c r="F2127" s="189" t="e">
        <f t="shared" si="159"/>
        <v>#REF!</v>
      </c>
      <c r="G2127" s="183">
        <v>470</v>
      </c>
      <c r="H2127" s="189" t="e">
        <f t="shared" si="160"/>
        <v>#REF!</v>
      </c>
      <c r="I2127" s="171"/>
    </row>
    <row r="2128" spans="1:9" s="178" customFormat="1" ht="15.75" customHeight="1">
      <c r="A2128" s="186" t="s">
        <v>2826</v>
      </c>
      <c r="B2128" s="188">
        <v>10913</v>
      </c>
      <c r="C2128" s="191" t="s">
        <v>5562</v>
      </c>
      <c r="D2128" s="183">
        <v>950</v>
      </c>
      <c r="E2128" s="183" t="e">
        <f>VLOOKUP(B2128,#REF!,22,FALSE)</f>
        <v>#REF!</v>
      </c>
      <c r="F2128" s="189" t="e">
        <f t="shared" si="159"/>
        <v>#REF!</v>
      </c>
      <c r="G2128" s="183">
        <v>780</v>
      </c>
      <c r="H2128" s="189" t="e">
        <f t="shared" si="160"/>
        <v>#REF!</v>
      </c>
      <c r="I2128" s="171"/>
    </row>
    <row r="2129" spans="1:9" s="178" customFormat="1" ht="15.75" customHeight="1">
      <c r="A2129" s="186" t="s">
        <v>5222</v>
      </c>
      <c r="B2129" s="188" t="s">
        <v>2827</v>
      </c>
      <c r="C2129" s="191" t="s">
        <v>2828</v>
      </c>
      <c r="D2129" s="183">
        <v>640</v>
      </c>
      <c r="E2129" s="183" t="e">
        <f>VLOOKUP(B2129,#REF!,22,FALSE)</f>
        <v>#REF!</v>
      </c>
      <c r="F2129" s="189" t="e">
        <f t="shared" si="159"/>
        <v>#REF!</v>
      </c>
      <c r="G2129" s="183">
        <v>530</v>
      </c>
      <c r="H2129" s="189" t="e">
        <f t="shared" si="160"/>
        <v>#REF!</v>
      </c>
      <c r="I2129" s="171"/>
    </row>
    <row r="2130" spans="1:9" s="178" customFormat="1" ht="15.75" customHeight="1">
      <c r="A2130" s="186" t="s">
        <v>5733</v>
      </c>
      <c r="B2130" s="188" t="s">
        <v>2829</v>
      </c>
      <c r="C2130" s="191" t="s">
        <v>5219</v>
      </c>
      <c r="D2130" s="183">
        <v>500</v>
      </c>
      <c r="E2130" s="183" t="e">
        <f>VLOOKUP(B2130,#REF!,22,FALSE)</f>
        <v>#REF!</v>
      </c>
      <c r="F2130" s="189" t="e">
        <f t="shared" si="159"/>
        <v>#REF!</v>
      </c>
      <c r="G2130" s="183">
        <v>430</v>
      </c>
      <c r="H2130" s="189" t="e">
        <f t="shared" si="160"/>
        <v>#REF!</v>
      </c>
      <c r="I2130" s="171"/>
    </row>
    <row r="2131" spans="1:9" s="178" customFormat="1" ht="15.75" customHeight="1">
      <c r="A2131" s="186" t="s">
        <v>5733</v>
      </c>
      <c r="B2131" s="188" t="s">
        <v>2830</v>
      </c>
      <c r="C2131" s="191" t="s">
        <v>5220</v>
      </c>
      <c r="D2131" s="183">
        <v>570</v>
      </c>
      <c r="E2131" s="183" t="e">
        <f>VLOOKUP(B2131,#REF!,22,FALSE)</f>
        <v>#REF!</v>
      </c>
      <c r="F2131" s="189" t="e">
        <f t="shared" si="159"/>
        <v>#REF!</v>
      </c>
      <c r="G2131" s="183">
        <v>480</v>
      </c>
      <c r="H2131" s="189" t="e">
        <f t="shared" si="160"/>
        <v>#REF!</v>
      </c>
      <c r="I2131" s="171"/>
    </row>
    <row r="2132" spans="1:9" s="178" customFormat="1" ht="15.75" customHeight="1">
      <c r="A2132" s="186" t="s">
        <v>2831</v>
      </c>
      <c r="B2132" s="80">
        <v>10903</v>
      </c>
      <c r="C2132" s="191" t="s">
        <v>2832</v>
      </c>
      <c r="D2132" s="183">
        <v>510</v>
      </c>
      <c r="E2132" s="183" t="e">
        <f>VLOOKUP(B2132,#REF!,22,FALSE)</f>
        <v>#REF!</v>
      </c>
      <c r="F2132" s="189" t="e">
        <f t="shared" si="159"/>
        <v>#REF!</v>
      </c>
      <c r="G2132" s="183">
        <v>430</v>
      </c>
      <c r="H2132" s="189" t="e">
        <f t="shared" si="160"/>
        <v>#REF!</v>
      </c>
      <c r="I2132" s="171"/>
    </row>
    <row r="2133" spans="1:9" s="178" customFormat="1" ht="15.75" customHeight="1">
      <c r="A2133" s="186" t="s">
        <v>2833</v>
      </c>
      <c r="B2133" s="80">
        <v>10922</v>
      </c>
      <c r="C2133" s="191" t="s">
        <v>2834</v>
      </c>
      <c r="D2133" s="183">
        <v>470</v>
      </c>
      <c r="E2133" s="183" t="e">
        <f>VLOOKUP(B2133,#REF!,22,FALSE)</f>
        <v>#REF!</v>
      </c>
      <c r="F2133" s="189" t="e">
        <f t="shared" si="159"/>
        <v>#REF!</v>
      </c>
      <c r="G2133" s="183">
        <v>400</v>
      </c>
      <c r="H2133" s="189" t="e">
        <f t="shared" si="160"/>
        <v>#REF!</v>
      </c>
      <c r="I2133" s="171"/>
    </row>
    <row r="2134" spans="1:9" s="178" customFormat="1" ht="15.75" customHeight="1">
      <c r="A2134" s="186" t="s">
        <v>2835</v>
      </c>
      <c r="B2134" s="80">
        <v>10921</v>
      </c>
      <c r="C2134" s="191" t="s">
        <v>2836</v>
      </c>
      <c r="D2134" s="183">
        <v>500</v>
      </c>
      <c r="E2134" s="183" t="e">
        <f>VLOOKUP(B2134,#REF!,22,FALSE)</f>
        <v>#REF!</v>
      </c>
      <c r="F2134" s="189" t="e">
        <f t="shared" si="159"/>
        <v>#REF!</v>
      </c>
      <c r="G2134" s="183">
        <v>430</v>
      </c>
      <c r="H2134" s="189" t="e">
        <f t="shared" si="160"/>
        <v>#REF!</v>
      </c>
      <c r="I2134" s="171"/>
    </row>
    <row r="2135" spans="1:9" s="178" customFormat="1" ht="15.75" customHeight="1">
      <c r="A2135" s="186" t="s">
        <v>2837</v>
      </c>
      <c r="B2135" s="80">
        <v>10911</v>
      </c>
      <c r="C2135" s="191" t="s">
        <v>2838</v>
      </c>
      <c r="D2135" s="183">
        <v>640</v>
      </c>
      <c r="E2135" s="183" t="e">
        <f>VLOOKUP(B2135,#REF!,22,FALSE)</f>
        <v>#REF!</v>
      </c>
      <c r="F2135" s="189" t="e">
        <f t="shared" si="159"/>
        <v>#REF!</v>
      </c>
      <c r="G2135" s="183">
        <v>530</v>
      </c>
      <c r="H2135" s="189" t="e">
        <f t="shared" si="160"/>
        <v>#REF!</v>
      </c>
      <c r="I2135" s="171"/>
    </row>
    <row r="2136" spans="1:9" s="178" customFormat="1" ht="15.75" customHeight="1">
      <c r="A2136" s="186" t="s">
        <v>2839</v>
      </c>
      <c r="B2136" s="188">
        <v>10925</v>
      </c>
      <c r="C2136" s="191" t="s">
        <v>5563</v>
      </c>
      <c r="D2136" s="183">
        <v>500</v>
      </c>
      <c r="E2136" s="183" t="e">
        <f>VLOOKUP(B2136,#REF!,22,FALSE)</f>
        <v>#REF!</v>
      </c>
      <c r="F2136" s="189" t="e">
        <f t="shared" si="159"/>
        <v>#REF!</v>
      </c>
      <c r="G2136" s="183">
        <v>430</v>
      </c>
      <c r="H2136" s="189" t="e">
        <f t="shared" si="160"/>
        <v>#REF!</v>
      </c>
      <c r="I2136" s="171"/>
    </row>
    <row r="2137" spans="1:9" s="178" customFormat="1" ht="15.75" customHeight="1">
      <c r="A2137" s="186" t="s">
        <v>2840</v>
      </c>
      <c r="B2137" s="80">
        <v>10908</v>
      </c>
      <c r="C2137" s="191" t="s">
        <v>2841</v>
      </c>
      <c r="D2137" s="183">
        <v>500</v>
      </c>
      <c r="E2137" s="183" t="e">
        <f>VLOOKUP(B2137,#REF!,22,FALSE)</f>
        <v>#REF!</v>
      </c>
      <c r="F2137" s="189" t="e">
        <f t="shared" si="159"/>
        <v>#REF!</v>
      </c>
      <c r="G2137" s="183">
        <v>430</v>
      </c>
      <c r="H2137" s="189" t="e">
        <f t="shared" si="160"/>
        <v>#REF!</v>
      </c>
      <c r="I2137" s="171"/>
    </row>
    <row r="2138" spans="1:9" s="178" customFormat="1" ht="15.75" customHeight="1">
      <c r="A2138" s="186" t="s">
        <v>5690</v>
      </c>
      <c r="B2138" s="188">
        <v>10907</v>
      </c>
      <c r="C2138" s="191" t="s">
        <v>5223</v>
      </c>
      <c r="D2138" s="183">
        <v>640</v>
      </c>
      <c r="E2138" s="183" t="e">
        <f>VLOOKUP(B2138,#REF!,22,FALSE)</f>
        <v>#REF!</v>
      </c>
      <c r="F2138" s="189" t="e">
        <f t="shared" si="159"/>
        <v>#REF!</v>
      </c>
      <c r="G2138" s="183">
        <v>520</v>
      </c>
      <c r="H2138" s="189" t="e">
        <f t="shared" si="160"/>
        <v>#REF!</v>
      </c>
      <c r="I2138" s="171"/>
    </row>
    <row r="2139" spans="1:9" s="178" customFormat="1" ht="15.75" customHeight="1">
      <c r="A2139" s="186" t="s">
        <v>5691</v>
      </c>
      <c r="B2139" s="188">
        <v>10923</v>
      </c>
      <c r="C2139" s="191" t="s">
        <v>5224</v>
      </c>
      <c r="D2139" s="183">
        <v>640</v>
      </c>
      <c r="E2139" s="183" t="e">
        <f>VLOOKUP(B2139,#REF!,22,FALSE)</f>
        <v>#REF!</v>
      </c>
      <c r="F2139" s="189" t="e">
        <f t="shared" si="159"/>
        <v>#REF!</v>
      </c>
      <c r="G2139" s="183">
        <v>520</v>
      </c>
      <c r="H2139" s="189" t="e">
        <f t="shared" si="160"/>
        <v>#REF!</v>
      </c>
      <c r="I2139" s="171"/>
    </row>
    <row r="2140" spans="1:9" s="178" customFormat="1" ht="15.75" customHeight="1">
      <c r="A2140" s="186" t="s">
        <v>5692</v>
      </c>
      <c r="B2140" s="188">
        <v>10935</v>
      </c>
      <c r="C2140" s="191" t="s">
        <v>5231</v>
      </c>
      <c r="D2140" s="183">
        <v>640</v>
      </c>
      <c r="E2140" s="183" t="e">
        <f>VLOOKUP(B2140,#REF!,22,FALSE)</f>
        <v>#REF!</v>
      </c>
      <c r="F2140" s="189" t="e">
        <f t="shared" si="159"/>
        <v>#REF!</v>
      </c>
      <c r="G2140" s="183">
        <v>520</v>
      </c>
      <c r="H2140" s="189" t="e">
        <f t="shared" si="160"/>
        <v>#REF!</v>
      </c>
      <c r="I2140" s="171"/>
    </row>
    <row r="2141" spans="1:9" s="178" customFormat="1" ht="15.75" customHeight="1">
      <c r="A2141" s="186" t="s">
        <v>2842</v>
      </c>
      <c r="B2141" s="80">
        <v>10931</v>
      </c>
      <c r="C2141" s="191" t="s">
        <v>2843</v>
      </c>
      <c r="D2141" s="183">
        <v>640</v>
      </c>
      <c r="E2141" s="183" t="e">
        <f>VLOOKUP(B2141,#REF!,22,FALSE)</f>
        <v>#REF!</v>
      </c>
      <c r="F2141" s="189" t="e">
        <f t="shared" si="159"/>
        <v>#REF!</v>
      </c>
      <c r="G2141" s="183">
        <v>550</v>
      </c>
      <c r="H2141" s="189" t="e">
        <f t="shared" si="160"/>
        <v>#REF!</v>
      </c>
      <c r="I2141" s="171"/>
    </row>
    <row r="2142" spans="1:9" s="178" customFormat="1" ht="15.75" customHeight="1">
      <c r="A2142" s="186" t="s">
        <v>2842</v>
      </c>
      <c r="B2142" s="188" t="s">
        <v>2844</v>
      </c>
      <c r="C2142" s="191" t="s">
        <v>2845</v>
      </c>
      <c r="D2142" s="183">
        <v>800</v>
      </c>
      <c r="E2142" s="183" t="e">
        <f>VLOOKUP(B2142,#REF!,22,FALSE)</f>
        <v>#REF!</v>
      </c>
      <c r="F2142" s="189" t="e">
        <f t="shared" si="159"/>
        <v>#REF!</v>
      </c>
      <c r="G2142" s="183">
        <v>640</v>
      </c>
      <c r="H2142" s="189" t="e">
        <f t="shared" si="160"/>
        <v>#REF!</v>
      </c>
      <c r="I2142" s="171"/>
    </row>
    <row r="2143" spans="1:9" s="178" customFormat="1" ht="15.75" customHeight="1">
      <c r="A2143" s="186" t="s">
        <v>5693</v>
      </c>
      <c r="B2143" s="188">
        <v>10928</v>
      </c>
      <c r="C2143" s="191" t="s">
        <v>5225</v>
      </c>
      <c r="D2143" s="183">
        <v>430</v>
      </c>
      <c r="E2143" s="183" t="e">
        <f>VLOOKUP(B2143,#REF!,22,FALSE)</f>
        <v>#REF!</v>
      </c>
      <c r="F2143" s="189" t="e">
        <f t="shared" si="159"/>
        <v>#REF!</v>
      </c>
      <c r="G2143" s="183">
        <v>380</v>
      </c>
      <c r="H2143" s="189" t="e">
        <f t="shared" si="160"/>
        <v>#REF!</v>
      </c>
      <c r="I2143" s="171"/>
    </row>
    <row r="2144" spans="1:9" s="178" customFormat="1" ht="15.75" customHeight="1">
      <c r="A2144" s="186" t="s">
        <v>5693</v>
      </c>
      <c r="B2144" s="188" t="s">
        <v>2846</v>
      </c>
      <c r="C2144" s="191" t="s">
        <v>5226</v>
      </c>
      <c r="D2144" s="183">
        <v>500</v>
      </c>
      <c r="E2144" s="183" t="e">
        <f>VLOOKUP(B2144,#REF!,22,FALSE)</f>
        <v>#REF!</v>
      </c>
      <c r="F2144" s="189" t="e">
        <f t="shared" si="159"/>
        <v>#REF!</v>
      </c>
      <c r="G2144" s="183">
        <v>440</v>
      </c>
      <c r="H2144" s="189" t="e">
        <f t="shared" si="160"/>
        <v>#REF!</v>
      </c>
      <c r="I2144" s="171"/>
    </row>
    <row r="2145" spans="1:10" s="178" customFormat="1" ht="15.75" customHeight="1">
      <c r="A2145" s="186" t="s">
        <v>5399</v>
      </c>
      <c r="B2145" s="80">
        <v>10933</v>
      </c>
      <c r="C2145" s="191" t="s">
        <v>5400</v>
      </c>
      <c r="D2145" s="183">
        <v>630</v>
      </c>
      <c r="E2145" s="183" t="e">
        <f>VLOOKUP(B2145,#REF!,22,FALSE)</f>
        <v>#REF!</v>
      </c>
      <c r="F2145" s="189" t="e">
        <f t="shared" si="159"/>
        <v>#REF!</v>
      </c>
      <c r="G2145" s="183">
        <v>520</v>
      </c>
      <c r="H2145" s="189" t="e">
        <f t="shared" si="160"/>
        <v>#REF!</v>
      </c>
      <c r="I2145" s="171"/>
      <c r="J2145" s="178" t="s">
        <v>6014</v>
      </c>
    </row>
    <row r="2146" spans="1:10" s="178" customFormat="1" ht="15.75" customHeight="1">
      <c r="A2146" s="186" t="s">
        <v>5401</v>
      </c>
      <c r="B2146" s="80">
        <v>10936</v>
      </c>
      <c r="C2146" s="191" t="s">
        <v>5402</v>
      </c>
      <c r="D2146" s="183">
        <v>270</v>
      </c>
      <c r="E2146" s="183" t="e">
        <f>VLOOKUP(B2146,#REF!,22,FALSE)</f>
        <v>#REF!</v>
      </c>
      <c r="F2146" s="189" t="e">
        <f t="shared" si="159"/>
        <v>#REF!</v>
      </c>
      <c r="G2146" s="183">
        <v>250</v>
      </c>
      <c r="H2146" s="189" t="e">
        <f t="shared" si="160"/>
        <v>#REF!</v>
      </c>
      <c r="I2146" s="171"/>
      <c r="J2146" s="178" t="s">
        <v>6014</v>
      </c>
    </row>
    <row r="2147" spans="1:10" s="178" customFormat="1" ht="15.75" customHeight="1">
      <c r="A2147" s="186" t="s">
        <v>5401</v>
      </c>
      <c r="B2147" s="80">
        <v>10937</v>
      </c>
      <c r="C2147" s="191" t="s">
        <v>5403</v>
      </c>
      <c r="D2147" s="183">
        <v>400</v>
      </c>
      <c r="E2147" s="183" t="e">
        <f>VLOOKUP(B2147,#REF!,22,FALSE)</f>
        <v>#REF!</v>
      </c>
      <c r="F2147" s="189" t="e">
        <f t="shared" si="159"/>
        <v>#REF!</v>
      </c>
      <c r="G2147" s="183">
        <v>320</v>
      </c>
      <c r="H2147" s="189" t="e">
        <f t="shared" si="160"/>
        <v>#REF!</v>
      </c>
      <c r="I2147" s="171"/>
      <c r="J2147" s="178" t="s">
        <v>6014</v>
      </c>
    </row>
    <row r="2148" spans="1:10" s="178" customFormat="1" ht="15.75" customHeight="1">
      <c r="A2148" s="186" t="s">
        <v>5401</v>
      </c>
      <c r="B2148" s="80">
        <v>10938</v>
      </c>
      <c r="C2148" s="191" t="s">
        <v>5404</v>
      </c>
      <c r="D2148" s="183">
        <v>500</v>
      </c>
      <c r="E2148" s="183" t="e">
        <f>VLOOKUP(B2148,#REF!,22,FALSE)</f>
        <v>#REF!</v>
      </c>
      <c r="F2148" s="189" t="e">
        <f t="shared" si="159"/>
        <v>#REF!</v>
      </c>
      <c r="G2148" s="183">
        <v>400</v>
      </c>
      <c r="H2148" s="189" t="e">
        <f t="shared" si="160"/>
        <v>#REF!</v>
      </c>
      <c r="I2148" s="171"/>
      <c r="J2148" s="178" t="s">
        <v>6014</v>
      </c>
    </row>
    <row r="2149" spans="1:10" s="178" customFormat="1" ht="15.75" customHeight="1">
      <c r="A2149" s="186" t="s">
        <v>5401</v>
      </c>
      <c r="B2149" s="80">
        <v>10939</v>
      </c>
      <c r="C2149" s="191" t="s">
        <v>5405</v>
      </c>
      <c r="D2149" s="183">
        <v>600</v>
      </c>
      <c r="E2149" s="183" t="e">
        <f>VLOOKUP(B2149,#REF!,22,FALSE)</f>
        <v>#REF!</v>
      </c>
      <c r="F2149" s="189" t="e">
        <f t="shared" si="159"/>
        <v>#REF!</v>
      </c>
      <c r="G2149" s="183">
        <v>480</v>
      </c>
      <c r="H2149" s="189" t="e">
        <f t="shared" si="160"/>
        <v>#REF!</v>
      </c>
      <c r="I2149" s="171"/>
      <c r="J2149" s="178" t="s">
        <v>6014</v>
      </c>
    </row>
    <row r="2150" spans="1:10" s="178" customFormat="1" ht="15.75" customHeight="1">
      <c r="A2150" s="186" t="s">
        <v>4855</v>
      </c>
      <c r="B2150" s="80">
        <v>10945</v>
      </c>
      <c r="C2150" s="191" t="s">
        <v>5588</v>
      </c>
      <c r="D2150" s="183">
        <v>650</v>
      </c>
      <c r="E2150" s="183" t="e">
        <f>VLOOKUP(B2150,#REF!,22,FALSE)</f>
        <v>#REF!</v>
      </c>
      <c r="F2150" s="189" t="e">
        <f t="shared" si="159"/>
        <v>#REF!</v>
      </c>
      <c r="G2150" s="183">
        <v>520</v>
      </c>
      <c r="H2150" s="189" t="e">
        <f t="shared" si="160"/>
        <v>#REF!</v>
      </c>
      <c r="I2150" s="171"/>
    </row>
    <row r="2151" spans="1:10" s="178" customFormat="1" ht="15.75" customHeight="1">
      <c r="A2151" s="186" t="s">
        <v>4855</v>
      </c>
      <c r="B2151" s="80">
        <v>10946</v>
      </c>
      <c r="C2151" s="191" t="s">
        <v>5589</v>
      </c>
      <c r="D2151" s="183">
        <v>3100</v>
      </c>
      <c r="E2151" s="183" t="e">
        <f>VLOOKUP(B2151,#REF!,22,FALSE)</f>
        <v>#REF!</v>
      </c>
      <c r="F2151" s="189" t="e">
        <f t="shared" si="159"/>
        <v>#REF!</v>
      </c>
      <c r="G2151" s="183">
        <v>2480</v>
      </c>
      <c r="H2151" s="189" t="e">
        <f t="shared" si="160"/>
        <v>#REF!</v>
      </c>
      <c r="I2151" s="171"/>
    </row>
    <row r="2152" spans="1:10" s="178" customFormat="1" ht="15.75" customHeight="1">
      <c r="A2152" s="186" t="s">
        <v>4855</v>
      </c>
      <c r="B2152" s="80">
        <v>10947</v>
      </c>
      <c r="C2152" s="191" t="s">
        <v>5590</v>
      </c>
      <c r="D2152" s="183">
        <v>5850</v>
      </c>
      <c r="E2152" s="183" t="e">
        <f>VLOOKUP(B2152,#REF!,22,FALSE)</f>
        <v>#REF!</v>
      </c>
      <c r="F2152" s="189" t="e">
        <f t="shared" si="159"/>
        <v>#REF!</v>
      </c>
      <c r="G2152" s="183">
        <v>4680</v>
      </c>
      <c r="H2152" s="189" t="e">
        <f t="shared" si="160"/>
        <v>#REF!</v>
      </c>
      <c r="I2152" s="171"/>
    </row>
    <row r="2153" spans="1:10" s="178" customFormat="1" ht="15.75" customHeight="1">
      <c r="A2153" s="186" t="s">
        <v>4855</v>
      </c>
      <c r="B2153" s="80">
        <v>10948</v>
      </c>
      <c r="C2153" s="191" t="s">
        <v>5591</v>
      </c>
      <c r="D2153" s="183">
        <v>850</v>
      </c>
      <c r="E2153" s="183" t="e">
        <f>VLOOKUP(B2153,#REF!,22,FALSE)</f>
        <v>#REF!</v>
      </c>
      <c r="F2153" s="189" t="e">
        <f t="shared" si="159"/>
        <v>#REF!</v>
      </c>
      <c r="G2153" s="183">
        <v>680</v>
      </c>
      <c r="H2153" s="189" t="e">
        <f t="shared" si="160"/>
        <v>#REF!</v>
      </c>
      <c r="I2153" s="171"/>
    </row>
    <row r="2154" spans="1:10" s="178" customFormat="1" ht="15.75" customHeight="1">
      <c r="A2154" s="186" t="s">
        <v>4855</v>
      </c>
      <c r="B2154" s="80">
        <v>10949</v>
      </c>
      <c r="C2154" s="191" t="s">
        <v>5600</v>
      </c>
      <c r="D2154" s="183">
        <v>4100</v>
      </c>
      <c r="E2154" s="183" t="e">
        <f>VLOOKUP(B2154,#REF!,22,FALSE)</f>
        <v>#REF!</v>
      </c>
      <c r="F2154" s="189" t="e">
        <f t="shared" si="159"/>
        <v>#REF!</v>
      </c>
      <c r="G2154" s="183">
        <v>3280</v>
      </c>
      <c r="H2154" s="189" t="e">
        <f t="shared" si="160"/>
        <v>#REF!</v>
      </c>
      <c r="I2154" s="171"/>
    </row>
    <row r="2155" spans="1:10" s="178" customFormat="1" ht="15.75" customHeight="1">
      <c r="A2155" s="186" t="s">
        <v>4855</v>
      </c>
      <c r="B2155" s="80">
        <v>10950</v>
      </c>
      <c r="C2155" s="191" t="s">
        <v>5601</v>
      </c>
      <c r="D2155" s="183">
        <v>7800</v>
      </c>
      <c r="E2155" s="183" t="e">
        <f>VLOOKUP(B2155,#REF!,22,FALSE)</f>
        <v>#REF!</v>
      </c>
      <c r="F2155" s="189" t="e">
        <f t="shared" si="159"/>
        <v>#REF!</v>
      </c>
      <c r="G2155" s="183">
        <v>6240</v>
      </c>
      <c r="H2155" s="189" t="e">
        <f t="shared" si="160"/>
        <v>#REF!</v>
      </c>
      <c r="I2155" s="171"/>
    </row>
    <row r="2156" spans="1:10" s="178" customFormat="1" ht="15.75" customHeight="1">
      <c r="A2156" s="186" t="s">
        <v>4856</v>
      </c>
      <c r="B2156" s="80">
        <v>10951</v>
      </c>
      <c r="C2156" s="191" t="s">
        <v>4857</v>
      </c>
      <c r="D2156" s="183">
        <v>1100</v>
      </c>
      <c r="E2156" s="183" t="e">
        <f>VLOOKUP(B2156,#REF!,22,FALSE)</f>
        <v>#REF!</v>
      </c>
      <c r="F2156" s="189" t="e">
        <f t="shared" si="159"/>
        <v>#REF!</v>
      </c>
      <c r="G2156" s="183">
        <v>880</v>
      </c>
      <c r="H2156" s="189" t="e">
        <f t="shared" si="160"/>
        <v>#REF!</v>
      </c>
      <c r="I2156" s="171"/>
    </row>
    <row r="2157" spans="1:10" s="178" customFormat="1" ht="15.75" customHeight="1">
      <c r="A2157" s="186" t="s">
        <v>4856</v>
      </c>
      <c r="B2157" s="80">
        <v>10952</v>
      </c>
      <c r="C2157" s="191" t="s">
        <v>4858</v>
      </c>
      <c r="D2157" s="183">
        <v>5150</v>
      </c>
      <c r="E2157" s="183" t="e">
        <f>VLOOKUP(B2157,#REF!,22,FALSE)</f>
        <v>#REF!</v>
      </c>
      <c r="F2157" s="189" t="e">
        <f t="shared" si="159"/>
        <v>#REF!</v>
      </c>
      <c r="G2157" s="183">
        <v>4120</v>
      </c>
      <c r="H2157" s="189" t="e">
        <f t="shared" si="160"/>
        <v>#REF!</v>
      </c>
      <c r="I2157" s="171"/>
    </row>
    <row r="2158" spans="1:10" s="178" customFormat="1" ht="15.75" customHeight="1">
      <c r="A2158" s="186" t="s">
        <v>4856</v>
      </c>
      <c r="B2158" s="80">
        <v>10953</v>
      </c>
      <c r="C2158" s="191" t="s">
        <v>4859</v>
      </c>
      <c r="D2158" s="183">
        <v>9700</v>
      </c>
      <c r="E2158" s="183" t="e">
        <f>VLOOKUP(B2158,#REF!,22,FALSE)</f>
        <v>#REF!</v>
      </c>
      <c r="F2158" s="189" t="e">
        <f t="shared" si="159"/>
        <v>#REF!</v>
      </c>
      <c r="G2158" s="183">
        <v>7760</v>
      </c>
      <c r="H2158" s="189" t="e">
        <f t="shared" si="160"/>
        <v>#REF!</v>
      </c>
      <c r="I2158" s="171"/>
    </row>
    <row r="2159" spans="1:10" s="178" customFormat="1" ht="15.75" customHeight="1">
      <c r="A2159" s="186" t="s">
        <v>4860</v>
      </c>
      <c r="B2159" s="80">
        <v>10954</v>
      </c>
      <c r="C2159" s="191" t="s">
        <v>5592</v>
      </c>
      <c r="D2159" s="183">
        <v>550</v>
      </c>
      <c r="E2159" s="183" t="e">
        <f>VLOOKUP(B2159,#REF!,22,FALSE)</f>
        <v>#REF!</v>
      </c>
      <c r="F2159" s="189" t="e">
        <f t="shared" si="159"/>
        <v>#REF!</v>
      </c>
      <c r="G2159" s="183">
        <v>440</v>
      </c>
      <c r="H2159" s="189" t="e">
        <f t="shared" si="160"/>
        <v>#REF!</v>
      </c>
      <c r="I2159" s="171"/>
    </row>
    <row r="2160" spans="1:10" s="178" customFormat="1" ht="15.75" customHeight="1">
      <c r="A2160" s="186" t="s">
        <v>4860</v>
      </c>
      <c r="B2160" s="80">
        <v>10955</v>
      </c>
      <c r="C2160" s="191" t="s">
        <v>5593</v>
      </c>
      <c r="D2160" s="183">
        <v>2550</v>
      </c>
      <c r="E2160" s="183" t="e">
        <f>VLOOKUP(B2160,#REF!,22,FALSE)</f>
        <v>#REF!</v>
      </c>
      <c r="F2160" s="189" t="e">
        <f t="shared" si="159"/>
        <v>#REF!</v>
      </c>
      <c r="G2160" s="183">
        <v>2040</v>
      </c>
      <c r="H2160" s="189" t="e">
        <f t="shared" si="160"/>
        <v>#REF!</v>
      </c>
      <c r="I2160" s="171"/>
    </row>
    <row r="2161" spans="1:13" s="178" customFormat="1" ht="15.75" customHeight="1">
      <c r="A2161" s="186" t="s">
        <v>4860</v>
      </c>
      <c r="B2161" s="80">
        <v>10956</v>
      </c>
      <c r="C2161" s="191" t="s">
        <v>5594</v>
      </c>
      <c r="D2161" s="183">
        <v>4950</v>
      </c>
      <c r="E2161" s="183" t="e">
        <f>VLOOKUP(B2161,#REF!,22,FALSE)</f>
        <v>#REF!</v>
      </c>
      <c r="F2161" s="189" t="e">
        <f t="shared" si="159"/>
        <v>#REF!</v>
      </c>
      <c r="G2161" s="183">
        <v>3960</v>
      </c>
      <c r="H2161" s="189" t="e">
        <f t="shared" si="160"/>
        <v>#REF!</v>
      </c>
      <c r="I2161" s="171"/>
    </row>
    <row r="2162" spans="1:13" s="178" customFormat="1" ht="15.75" customHeight="1">
      <c r="A2162" s="186" t="s">
        <v>4860</v>
      </c>
      <c r="B2162" s="80">
        <v>10957</v>
      </c>
      <c r="C2162" s="191" t="s">
        <v>5595</v>
      </c>
      <c r="D2162" s="183">
        <v>1100</v>
      </c>
      <c r="E2162" s="183" t="e">
        <f>VLOOKUP(B2162,#REF!,22,FALSE)</f>
        <v>#REF!</v>
      </c>
      <c r="F2162" s="189" t="e">
        <f t="shared" si="159"/>
        <v>#REF!</v>
      </c>
      <c r="G2162" s="183">
        <v>880</v>
      </c>
      <c r="H2162" s="189" t="e">
        <f t="shared" si="160"/>
        <v>#REF!</v>
      </c>
      <c r="I2162" s="171"/>
    </row>
    <row r="2163" spans="1:13" s="178" customFormat="1" ht="15.75" customHeight="1">
      <c r="A2163" s="186" t="s">
        <v>4860</v>
      </c>
      <c r="B2163" s="80">
        <v>10958</v>
      </c>
      <c r="C2163" s="191" t="s">
        <v>5596</v>
      </c>
      <c r="D2163" s="183">
        <v>5150</v>
      </c>
      <c r="E2163" s="183" t="e">
        <f>VLOOKUP(B2163,#REF!,22,FALSE)</f>
        <v>#REF!</v>
      </c>
      <c r="F2163" s="189" t="e">
        <f t="shared" si="159"/>
        <v>#REF!</v>
      </c>
      <c r="G2163" s="183">
        <v>4120</v>
      </c>
      <c r="H2163" s="189" t="e">
        <f t="shared" si="160"/>
        <v>#REF!</v>
      </c>
      <c r="I2163" s="171"/>
    </row>
    <row r="2164" spans="1:13" s="178" customFormat="1" ht="15.75" customHeight="1">
      <c r="A2164" s="186" t="s">
        <v>4860</v>
      </c>
      <c r="B2164" s="80">
        <v>10959</v>
      </c>
      <c r="C2164" s="191" t="s">
        <v>5597</v>
      </c>
      <c r="D2164" s="183">
        <v>9750</v>
      </c>
      <c r="E2164" s="183" t="e">
        <f>VLOOKUP(B2164,#REF!,22,FALSE)</f>
        <v>#REF!</v>
      </c>
      <c r="F2164" s="189" t="e">
        <f t="shared" si="159"/>
        <v>#REF!</v>
      </c>
      <c r="G2164" s="183">
        <v>7800</v>
      </c>
      <c r="H2164" s="189" t="e">
        <f t="shared" si="160"/>
        <v>#REF!</v>
      </c>
      <c r="I2164" s="171"/>
    </row>
    <row r="2165" spans="1:13" s="178" customFormat="1" ht="15.75" customHeight="1">
      <c r="A2165" s="186" t="s">
        <v>4860</v>
      </c>
      <c r="B2165" s="80">
        <v>10960</v>
      </c>
      <c r="C2165" s="191" t="s">
        <v>4861</v>
      </c>
      <c r="D2165" s="183">
        <v>1100</v>
      </c>
      <c r="E2165" s="183" t="e">
        <f>VLOOKUP(B2165,#REF!,22,FALSE)</f>
        <v>#REF!</v>
      </c>
      <c r="F2165" s="189" t="e">
        <f t="shared" si="159"/>
        <v>#REF!</v>
      </c>
      <c r="G2165" s="183">
        <v>880</v>
      </c>
      <c r="H2165" s="189" t="e">
        <f t="shared" si="160"/>
        <v>#REF!</v>
      </c>
      <c r="I2165" s="171"/>
    </row>
    <row r="2166" spans="1:13" s="178" customFormat="1" ht="15.75" customHeight="1">
      <c r="A2166" s="186" t="s">
        <v>4860</v>
      </c>
      <c r="B2166" s="80">
        <v>10961</v>
      </c>
      <c r="C2166" s="191" t="s">
        <v>4862</v>
      </c>
      <c r="D2166" s="183">
        <v>5150</v>
      </c>
      <c r="E2166" s="183" t="e">
        <f>VLOOKUP(B2166,#REF!,22,FALSE)</f>
        <v>#REF!</v>
      </c>
      <c r="F2166" s="189" t="e">
        <f t="shared" si="159"/>
        <v>#REF!</v>
      </c>
      <c r="G2166" s="183">
        <v>4120</v>
      </c>
      <c r="H2166" s="189" t="e">
        <f t="shared" si="160"/>
        <v>#REF!</v>
      </c>
      <c r="I2166" s="171"/>
    </row>
    <row r="2167" spans="1:13" s="178" customFormat="1" ht="15.75" customHeight="1">
      <c r="A2167" s="186" t="s">
        <v>4860</v>
      </c>
      <c r="B2167" s="80">
        <v>10962</v>
      </c>
      <c r="C2167" s="191" t="s">
        <v>4863</v>
      </c>
      <c r="D2167" s="183">
        <v>9750</v>
      </c>
      <c r="E2167" s="183" t="e">
        <f>VLOOKUP(B2167,#REF!,22,FALSE)</f>
        <v>#REF!</v>
      </c>
      <c r="F2167" s="189" t="e">
        <f t="shared" si="159"/>
        <v>#REF!</v>
      </c>
      <c r="G2167" s="183">
        <v>7800</v>
      </c>
      <c r="H2167" s="189" t="e">
        <f t="shared" si="160"/>
        <v>#REF!</v>
      </c>
      <c r="I2167" s="171"/>
    </row>
    <row r="2168" spans="1:13" s="29" customFormat="1" ht="15.75" customHeight="1">
      <c r="A2168" s="186" t="s">
        <v>5269</v>
      </c>
      <c r="B2168" s="188">
        <v>10963</v>
      </c>
      <c r="C2168" s="191" t="s">
        <v>5580</v>
      </c>
      <c r="D2168" s="183">
        <v>500</v>
      </c>
      <c r="E2168" s="183" t="e">
        <f>VLOOKUP(B2168,#REF!,22,FALSE)</f>
        <v>#REF!</v>
      </c>
      <c r="F2168" s="189" t="e">
        <f t="shared" si="159"/>
        <v>#REF!</v>
      </c>
      <c r="G2168" s="183">
        <v>400</v>
      </c>
      <c r="H2168" s="189" t="e">
        <f t="shared" si="160"/>
        <v>#REF!</v>
      </c>
      <c r="I2168" s="171"/>
      <c r="J2168" s="178"/>
      <c r="K2168" s="178"/>
      <c r="M2168" s="178"/>
    </row>
    <row r="2169" spans="1:13" s="29" customFormat="1" ht="15.75" customHeight="1">
      <c r="A2169" s="186" t="s">
        <v>4492</v>
      </c>
      <c r="B2169" s="80">
        <v>10964</v>
      </c>
      <c r="C2169" s="191" t="s">
        <v>5564</v>
      </c>
      <c r="D2169" s="183">
        <v>500</v>
      </c>
      <c r="E2169" s="183" t="e">
        <f>VLOOKUP(B2169,#REF!,22,FALSE)</f>
        <v>#REF!</v>
      </c>
      <c r="F2169" s="189" t="e">
        <f t="shared" si="159"/>
        <v>#REF!</v>
      </c>
      <c r="G2169" s="183">
        <v>400</v>
      </c>
      <c r="H2169" s="189" t="e">
        <f t="shared" si="160"/>
        <v>#REF!</v>
      </c>
      <c r="I2169" s="171"/>
      <c r="J2169" s="178"/>
      <c r="K2169" s="178"/>
      <c r="M2169" s="178"/>
    </row>
    <row r="2170" spans="1:13" s="178" customFormat="1" ht="15.75" customHeight="1">
      <c r="A2170" s="186" t="s">
        <v>3221</v>
      </c>
      <c r="B2170" s="80">
        <v>10965</v>
      </c>
      <c r="C2170" s="191" t="s">
        <v>5270</v>
      </c>
      <c r="D2170" s="183">
        <v>500</v>
      </c>
      <c r="E2170" s="183" t="e">
        <f>VLOOKUP(B2170,#REF!,22,FALSE)</f>
        <v>#REF!</v>
      </c>
      <c r="F2170" s="189" t="e">
        <f t="shared" si="159"/>
        <v>#REF!</v>
      </c>
      <c r="G2170" s="183">
        <v>400</v>
      </c>
      <c r="H2170" s="189" t="e">
        <f t="shared" si="160"/>
        <v>#REF!</v>
      </c>
      <c r="I2170" s="171"/>
    </row>
    <row r="2171" spans="1:13" s="178" customFormat="1" ht="15.75" customHeight="1">
      <c r="A2171" s="186" t="s">
        <v>5396</v>
      </c>
      <c r="B2171" s="188" t="s">
        <v>5397</v>
      </c>
      <c r="C2171" s="191" t="s">
        <v>5398</v>
      </c>
      <c r="D2171" s="183">
        <v>800</v>
      </c>
      <c r="E2171" s="183" t="e">
        <f>VLOOKUP(B2171,#REF!,22,FALSE)</f>
        <v>#REF!</v>
      </c>
      <c r="F2171" s="189" t="e">
        <f t="shared" si="159"/>
        <v>#REF!</v>
      </c>
      <c r="G2171" s="183">
        <v>640</v>
      </c>
      <c r="H2171" s="189" t="e">
        <f t="shared" si="160"/>
        <v>#REF!</v>
      </c>
      <c r="I2171" s="171"/>
      <c r="J2171" s="178" t="s">
        <v>6014</v>
      </c>
    </row>
    <row r="2172" spans="1:13" s="178" customFormat="1" ht="15.75" customHeight="1">
      <c r="A2172" s="186" t="s">
        <v>5271</v>
      </c>
      <c r="B2172" s="188">
        <v>10966</v>
      </c>
      <c r="C2172" s="191" t="s">
        <v>5483</v>
      </c>
      <c r="D2172" s="183">
        <v>650</v>
      </c>
      <c r="E2172" s="183" t="e">
        <f>VLOOKUP(B2172,#REF!,22,FALSE)</f>
        <v>#REF!</v>
      </c>
      <c r="F2172" s="189" t="e">
        <f t="shared" ref="F2172:F2178" si="161">E2172/D2172-100%</f>
        <v>#REF!</v>
      </c>
      <c r="G2172" s="183">
        <v>520</v>
      </c>
      <c r="H2172" s="189" t="e">
        <f t="shared" ref="H2172:H2184" si="162">100%-G2172/E2172</f>
        <v>#REF!</v>
      </c>
      <c r="I2172" s="171"/>
    </row>
    <row r="2173" spans="1:13" s="178" customFormat="1" ht="15.75" customHeight="1">
      <c r="A2173" s="186" t="s">
        <v>5272</v>
      </c>
      <c r="B2173" s="188">
        <v>10967</v>
      </c>
      <c r="C2173" s="191" t="s">
        <v>5565</v>
      </c>
      <c r="D2173" s="183">
        <v>650</v>
      </c>
      <c r="E2173" s="183" t="e">
        <f>VLOOKUP(B2173,#REF!,22,FALSE)</f>
        <v>#REF!</v>
      </c>
      <c r="F2173" s="189" t="e">
        <f t="shared" si="161"/>
        <v>#REF!</v>
      </c>
      <c r="G2173" s="183">
        <v>520</v>
      </c>
      <c r="H2173" s="189" t="e">
        <f t="shared" si="162"/>
        <v>#REF!</v>
      </c>
      <c r="I2173" s="171"/>
    </row>
    <row r="2174" spans="1:13" s="178" customFormat="1" ht="15.75" customHeight="1">
      <c r="A2174" s="186" t="s">
        <v>5273</v>
      </c>
      <c r="B2174" s="188">
        <v>10968</v>
      </c>
      <c r="C2174" s="191" t="s">
        <v>5274</v>
      </c>
      <c r="D2174" s="183">
        <v>430</v>
      </c>
      <c r="E2174" s="183" t="e">
        <f>VLOOKUP(B2174,#REF!,22,FALSE)</f>
        <v>#REF!</v>
      </c>
      <c r="F2174" s="189" t="e">
        <f t="shared" si="161"/>
        <v>#REF!</v>
      </c>
      <c r="G2174" s="183">
        <v>360</v>
      </c>
      <c r="H2174" s="189" t="e">
        <f t="shared" si="162"/>
        <v>#REF!</v>
      </c>
      <c r="I2174" s="171"/>
    </row>
    <row r="2175" spans="1:13" s="178" customFormat="1" ht="15.75" customHeight="1">
      <c r="A2175" s="186" t="s">
        <v>5275</v>
      </c>
      <c r="B2175" s="188">
        <v>10969</v>
      </c>
      <c r="C2175" s="191" t="s">
        <v>5276</v>
      </c>
      <c r="D2175" s="183">
        <v>500</v>
      </c>
      <c r="E2175" s="183" t="e">
        <f>VLOOKUP(B2175,#REF!,22,FALSE)</f>
        <v>#REF!</v>
      </c>
      <c r="F2175" s="189" t="e">
        <f t="shared" si="161"/>
        <v>#REF!</v>
      </c>
      <c r="G2175" s="183">
        <v>400</v>
      </c>
      <c r="H2175" s="189" t="e">
        <f t="shared" si="162"/>
        <v>#REF!</v>
      </c>
      <c r="I2175" s="171"/>
    </row>
    <row r="2176" spans="1:13" s="178" customFormat="1" ht="15.75" customHeight="1">
      <c r="A2176" s="186" t="s">
        <v>5277</v>
      </c>
      <c r="B2176" s="188">
        <v>10970</v>
      </c>
      <c r="C2176" s="191" t="s">
        <v>5566</v>
      </c>
      <c r="D2176" s="183">
        <v>600</v>
      </c>
      <c r="E2176" s="183" t="e">
        <f>VLOOKUP(B2176,#REF!,22,FALSE)</f>
        <v>#REF!</v>
      </c>
      <c r="F2176" s="189" t="e">
        <f t="shared" si="161"/>
        <v>#REF!</v>
      </c>
      <c r="G2176" s="183">
        <v>490</v>
      </c>
      <c r="H2176" s="189" t="e">
        <f t="shared" si="162"/>
        <v>#REF!</v>
      </c>
      <c r="I2176" s="171"/>
    </row>
    <row r="2177" spans="1:13" s="178" customFormat="1" ht="15.75" customHeight="1">
      <c r="A2177" s="186" t="s">
        <v>5278</v>
      </c>
      <c r="B2177" s="188">
        <v>10971</v>
      </c>
      <c r="C2177" s="191" t="s">
        <v>5279</v>
      </c>
      <c r="D2177" s="183">
        <v>500</v>
      </c>
      <c r="E2177" s="183" t="e">
        <f>VLOOKUP(B2177,#REF!,22,FALSE)</f>
        <v>#REF!</v>
      </c>
      <c r="F2177" s="189" t="e">
        <f t="shared" si="161"/>
        <v>#REF!</v>
      </c>
      <c r="G2177" s="183">
        <v>400</v>
      </c>
      <c r="H2177" s="189" t="e">
        <f t="shared" si="162"/>
        <v>#REF!</v>
      </c>
      <c r="I2177" s="171"/>
    </row>
    <row r="2178" spans="1:13" s="178" customFormat="1" ht="15.75" customHeight="1">
      <c r="A2178" s="186" t="s">
        <v>5734</v>
      </c>
      <c r="B2178" s="80">
        <v>10972</v>
      </c>
      <c r="C2178" s="191" t="s">
        <v>5280</v>
      </c>
      <c r="D2178" s="183">
        <v>600</v>
      </c>
      <c r="E2178" s="183" t="e">
        <f>VLOOKUP(B2178,#REF!,22,FALSE)</f>
        <v>#REF!</v>
      </c>
      <c r="F2178" s="189" t="e">
        <f t="shared" si="161"/>
        <v>#REF!</v>
      </c>
      <c r="G2178" s="183">
        <v>490</v>
      </c>
      <c r="H2178" s="189" t="e">
        <f t="shared" si="162"/>
        <v>#REF!</v>
      </c>
      <c r="I2178" s="171"/>
    </row>
    <row r="2179" spans="1:13" s="178" customFormat="1" ht="15.75" customHeight="1">
      <c r="A2179" s="111" t="s">
        <v>6745</v>
      </c>
      <c r="B2179" s="188">
        <v>10973</v>
      </c>
      <c r="C2179" s="273" t="s">
        <v>6739</v>
      </c>
      <c r="D2179" s="183"/>
      <c r="E2179" s="183">
        <v>550</v>
      </c>
      <c r="F2179" s="189" t="s">
        <v>6550</v>
      </c>
      <c r="G2179" s="183">
        <v>440</v>
      </c>
      <c r="H2179" s="189">
        <f t="shared" si="162"/>
        <v>0.19999999999999996</v>
      </c>
      <c r="I2179" s="171"/>
    </row>
    <row r="2180" spans="1:13" s="178" customFormat="1" ht="15.75" customHeight="1">
      <c r="A2180" s="111" t="s">
        <v>6745</v>
      </c>
      <c r="B2180" s="188">
        <v>10974</v>
      </c>
      <c r="C2180" s="273" t="s">
        <v>6740</v>
      </c>
      <c r="D2180" s="183"/>
      <c r="E2180" s="183">
        <v>650</v>
      </c>
      <c r="F2180" s="189" t="s">
        <v>6550</v>
      </c>
      <c r="G2180" s="183">
        <v>520</v>
      </c>
      <c r="H2180" s="189">
        <f t="shared" si="162"/>
        <v>0.19999999999999996</v>
      </c>
      <c r="I2180" s="171"/>
    </row>
    <row r="2181" spans="1:13" s="178" customFormat="1" ht="15.75" customHeight="1">
      <c r="A2181" s="111" t="s">
        <v>6746</v>
      </c>
      <c r="B2181" s="188">
        <v>10975</v>
      </c>
      <c r="C2181" s="273" t="s">
        <v>6741</v>
      </c>
      <c r="D2181" s="183"/>
      <c r="E2181" s="183">
        <v>550</v>
      </c>
      <c r="F2181" s="189" t="s">
        <v>6550</v>
      </c>
      <c r="G2181" s="183">
        <v>440</v>
      </c>
      <c r="H2181" s="189">
        <f t="shared" si="162"/>
        <v>0.19999999999999996</v>
      </c>
      <c r="I2181" s="171"/>
    </row>
    <row r="2182" spans="1:13" s="178" customFormat="1" ht="15.75" customHeight="1">
      <c r="A2182" s="111" t="s">
        <v>6746</v>
      </c>
      <c r="B2182" s="188">
        <v>10976</v>
      </c>
      <c r="C2182" s="273" t="s">
        <v>6742</v>
      </c>
      <c r="D2182" s="183"/>
      <c r="E2182" s="183">
        <v>650</v>
      </c>
      <c r="F2182" s="189" t="s">
        <v>6550</v>
      </c>
      <c r="G2182" s="183">
        <v>520</v>
      </c>
      <c r="H2182" s="189">
        <f t="shared" si="162"/>
        <v>0.19999999999999996</v>
      </c>
      <c r="I2182" s="171"/>
    </row>
    <row r="2183" spans="1:13" s="178" customFormat="1" ht="15.75" customHeight="1">
      <c r="A2183" s="111" t="s">
        <v>6746</v>
      </c>
      <c r="B2183" s="188">
        <v>10977</v>
      </c>
      <c r="C2183" s="273" t="s">
        <v>6743</v>
      </c>
      <c r="D2183" s="183"/>
      <c r="E2183" s="183">
        <v>1000</v>
      </c>
      <c r="F2183" s="189" t="s">
        <v>6550</v>
      </c>
      <c r="G2183" s="183">
        <v>800</v>
      </c>
      <c r="H2183" s="189">
        <f t="shared" si="162"/>
        <v>0.19999999999999996</v>
      </c>
      <c r="I2183" s="171"/>
    </row>
    <row r="2184" spans="1:13" s="178" customFormat="1" ht="15.75" customHeight="1">
      <c r="A2184" s="111" t="s">
        <v>6747</v>
      </c>
      <c r="B2184" s="188">
        <v>10978</v>
      </c>
      <c r="C2184" s="273" t="s">
        <v>6744</v>
      </c>
      <c r="D2184" s="183"/>
      <c r="E2184" s="183">
        <v>800</v>
      </c>
      <c r="F2184" s="189" t="s">
        <v>6550</v>
      </c>
      <c r="G2184" s="183">
        <v>640</v>
      </c>
      <c r="H2184" s="189">
        <f t="shared" si="162"/>
        <v>0.19999999999999996</v>
      </c>
      <c r="I2184" s="171"/>
    </row>
    <row r="2185" spans="1:13" s="29" customFormat="1" ht="15.75" customHeight="1">
      <c r="A2185" s="51" t="s">
        <v>2847</v>
      </c>
      <c r="B2185" s="169"/>
      <c r="C2185" s="193"/>
      <c r="D2185" s="52"/>
      <c r="E2185" s="52"/>
      <c r="F2185" s="52"/>
      <c r="G2185" s="52"/>
      <c r="H2185" s="213"/>
      <c r="I2185" s="28"/>
      <c r="K2185" s="178"/>
      <c r="M2185" s="178"/>
    </row>
    <row r="2186" spans="1:13" s="178" customFormat="1" ht="15.75" customHeight="1">
      <c r="A2186" s="76" t="s">
        <v>2848</v>
      </c>
      <c r="B2186" s="77"/>
      <c r="C2186" s="128"/>
      <c r="D2186" s="181"/>
      <c r="E2186" s="181"/>
      <c r="F2186" s="181"/>
      <c r="G2186" s="181"/>
      <c r="H2186" s="181"/>
      <c r="I2186" s="174"/>
      <c r="J2186" s="29"/>
    </row>
    <row r="2187" spans="1:13" s="178" customFormat="1" ht="15.75" customHeight="1">
      <c r="A2187" s="186" t="s">
        <v>4811</v>
      </c>
      <c r="B2187" s="188">
        <v>25001</v>
      </c>
      <c r="C2187" s="191" t="s">
        <v>2849</v>
      </c>
      <c r="D2187" s="183">
        <v>590</v>
      </c>
      <c r="E2187" s="183" t="e">
        <f>VLOOKUP(B2187,#REF!,22,FALSE)</f>
        <v>#REF!</v>
      </c>
      <c r="F2187" s="189" t="e">
        <f t="shared" ref="F2187:F2219" si="163">E2187/D2187-100%</f>
        <v>#REF!</v>
      </c>
      <c r="G2187" s="183">
        <v>520</v>
      </c>
      <c r="H2187" s="189" t="e">
        <f t="shared" ref="H2187:H2192" si="164">100%-G2187/E2187</f>
        <v>#REF!</v>
      </c>
      <c r="I2187" s="171"/>
    </row>
    <row r="2188" spans="1:13" s="178" customFormat="1" ht="15.75" customHeight="1">
      <c r="A2188" s="186" t="s">
        <v>4811</v>
      </c>
      <c r="B2188" s="188">
        <v>25042</v>
      </c>
      <c r="C2188" s="191" t="s">
        <v>2850</v>
      </c>
      <c r="D2188" s="183">
        <v>4050</v>
      </c>
      <c r="E2188" s="183" t="e">
        <f>VLOOKUP(B2188,#REF!,22,FALSE)</f>
        <v>#REF!</v>
      </c>
      <c r="F2188" s="189" t="e">
        <f t="shared" si="163"/>
        <v>#REF!</v>
      </c>
      <c r="G2188" s="183">
        <v>3240</v>
      </c>
      <c r="H2188" s="189" t="e">
        <f t="shared" si="164"/>
        <v>#REF!</v>
      </c>
      <c r="I2188" s="171"/>
    </row>
    <row r="2189" spans="1:13" s="178" customFormat="1" ht="15.75" customHeight="1">
      <c r="A2189" s="186" t="s">
        <v>4811</v>
      </c>
      <c r="B2189" s="188">
        <v>25043</v>
      </c>
      <c r="C2189" s="191" t="s">
        <v>2851</v>
      </c>
      <c r="D2189" s="183">
        <v>5450</v>
      </c>
      <c r="E2189" s="183" t="e">
        <f>VLOOKUP(B2189,#REF!,22,FALSE)</f>
        <v>#REF!</v>
      </c>
      <c r="F2189" s="189" t="e">
        <f t="shared" si="163"/>
        <v>#REF!</v>
      </c>
      <c r="G2189" s="183">
        <v>4360</v>
      </c>
      <c r="H2189" s="189" t="e">
        <f t="shared" si="164"/>
        <v>#REF!</v>
      </c>
      <c r="I2189" s="171"/>
    </row>
    <row r="2190" spans="1:13" s="178" customFormat="1" ht="15.75" customHeight="1">
      <c r="A2190" s="186" t="s">
        <v>4811</v>
      </c>
      <c r="B2190" s="188">
        <v>25000</v>
      </c>
      <c r="C2190" s="191" t="s">
        <v>2852</v>
      </c>
      <c r="D2190" s="183">
        <v>380</v>
      </c>
      <c r="E2190" s="183" t="e">
        <f>VLOOKUP(B2190,#REF!,22,FALSE)</f>
        <v>#REF!</v>
      </c>
      <c r="F2190" s="189" t="e">
        <f t="shared" si="163"/>
        <v>#REF!</v>
      </c>
      <c r="G2190" s="183">
        <v>320</v>
      </c>
      <c r="H2190" s="189" t="e">
        <f t="shared" si="164"/>
        <v>#REF!</v>
      </c>
      <c r="I2190" s="171"/>
    </row>
    <row r="2191" spans="1:13" s="178" customFormat="1" ht="15.75" customHeight="1">
      <c r="A2191" s="186" t="s">
        <v>4811</v>
      </c>
      <c r="B2191" s="188">
        <v>25040</v>
      </c>
      <c r="C2191" s="191" t="s">
        <v>2853</v>
      </c>
      <c r="D2191" s="183">
        <v>2450</v>
      </c>
      <c r="E2191" s="183" t="e">
        <f>VLOOKUP(B2191,#REF!,22,FALSE)</f>
        <v>#REF!</v>
      </c>
      <c r="F2191" s="189" t="e">
        <f t="shared" si="163"/>
        <v>#REF!</v>
      </c>
      <c r="G2191" s="183">
        <v>1960</v>
      </c>
      <c r="H2191" s="189" t="e">
        <f t="shared" si="164"/>
        <v>#REF!</v>
      </c>
      <c r="I2191" s="171"/>
    </row>
    <row r="2192" spans="1:13" s="178" customFormat="1" ht="15.75" customHeight="1">
      <c r="A2192" s="186" t="s">
        <v>4811</v>
      </c>
      <c r="B2192" s="188">
        <v>25041</v>
      </c>
      <c r="C2192" s="191" t="s">
        <v>2854</v>
      </c>
      <c r="D2192" s="183">
        <v>3500</v>
      </c>
      <c r="E2192" s="183" t="e">
        <f>VLOOKUP(B2192,#REF!,22,FALSE)</f>
        <v>#REF!</v>
      </c>
      <c r="F2192" s="189" t="e">
        <f t="shared" si="163"/>
        <v>#REF!</v>
      </c>
      <c r="G2192" s="183">
        <v>2840</v>
      </c>
      <c r="H2192" s="189" t="e">
        <f t="shared" si="164"/>
        <v>#REF!</v>
      </c>
      <c r="I2192" s="171"/>
    </row>
    <row r="2193" spans="1:13" s="178" customFormat="1" ht="15.75" customHeight="1">
      <c r="A2193" s="76" t="s">
        <v>2858</v>
      </c>
      <c r="B2193" s="77"/>
      <c r="C2193" s="128"/>
      <c r="D2193" s="181"/>
      <c r="E2193" s="183"/>
      <c r="F2193" s="189"/>
      <c r="G2193" s="181"/>
      <c r="H2193" s="181"/>
      <c r="I2193" s="174"/>
      <c r="J2193" s="29"/>
    </row>
    <row r="2194" spans="1:13" s="178" customFormat="1" ht="15.75" customHeight="1">
      <c r="A2194" s="186" t="s">
        <v>2859</v>
      </c>
      <c r="B2194" s="188">
        <v>25009</v>
      </c>
      <c r="C2194" s="191" t="s">
        <v>2876</v>
      </c>
      <c r="D2194" s="183">
        <v>590</v>
      </c>
      <c r="E2194" s="183" t="e">
        <f>VLOOKUP(B2194,#REF!,22,FALSE)</f>
        <v>#REF!</v>
      </c>
      <c r="F2194" s="189" t="e">
        <f t="shared" si="163"/>
        <v>#REF!</v>
      </c>
      <c r="G2194" s="183">
        <v>520</v>
      </c>
      <c r="H2194" s="189" t="e">
        <f t="shared" ref="H2194:H2199" si="165">100%-G2194/E2194</f>
        <v>#REF!</v>
      </c>
      <c r="I2194" s="171"/>
    </row>
    <row r="2195" spans="1:13" s="178" customFormat="1" ht="15.75" customHeight="1">
      <c r="A2195" s="186" t="s">
        <v>2859</v>
      </c>
      <c r="B2195" s="188">
        <v>25054</v>
      </c>
      <c r="C2195" s="191" t="s">
        <v>2877</v>
      </c>
      <c r="D2195" s="183">
        <v>3800</v>
      </c>
      <c r="E2195" s="183" t="e">
        <f>VLOOKUP(B2195,#REF!,22,FALSE)</f>
        <v>#REF!</v>
      </c>
      <c r="F2195" s="189" t="e">
        <f t="shared" si="163"/>
        <v>#REF!</v>
      </c>
      <c r="G2195" s="183">
        <v>3040</v>
      </c>
      <c r="H2195" s="189" t="e">
        <f t="shared" si="165"/>
        <v>#REF!</v>
      </c>
      <c r="I2195" s="171"/>
    </row>
    <row r="2196" spans="1:13" s="178" customFormat="1" ht="15.75" customHeight="1">
      <c r="A2196" s="186" t="s">
        <v>2859</v>
      </c>
      <c r="B2196" s="188">
        <v>25055</v>
      </c>
      <c r="C2196" s="191" t="s">
        <v>2878</v>
      </c>
      <c r="D2196" s="183">
        <v>5450</v>
      </c>
      <c r="E2196" s="183" t="e">
        <f>VLOOKUP(B2196,#REF!,22,FALSE)</f>
        <v>#REF!</v>
      </c>
      <c r="F2196" s="189" t="e">
        <f t="shared" si="163"/>
        <v>#REF!</v>
      </c>
      <c r="G2196" s="183">
        <v>4360</v>
      </c>
      <c r="H2196" s="189" t="e">
        <f t="shared" si="165"/>
        <v>#REF!</v>
      </c>
      <c r="I2196" s="171"/>
    </row>
    <row r="2197" spans="1:13" s="178" customFormat="1" ht="15.75" customHeight="1">
      <c r="A2197" s="186" t="s">
        <v>2859</v>
      </c>
      <c r="B2197" s="188">
        <v>25010</v>
      </c>
      <c r="C2197" s="191" t="s">
        <v>2879</v>
      </c>
      <c r="D2197" s="183">
        <v>650</v>
      </c>
      <c r="E2197" s="183" t="e">
        <f>VLOOKUP(B2197,#REF!,22,FALSE)</f>
        <v>#REF!</v>
      </c>
      <c r="F2197" s="189" t="e">
        <f t="shared" si="163"/>
        <v>#REF!</v>
      </c>
      <c r="G2197" s="183">
        <v>520</v>
      </c>
      <c r="H2197" s="189" t="e">
        <f t="shared" si="165"/>
        <v>#REF!</v>
      </c>
      <c r="I2197" s="171"/>
    </row>
    <row r="2198" spans="1:13" s="178" customFormat="1" ht="15.75" customHeight="1">
      <c r="A2198" s="186" t="s">
        <v>2859</v>
      </c>
      <c r="B2198" s="188">
        <v>25056</v>
      </c>
      <c r="C2198" s="191" t="s">
        <v>2880</v>
      </c>
      <c r="D2198" s="183">
        <v>4600</v>
      </c>
      <c r="E2198" s="183" t="e">
        <f>VLOOKUP(B2198,#REF!,22,FALSE)</f>
        <v>#REF!</v>
      </c>
      <c r="F2198" s="189" t="e">
        <f t="shared" si="163"/>
        <v>#REF!</v>
      </c>
      <c r="G2198" s="183">
        <v>3680</v>
      </c>
      <c r="H2198" s="189" t="e">
        <f t="shared" si="165"/>
        <v>#REF!</v>
      </c>
      <c r="I2198" s="171"/>
    </row>
    <row r="2199" spans="1:13" s="178" customFormat="1" ht="15.75" customHeight="1">
      <c r="A2199" s="186" t="s">
        <v>2859</v>
      </c>
      <c r="B2199" s="188">
        <v>25057</v>
      </c>
      <c r="C2199" s="191" t="s">
        <v>2881</v>
      </c>
      <c r="D2199" s="183">
        <v>6800</v>
      </c>
      <c r="E2199" s="183" t="e">
        <f>VLOOKUP(B2199,#REF!,22,FALSE)</f>
        <v>#REF!</v>
      </c>
      <c r="F2199" s="189" t="e">
        <f t="shared" si="163"/>
        <v>#REF!</v>
      </c>
      <c r="G2199" s="183">
        <v>5520</v>
      </c>
      <c r="H2199" s="189" t="e">
        <f t="shared" si="165"/>
        <v>#REF!</v>
      </c>
      <c r="I2199" s="171"/>
    </row>
    <row r="2200" spans="1:13" s="178" customFormat="1" ht="15.75" customHeight="1">
      <c r="A2200" s="76" t="s">
        <v>2882</v>
      </c>
      <c r="B2200" s="77"/>
      <c r="C2200" s="128"/>
      <c r="D2200" s="181"/>
      <c r="E2200" s="183"/>
      <c r="F2200" s="189"/>
      <c r="G2200" s="181"/>
      <c r="H2200" s="181"/>
      <c r="I2200" s="174"/>
      <c r="J2200" s="29"/>
    </row>
    <row r="2201" spans="1:13" s="178" customFormat="1" ht="15.75" customHeight="1">
      <c r="A2201" s="186" t="s">
        <v>5581</v>
      </c>
      <c r="B2201" s="188">
        <v>25024</v>
      </c>
      <c r="C2201" s="191" t="s">
        <v>2883</v>
      </c>
      <c r="D2201" s="183">
        <v>1650</v>
      </c>
      <c r="E2201" s="183" t="e">
        <f>VLOOKUP(B2201,#REF!,22,FALSE)</f>
        <v>#REF!</v>
      </c>
      <c r="F2201" s="189" t="e">
        <f t="shared" si="163"/>
        <v>#REF!</v>
      </c>
      <c r="G2201" s="183">
        <v>1320</v>
      </c>
      <c r="H2201" s="189" t="e">
        <f t="shared" ref="H2201:H2206" si="166">100%-G2201/E2201</f>
        <v>#REF!</v>
      </c>
      <c r="I2201" s="171"/>
    </row>
    <row r="2202" spans="1:13" s="178" customFormat="1" ht="35.25" customHeight="1">
      <c r="A2202" s="186" t="s">
        <v>5581</v>
      </c>
      <c r="B2202" s="188">
        <v>25075</v>
      </c>
      <c r="C2202" s="191" t="s">
        <v>6757</v>
      </c>
      <c r="D2202" s="183">
        <v>6200</v>
      </c>
      <c r="E2202" s="183" t="e">
        <f>VLOOKUP(B2202,#REF!,22,FALSE)</f>
        <v>#REF!</v>
      </c>
      <c r="F2202" s="189" t="e">
        <f t="shared" si="163"/>
        <v>#REF!</v>
      </c>
      <c r="G2202" s="183">
        <v>4960</v>
      </c>
      <c r="H2202" s="189" t="e">
        <f t="shared" si="166"/>
        <v>#REF!</v>
      </c>
      <c r="I2202" s="171"/>
    </row>
    <row r="2203" spans="1:13" s="178" customFormat="1" ht="35.25" customHeight="1">
      <c r="A2203" s="186" t="s">
        <v>5581</v>
      </c>
      <c r="B2203" s="188">
        <v>25076</v>
      </c>
      <c r="C2203" s="191" t="s">
        <v>6758</v>
      </c>
      <c r="D2203" s="183">
        <v>11900</v>
      </c>
      <c r="E2203" s="183" t="e">
        <f>VLOOKUP(B2203,#REF!,22,FALSE)</f>
        <v>#REF!</v>
      </c>
      <c r="F2203" s="189" t="e">
        <f t="shared" si="163"/>
        <v>#REF!</v>
      </c>
      <c r="G2203" s="183">
        <v>9520</v>
      </c>
      <c r="H2203" s="189" t="e">
        <f t="shared" si="166"/>
        <v>#REF!</v>
      </c>
      <c r="I2203" s="171"/>
    </row>
    <row r="2204" spans="1:13" s="178" customFormat="1" ht="15.75" customHeight="1">
      <c r="A2204" s="186" t="s">
        <v>5581</v>
      </c>
      <c r="B2204" s="188">
        <v>25033</v>
      </c>
      <c r="C2204" s="191" t="s">
        <v>6676</v>
      </c>
      <c r="D2204" s="183">
        <v>1000</v>
      </c>
      <c r="E2204" s="183" t="e">
        <f>VLOOKUP(B2204,#REF!,22,FALSE)</f>
        <v>#REF!</v>
      </c>
      <c r="F2204" s="189" t="e">
        <f t="shared" si="163"/>
        <v>#REF!</v>
      </c>
      <c r="G2204" s="183">
        <v>840</v>
      </c>
      <c r="H2204" s="189" t="e">
        <f t="shared" si="166"/>
        <v>#REF!</v>
      </c>
      <c r="I2204" s="171"/>
    </row>
    <row r="2205" spans="1:13" s="29" customFormat="1" ht="15.75" customHeight="1">
      <c r="A2205" s="186" t="s">
        <v>5581</v>
      </c>
      <c r="B2205" s="188">
        <v>25084</v>
      </c>
      <c r="C2205" s="191" t="s">
        <v>5305</v>
      </c>
      <c r="D2205" s="183">
        <v>3900</v>
      </c>
      <c r="E2205" s="183" t="e">
        <f>VLOOKUP(B2205,#REF!,22,FALSE)</f>
        <v>#REF!</v>
      </c>
      <c r="F2205" s="189" t="e">
        <f t="shared" si="163"/>
        <v>#REF!</v>
      </c>
      <c r="G2205" s="183">
        <v>3160</v>
      </c>
      <c r="H2205" s="189" t="e">
        <f t="shared" si="166"/>
        <v>#REF!</v>
      </c>
      <c r="I2205" s="171"/>
      <c r="J2205" s="178"/>
      <c r="K2205" s="178"/>
      <c r="M2205" s="178"/>
    </row>
    <row r="2206" spans="1:13" s="178" customFormat="1" ht="15.75" customHeight="1">
      <c r="A2206" s="186" t="s">
        <v>5581</v>
      </c>
      <c r="B2206" s="188">
        <v>25085</v>
      </c>
      <c r="C2206" s="191" t="s">
        <v>5306</v>
      </c>
      <c r="D2206" s="183">
        <v>7750</v>
      </c>
      <c r="E2206" s="183" t="e">
        <f>VLOOKUP(B2206,#REF!,22,FALSE)</f>
        <v>#REF!</v>
      </c>
      <c r="F2206" s="189" t="e">
        <f t="shared" si="163"/>
        <v>#REF!</v>
      </c>
      <c r="G2206" s="183">
        <v>6240</v>
      </c>
      <c r="H2206" s="189" t="e">
        <f t="shared" si="166"/>
        <v>#REF!</v>
      </c>
      <c r="I2206" s="171"/>
    </row>
    <row r="2207" spans="1:13" ht="31.5" customHeight="1">
      <c r="A2207" s="176" t="s">
        <v>6759</v>
      </c>
      <c r="B2207" s="283" t="s">
        <v>6760</v>
      </c>
      <c r="C2207" s="284" t="s">
        <v>6761</v>
      </c>
      <c r="M2207" s="178"/>
    </row>
    <row r="2208" spans="1:13" s="178" customFormat="1" ht="15.75" customHeight="1">
      <c r="A2208" s="76" t="s">
        <v>2894</v>
      </c>
      <c r="B2208" s="77"/>
      <c r="C2208" s="128"/>
      <c r="D2208" s="181"/>
      <c r="E2208" s="183"/>
      <c r="F2208" s="189"/>
      <c r="G2208" s="181"/>
      <c r="H2208" s="181"/>
      <c r="I2208" s="174"/>
      <c r="J2208" s="29"/>
    </row>
    <row r="2209" spans="1:13" s="178" customFormat="1" ht="30">
      <c r="A2209" s="186" t="s">
        <v>4814</v>
      </c>
      <c r="B2209" s="188">
        <v>25011</v>
      </c>
      <c r="C2209" s="191" t="s">
        <v>2895</v>
      </c>
      <c r="D2209" s="183">
        <v>650</v>
      </c>
      <c r="E2209" s="183" t="e">
        <f>VLOOKUP(B2209,#REF!,22,FALSE)</f>
        <v>#REF!</v>
      </c>
      <c r="F2209" s="189" t="e">
        <f t="shared" si="163"/>
        <v>#REF!</v>
      </c>
      <c r="G2209" s="183">
        <v>520</v>
      </c>
      <c r="H2209" s="189" t="e">
        <f>100%-G2209/E2209</f>
        <v>#REF!</v>
      </c>
      <c r="I2209" s="171"/>
    </row>
    <row r="2210" spans="1:13" s="178" customFormat="1" ht="30">
      <c r="A2210" s="186" t="s">
        <v>4814</v>
      </c>
      <c r="B2210" s="188">
        <v>25060</v>
      </c>
      <c r="C2210" s="191" t="s">
        <v>2897</v>
      </c>
      <c r="D2210" s="183">
        <v>2500</v>
      </c>
      <c r="E2210" s="183" t="e">
        <f>VLOOKUP(B2210,#REF!,22,FALSE)</f>
        <v>#REF!</v>
      </c>
      <c r="F2210" s="189" t="e">
        <f t="shared" si="163"/>
        <v>#REF!</v>
      </c>
      <c r="G2210" s="183">
        <v>2000</v>
      </c>
      <c r="H2210" s="189" t="e">
        <f>100%-G2210/E2210</f>
        <v>#REF!</v>
      </c>
      <c r="I2210" s="171"/>
    </row>
    <row r="2211" spans="1:13" s="176" customFormat="1" ht="30">
      <c r="A2211" s="186" t="s">
        <v>4814</v>
      </c>
      <c r="B2211" s="188">
        <v>25061</v>
      </c>
      <c r="C2211" s="191" t="s">
        <v>2899</v>
      </c>
      <c r="D2211" s="183">
        <v>4600</v>
      </c>
      <c r="E2211" s="183" t="e">
        <f>VLOOKUP(B2211,#REF!,22,FALSE)</f>
        <v>#REF!</v>
      </c>
      <c r="F2211" s="189" t="e">
        <f t="shared" si="163"/>
        <v>#REF!</v>
      </c>
      <c r="G2211" s="183">
        <v>3720</v>
      </c>
      <c r="H2211" s="189" t="e">
        <f>100%-G2211/E2211</f>
        <v>#REF!</v>
      </c>
      <c r="I2211" s="171"/>
      <c r="J2211" s="178"/>
      <c r="K2211" s="178"/>
      <c r="M2211" s="178"/>
    </row>
    <row r="2212" spans="1:13" s="173" customFormat="1" ht="30">
      <c r="A2212" s="186" t="s">
        <v>4814</v>
      </c>
      <c r="B2212" s="188">
        <v>25062</v>
      </c>
      <c r="C2212" s="191" t="s">
        <v>2901</v>
      </c>
      <c r="D2212" s="183">
        <v>6800</v>
      </c>
      <c r="E2212" s="183" t="e">
        <f>VLOOKUP(B2212,#REF!,22,FALSE)</f>
        <v>#REF!</v>
      </c>
      <c r="F2212" s="189" t="e">
        <f t="shared" si="163"/>
        <v>#REF!</v>
      </c>
      <c r="G2212" s="183">
        <v>5600</v>
      </c>
      <c r="H2212" s="189" t="e">
        <f>100%-G2212/E2212</f>
        <v>#REF!</v>
      </c>
      <c r="I2212" s="171"/>
      <c r="J2212" s="178"/>
      <c r="K2212" s="178"/>
      <c r="M2212" s="178"/>
    </row>
    <row r="2213" spans="1:13" s="173" customFormat="1" ht="15.75" customHeight="1">
      <c r="A2213" s="76" t="s">
        <v>2903</v>
      </c>
      <c r="B2213" s="77"/>
      <c r="C2213" s="128"/>
      <c r="D2213" s="181"/>
      <c r="E2213" s="183"/>
      <c r="F2213" s="189"/>
      <c r="G2213" s="181"/>
      <c r="H2213" s="181"/>
      <c r="I2213" s="174"/>
      <c r="J2213" s="29"/>
      <c r="K2213" s="178"/>
      <c r="M2213" s="178"/>
    </row>
    <row r="2214" spans="1:13" s="173" customFormat="1" ht="15.75" customHeight="1">
      <c r="A2214" s="186" t="s">
        <v>4813</v>
      </c>
      <c r="B2214" s="188">
        <v>11076</v>
      </c>
      <c r="C2214" s="191" t="s">
        <v>5312</v>
      </c>
      <c r="D2214" s="183">
        <v>2150</v>
      </c>
      <c r="E2214" s="183" t="e">
        <f>VLOOKUP(B2214,#REF!,22,FALSE)</f>
        <v>#REF!</v>
      </c>
      <c r="F2214" s="189" t="e">
        <f t="shared" si="163"/>
        <v>#REF!</v>
      </c>
      <c r="G2214" s="183">
        <v>1720</v>
      </c>
      <c r="H2214" s="189" t="e">
        <f t="shared" ref="H2214:H2219" si="167">100%-G2214/E2214</f>
        <v>#REF!</v>
      </c>
      <c r="I2214" s="171"/>
      <c r="J2214" s="178"/>
      <c r="K2214" s="178"/>
      <c r="M2214" s="178"/>
    </row>
    <row r="2215" spans="1:13" s="173" customFormat="1" ht="15.75" customHeight="1">
      <c r="A2215" s="186" t="s">
        <v>4813</v>
      </c>
      <c r="B2215" s="188" t="s">
        <v>2904</v>
      </c>
      <c r="C2215" s="191" t="s">
        <v>5313</v>
      </c>
      <c r="D2215" s="183">
        <v>9750</v>
      </c>
      <c r="E2215" s="183" t="e">
        <f>VLOOKUP(B2215,#REF!,22,FALSE)</f>
        <v>#REF!</v>
      </c>
      <c r="F2215" s="189" t="e">
        <f t="shared" si="163"/>
        <v>#REF!</v>
      </c>
      <c r="G2215" s="183">
        <v>7800</v>
      </c>
      <c r="H2215" s="189" t="e">
        <f t="shared" si="167"/>
        <v>#REF!</v>
      </c>
      <c r="I2215" s="171"/>
      <c r="J2215" s="178"/>
      <c r="K2215" s="178"/>
      <c r="M2215" s="178"/>
    </row>
    <row r="2216" spans="1:13" s="173" customFormat="1" ht="15.75" customHeight="1">
      <c r="A2216" s="186" t="s">
        <v>4813</v>
      </c>
      <c r="B2216" s="188" t="s">
        <v>2905</v>
      </c>
      <c r="C2216" s="191" t="s">
        <v>5314</v>
      </c>
      <c r="D2216" s="183">
        <v>19500</v>
      </c>
      <c r="E2216" s="183" t="e">
        <f>VLOOKUP(B2216,#REF!,22,FALSE)</f>
        <v>#REF!</v>
      </c>
      <c r="F2216" s="189" t="e">
        <f t="shared" si="163"/>
        <v>#REF!</v>
      </c>
      <c r="G2216" s="183">
        <v>15600</v>
      </c>
      <c r="H2216" s="189" t="e">
        <f t="shared" si="167"/>
        <v>#REF!</v>
      </c>
      <c r="I2216" s="171"/>
      <c r="J2216" s="178"/>
      <c r="K2216" s="178"/>
      <c r="M2216" s="178"/>
    </row>
    <row r="2217" spans="1:13" s="173" customFormat="1" ht="15.75" customHeight="1">
      <c r="A2217" s="186" t="s">
        <v>4813</v>
      </c>
      <c r="B2217" s="188">
        <v>11077</v>
      </c>
      <c r="C2217" s="191" t="s">
        <v>5315</v>
      </c>
      <c r="D2217" s="183">
        <v>1850</v>
      </c>
      <c r="E2217" s="183" t="e">
        <f>VLOOKUP(B2217,#REF!,22,FALSE)</f>
        <v>#REF!</v>
      </c>
      <c r="F2217" s="189" t="e">
        <f t="shared" si="163"/>
        <v>#REF!</v>
      </c>
      <c r="G2217" s="183">
        <v>1480</v>
      </c>
      <c r="H2217" s="189" t="e">
        <f t="shared" si="167"/>
        <v>#REF!</v>
      </c>
      <c r="I2217" s="171"/>
      <c r="J2217" s="178"/>
      <c r="K2217" s="178"/>
      <c r="M2217" s="178"/>
    </row>
    <row r="2218" spans="1:13" s="173" customFormat="1" ht="15.75" customHeight="1">
      <c r="A2218" s="186" t="s">
        <v>4813</v>
      </c>
      <c r="B2218" s="188" t="s">
        <v>2906</v>
      </c>
      <c r="C2218" s="191" t="s">
        <v>5316</v>
      </c>
      <c r="D2218" s="183">
        <v>8300</v>
      </c>
      <c r="E2218" s="183" t="e">
        <f>VLOOKUP(B2218,#REF!,22,FALSE)</f>
        <v>#REF!</v>
      </c>
      <c r="F2218" s="189" t="e">
        <f t="shared" si="163"/>
        <v>#REF!</v>
      </c>
      <c r="G2218" s="183">
        <v>6640</v>
      </c>
      <c r="H2218" s="189" t="e">
        <f t="shared" si="167"/>
        <v>#REF!</v>
      </c>
      <c r="I2218" s="171"/>
      <c r="J2218" s="178"/>
      <c r="K2218" s="178"/>
      <c r="M2218" s="178"/>
    </row>
    <row r="2219" spans="1:13" s="173" customFormat="1" ht="15.75" customHeight="1">
      <c r="A2219" s="168" t="s">
        <v>4813</v>
      </c>
      <c r="B2219" s="172" t="s">
        <v>2907</v>
      </c>
      <c r="C2219" s="191" t="s">
        <v>5317</v>
      </c>
      <c r="D2219" s="183">
        <v>16550</v>
      </c>
      <c r="E2219" s="183" t="e">
        <f>VLOOKUP(B2219,#REF!,22,FALSE)</f>
        <v>#REF!</v>
      </c>
      <c r="F2219" s="189" t="e">
        <f t="shared" si="163"/>
        <v>#REF!</v>
      </c>
      <c r="G2219" s="183">
        <v>13240</v>
      </c>
      <c r="H2219" s="189" t="e">
        <f t="shared" si="167"/>
        <v>#REF!</v>
      </c>
      <c r="I2219" s="171"/>
      <c r="M2219" s="178"/>
    </row>
    <row r="2220" spans="1:13" s="173" customFormat="1" ht="15.75" customHeight="1">
      <c r="A2220" s="51" t="s">
        <v>2908</v>
      </c>
      <c r="B2220" s="169"/>
      <c r="C2220" s="193"/>
      <c r="D2220" s="52"/>
      <c r="E2220" s="52"/>
      <c r="F2220" s="52"/>
      <c r="G2220" s="52"/>
      <c r="H2220" s="213"/>
      <c r="I2220" s="28"/>
      <c r="J2220" s="176"/>
      <c r="M2220" s="178"/>
    </row>
    <row r="2221" spans="1:13" s="173" customFormat="1" ht="15.75" customHeight="1">
      <c r="A2221" s="168" t="s">
        <v>4815</v>
      </c>
      <c r="B2221" s="172">
        <v>11029</v>
      </c>
      <c r="C2221" s="191" t="s">
        <v>2910</v>
      </c>
      <c r="D2221" s="183">
        <v>350</v>
      </c>
      <c r="E2221" s="183" t="e">
        <f>VLOOKUP(B2221,#REF!,22,FALSE)</f>
        <v>#REF!</v>
      </c>
      <c r="F2221" s="189" t="e">
        <f t="shared" ref="F2221:F2284" si="168">E2221/D2221-100%</f>
        <v>#REF!</v>
      </c>
      <c r="G2221" s="183">
        <v>280</v>
      </c>
      <c r="H2221" s="189" t="e">
        <f t="shared" ref="H2221:H2284" si="169">100%-G2221/E2221</f>
        <v>#REF!</v>
      </c>
      <c r="I2221" s="171"/>
      <c r="M2221" s="178"/>
    </row>
    <row r="2222" spans="1:13" s="173" customFormat="1" ht="15.75" customHeight="1">
      <c r="A2222" s="168" t="s">
        <v>4815</v>
      </c>
      <c r="B2222" s="172" t="s">
        <v>2911</v>
      </c>
      <c r="C2222" s="191" t="s">
        <v>2912</v>
      </c>
      <c r="D2222" s="183">
        <v>400</v>
      </c>
      <c r="E2222" s="183" t="e">
        <f>VLOOKUP(B2222,#REF!,22,FALSE)</f>
        <v>#REF!</v>
      </c>
      <c r="F2222" s="189" t="e">
        <f t="shared" si="168"/>
        <v>#REF!</v>
      </c>
      <c r="G2222" s="183">
        <v>320</v>
      </c>
      <c r="H2222" s="189" t="e">
        <f t="shared" si="169"/>
        <v>#REF!</v>
      </c>
      <c r="I2222" s="171"/>
      <c r="M2222" s="178"/>
    </row>
    <row r="2223" spans="1:13" s="173" customFormat="1" ht="15.75" customHeight="1">
      <c r="A2223" s="168" t="s">
        <v>4815</v>
      </c>
      <c r="B2223" s="172" t="s">
        <v>2913</v>
      </c>
      <c r="C2223" s="191" t="s">
        <v>2914</v>
      </c>
      <c r="D2223" s="183">
        <v>450</v>
      </c>
      <c r="E2223" s="183" t="e">
        <f>VLOOKUP(B2223,#REF!,22,FALSE)</f>
        <v>#REF!</v>
      </c>
      <c r="F2223" s="189" t="e">
        <f t="shared" si="168"/>
        <v>#REF!</v>
      </c>
      <c r="G2223" s="183">
        <v>360</v>
      </c>
      <c r="H2223" s="189" t="e">
        <f t="shared" si="169"/>
        <v>#REF!</v>
      </c>
      <c r="I2223" s="171"/>
      <c r="M2223" s="178"/>
    </row>
    <row r="2224" spans="1:13" s="173" customFormat="1" ht="15.75" customHeight="1">
      <c r="A2224" s="168" t="s">
        <v>4816</v>
      </c>
      <c r="B2224" s="172">
        <v>10017</v>
      </c>
      <c r="C2224" s="191" t="s">
        <v>2915</v>
      </c>
      <c r="D2224" s="183">
        <v>100</v>
      </c>
      <c r="E2224" s="183" t="e">
        <f>VLOOKUP(B2224,#REF!,22,FALSE)</f>
        <v>#REF!</v>
      </c>
      <c r="F2224" s="189" t="e">
        <f t="shared" si="168"/>
        <v>#REF!</v>
      </c>
      <c r="G2224" s="183">
        <v>120</v>
      </c>
      <c r="H2224" s="189" t="e">
        <f t="shared" si="169"/>
        <v>#REF!</v>
      </c>
      <c r="I2224" s="171"/>
      <c r="M2224" s="178"/>
    </row>
    <row r="2225" spans="1:13" s="173" customFormat="1" ht="15.75" customHeight="1">
      <c r="A2225" s="168" t="s">
        <v>2917</v>
      </c>
      <c r="B2225" s="172">
        <v>11035</v>
      </c>
      <c r="C2225" s="191" t="s">
        <v>2916</v>
      </c>
      <c r="D2225" s="183">
        <v>300</v>
      </c>
      <c r="E2225" s="183" t="e">
        <f>VLOOKUP(B2225,#REF!,22,FALSE)</f>
        <v>#REF!</v>
      </c>
      <c r="F2225" s="189" t="e">
        <f t="shared" si="168"/>
        <v>#REF!</v>
      </c>
      <c r="G2225" s="183">
        <v>240</v>
      </c>
      <c r="H2225" s="189" t="e">
        <f t="shared" si="169"/>
        <v>#REF!</v>
      </c>
      <c r="I2225" s="171"/>
      <c r="M2225" s="178"/>
    </row>
    <row r="2226" spans="1:13" s="173" customFormat="1" ht="15.75" customHeight="1">
      <c r="A2226" s="168" t="s">
        <v>2917</v>
      </c>
      <c r="B2226" s="172">
        <v>11027</v>
      </c>
      <c r="C2226" s="191" t="s">
        <v>2918</v>
      </c>
      <c r="D2226" s="183">
        <v>1000</v>
      </c>
      <c r="E2226" s="183" t="e">
        <f>VLOOKUP(B2226,#REF!,22,FALSE)</f>
        <v>#REF!</v>
      </c>
      <c r="F2226" s="189" t="e">
        <f t="shared" si="168"/>
        <v>#REF!</v>
      </c>
      <c r="G2226" s="183">
        <v>800</v>
      </c>
      <c r="H2226" s="189" t="e">
        <f t="shared" si="169"/>
        <v>#REF!</v>
      </c>
      <c r="I2226" s="171"/>
      <c r="M2226" s="178"/>
    </row>
    <row r="2227" spans="1:13" s="173" customFormat="1" ht="15.75" customHeight="1">
      <c r="A2227" s="168" t="s">
        <v>2917</v>
      </c>
      <c r="B2227" s="172">
        <v>11028</v>
      </c>
      <c r="C2227" s="191" t="s">
        <v>2919</v>
      </c>
      <c r="D2227" s="183">
        <v>1300</v>
      </c>
      <c r="E2227" s="183" t="e">
        <f>VLOOKUP(B2227,#REF!,22,FALSE)</f>
        <v>#REF!</v>
      </c>
      <c r="F2227" s="189" t="e">
        <f t="shared" si="168"/>
        <v>#REF!</v>
      </c>
      <c r="G2227" s="183">
        <v>1040</v>
      </c>
      <c r="H2227" s="189" t="e">
        <f t="shared" si="169"/>
        <v>#REF!</v>
      </c>
      <c r="I2227" s="171"/>
      <c r="M2227" s="178"/>
    </row>
    <row r="2228" spans="1:13" s="173" customFormat="1" ht="15.75" customHeight="1">
      <c r="A2228" s="168" t="s">
        <v>2917</v>
      </c>
      <c r="B2228" s="172" t="s">
        <v>2920</v>
      </c>
      <c r="C2228" s="191" t="s">
        <v>2921</v>
      </c>
      <c r="D2228" s="183">
        <v>1500</v>
      </c>
      <c r="E2228" s="183" t="e">
        <f>VLOOKUP(B2228,#REF!,22,FALSE)</f>
        <v>#REF!</v>
      </c>
      <c r="F2228" s="189" t="e">
        <f t="shared" si="168"/>
        <v>#REF!</v>
      </c>
      <c r="G2228" s="183">
        <v>1200</v>
      </c>
      <c r="H2228" s="189" t="e">
        <f t="shared" si="169"/>
        <v>#REF!</v>
      </c>
      <c r="I2228" s="171"/>
      <c r="M2228" s="178"/>
    </row>
    <row r="2229" spans="1:13" s="173" customFormat="1" ht="15.75" customHeight="1">
      <c r="A2229" s="168" t="s">
        <v>2917</v>
      </c>
      <c r="B2229" s="172" t="s">
        <v>2922</v>
      </c>
      <c r="C2229" s="191" t="s">
        <v>2923</v>
      </c>
      <c r="D2229" s="183">
        <v>2000</v>
      </c>
      <c r="E2229" s="183" t="e">
        <f>VLOOKUP(B2229,#REF!,22,FALSE)</f>
        <v>#REF!</v>
      </c>
      <c r="F2229" s="189" t="e">
        <f t="shared" si="168"/>
        <v>#REF!</v>
      </c>
      <c r="G2229" s="183">
        <v>1600</v>
      </c>
      <c r="H2229" s="189" t="e">
        <f t="shared" si="169"/>
        <v>#REF!</v>
      </c>
      <c r="I2229" s="171"/>
      <c r="M2229" s="178"/>
    </row>
    <row r="2230" spans="1:13" s="173" customFormat="1" ht="15.75" customHeight="1">
      <c r="A2230" s="168" t="s">
        <v>2924</v>
      </c>
      <c r="B2230" s="172">
        <v>11000</v>
      </c>
      <c r="C2230" s="191" t="s">
        <v>2925</v>
      </c>
      <c r="D2230" s="183">
        <v>900</v>
      </c>
      <c r="E2230" s="183" t="e">
        <f>VLOOKUP(B2230,#REF!,22,FALSE)</f>
        <v>#REF!</v>
      </c>
      <c r="F2230" s="189" t="e">
        <f t="shared" si="168"/>
        <v>#REF!</v>
      </c>
      <c r="G2230" s="183">
        <v>800</v>
      </c>
      <c r="H2230" s="189" t="e">
        <f t="shared" si="169"/>
        <v>#REF!</v>
      </c>
      <c r="I2230" s="171"/>
      <c r="M2230" s="178"/>
    </row>
    <row r="2231" spans="1:13" s="173" customFormat="1" ht="15.75" customHeight="1">
      <c r="A2231" s="168" t="s">
        <v>2924</v>
      </c>
      <c r="B2231" s="172">
        <v>11160</v>
      </c>
      <c r="C2231" s="191" t="s">
        <v>2930</v>
      </c>
      <c r="D2231" s="183">
        <v>7800</v>
      </c>
      <c r="E2231" s="183" t="e">
        <f>VLOOKUP(B2231,#REF!,22,FALSE)</f>
        <v>#REF!</v>
      </c>
      <c r="F2231" s="189" t="e">
        <f t="shared" si="168"/>
        <v>#REF!</v>
      </c>
      <c r="G2231" s="183">
        <v>6240</v>
      </c>
      <c r="H2231" s="189" t="e">
        <f t="shared" si="169"/>
        <v>#REF!</v>
      </c>
      <c r="I2231" s="171"/>
      <c r="M2231" s="178"/>
    </row>
    <row r="2232" spans="1:13" s="173" customFormat="1" ht="15.75" customHeight="1">
      <c r="A2232" s="168" t="s">
        <v>2941</v>
      </c>
      <c r="B2232" s="172">
        <v>11161</v>
      </c>
      <c r="C2232" s="191" t="s">
        <v>2931</v>
      </c>
      <c r="D2232" s="183">
        <v>800</v>
      </c>
      <c r="E2232" s="183" t="e">
        <f>VLOOKUP(B2232,#REF!,22,FALSE)</f>
        <v>#REF!</v>
      </c>
      <c r="F2232" s="189" t="e">
        <f t="shared" si="168"/>
        <v>#REF!</v>
      </c>
      <c r="G2232" s="183">
        <v>640</v>
      </c>
      <c r="H2232" s="189" t="e">
        <f t="shared" si="169"/>
        <v>#REF!</v>
      </c>
      <c r="I2232" s="171"/>
      <c r="M2232" s="178"/>
    </row>
    <row r="2233" spans="1:13" s="173" customFormat="1" ht="15.75" customHeight="1">
      <c r="A2233" s="168" t="s">
        <v>2941</v>
      </c>
      <c r="B2233" s="172">
        <v>11162</v>
      </c>
      <c r="C2233" s="191" t="s">
        <v>2932</v>
      </c>
      <c r="D2233" s="183">
        <v>6850</v>
      </c>
      <c r="E2233" s="183" t="e">
        <f>VLOOKUP(B2233,#REF!,22,FALSE)</f>
        <v>#REF!</v>
      </c>
      <c r="F2233" s="189" t="e">
        <f t="shared" si="168"/>
        <v>#REF!</v>
      </c>
      <c r="G2233" s="183">
        <v>5480</v>
      </c>
      <c r="H2233" s="189" t="e">
        <f t="shared" si="169"/>
        <v>#REF!</v>
      </c>
      <c r="I2233" s="171"/>
      <c r="M2233" s="178"/>
    </row>
    <row r="2234" spans="1:13" s="173" customFormat="1" ht="15.75" customHeight="1">
      <c r="A2234" s="168" t="s">
        <v>2924</v>
      </c>
      <c r="B2234" s="172">
        <v>11006</v>
      </c>
      <c r="C2234" s="191" t="s">
        <v>2933</v>
      </c>
      <c r="D2234" s="183">
        <v>350</v>
      </c>
      <c r="E2234" s="183" t="e">
        <f>VLOOKUP(B2234,#REF!,22,FALSE)</f>
        <v>#REF!</v>
      </c>
      <c r="F2234" s="189" t="e">
        <f t="shared" si="168"/>
        <v>#REF!</v>
      </c>
      <c r="G2234" s="183">
        <v>280</v>
      </c>
      <c r="H2234" s="189" t="e">
        <f t="shared" si="169"/>
        <v>#REF!</v>
      </c>
      <c r="I2234" s="171"/>
      <c r="M2234" s="178"/>
    </row>
    <row r="2235" spans="1:13" s="173" customFormat="1" ht="15.75" customHeight="1">
      <c r="A2235" s="168" t="s">
        <v>2934</v>
      </c>
      <c r="B2235" s="172">
        <v>11003</v>
      </c>
      <c r="C2235" s="191" t="s">
        <v>2935</v>
      </c>
      <c r="D2235" s="183">
        <v>500</v>
      </c>
      <c r="E2235" s="183" t="e">
        <f>VLOOKUP(B2235,#REF!,22,FALSE)</f>
        <v>#REF!</v>
      </c>
      <c r="F2235" s="189" t="e">
        <f t="shared" si="168"/>
        <v>#REF!</v>
      </c>
      <c r="G2235" s="183">
        <v>400</v>
      </c>
      <c r="H2235" s="189" t="e">
        <f t="shared" si="169"/>
        <v>#REF!</v>
      </c>
      <c r="I2235" s="171"/>
      <c r="M2235" s="178"/>
    </row>
    <row r="2236" spans="1:13" s="173" customFormat="1" ht="15.75" customHeight="1">
      <c r="A2236" s="168" t="s">
        <v>2934</v>
      </c>
      <c r="B2236" s="172" t="s">
        <v>2936</v>
      </c>
      <c r="C2236" s="191" t="s">
        <v>2937</v>
      </c>
      <c r="D2236" s="183">
        <v>350</v>
      </c>
      <c r="E2236" s="183" t="e">
        <f>VLOOKUP(B2236,#REF!,22,FALSE)</f>
        <v>#REF!</v>
      </c>
      <c r="F2236" s="189" t="e">
        <f t="shared" si="168"/>
        <v>#REF!</v>
      </c>
      <c r="G2236" s="183">
        <v>280</v>
      </c>
      <c r="H2236" s="189" t="e">
        <f t="shared" si="169"/>
        <v>#REF!</v>
      </c>
      <c r="I2236" s="171"/>
      <c r="M2236" s="178"/>
    </row>
    <row r="2237" spans="1:13" s="173" customFormat="1" ht="15.75" customHeight="1">
      <c r="A2237" s="168" t="s">
        <v>2934</v>
      </c>
      <c r="B2237" s="172" t="s">
        <v>2938</v>
      </c>
      <c r="C2237" s="191" t="s">
        <v>2939</v>
      </c>
      <c r="D2237" s="183">
        <v>650</v>
      </c>
      <c r="E2237" s="183" t="e">
        <f>VLOOKUP(B2237,#REF!,22,FALSE)</f>
        <v>#REF!</v>
      </c>
      <c r="F2237" s="189" t="e">
        <f t="shared" si="168"/>
        <v>#REF!</v>
      </c>
      <c r="G2237" s="183">
        <v>520</v>
      </c>
      <c r="H2237" s="189" t="e">
        <f t="shared" si="169"/>
        <v>#REF!</v>
      </c>
      <c r="I2237" s="171"/>
      <c r="M2237" s="178"/>
    </row>
    <row r="2238" spans="1:13" s="173" customFormat="1" ht="15.75" customHeight="1">
      <c r="A2238" s="168" t="s">
        <v>2934</v>
      </c>
      <c r="B2238" s="172">
        <v>11025</v>
      </c>
      <c r="C2238" s="191" t="s">
        <v>2940</v>
      </c>
      <c r="D2238" s="183">
        <v>350</v>
      </c>
      <c r="E2238" s="183" t="e">
        <f>VLOOKUP(B2238,#REF!,22,FALSE)</f>
        <v>#REF!</v>
      </c>
      <c r="F2238" s="189" t="e">
        <f t="shared" si="168"/>
        <v>#REF!</v>
      </c>
      <c r="G2238" s="183">
        <v>280</v>
      </c>
      <c r="H2238" s="189" t="e">
        <f t="shared" si="169"/>
        <v>#REF!</v>
      </c>
      <c r="I2238" s="171"/>
      <c r="M2238" s="178"/>
    </row>
    <row r="2239" spans="1:13" s="173" customFormat="1" ht="15.75" customHeight="1">
      <c r="A2239" s="168" t="s">
        <v>2941</v>
      </c>
      <c r="B2239" s="172">
        <v>11001</v>
      </c>
      <c r="C2239" s="191" t="s">
        <v>2942</v>
      </c>
      <c r="D2239" s="183">
        <v>500</v>
      </c>
      <c r="E2239" s="183" t="e">
        <f>VLOOKUP(B2239,#REF!,22,FALSE)</f>
        <v>#REF!</v>
      </c>
      <c r="F2239" s="189" t="e">
        <f t="shared" si="168"/>
        <v>#REF!</v>
      </c>
      <c r="G2239" s="183">
        <v>400</v>
      </c>
      <c r="H2239" s="189" t="e">
        <f t="shared" si="169"/>
        <v>#REF!</v>
      </c>
      <c r="I2239" s="171"/>
      <c r="M2239" s="178"/>
    </row>
    <row r="2240" spans="1:13" s="173" customFormat="1" ht="15.75" customHeight="1">
      <c r="A2240" s="168" t="s">
        <v>2941</v>
      </c>
      <c r="B2240" s="172" t="s">
        <v>2943</v>
      </c>
      <c r="C2240" s="191" t="s">
        <v>2944</v>
      </c>
      <c r="D2240" s="183">
        <v>500</v>
      </c>
      <c r="E2240" s="183" t="e">
        <f>VLOOKUP(B2240,#REF!,22,FALSE)</f>
        <v>#REF!</v>
      </c>
      <c r="F2240" s="189" t="e">
        <f t="shared" si="168"/>
        <v>#REF!</v>
      </c>
      <c r="G2240" s="183">
        <v>400</v>
      </c>
      <c r="H2240" s="189" t="e">
        <f t="shared" si="169"/>
        <v>#REF!</v>
      </c>
      <c r="I2240" s="171"/>
      <c r="M2240" s="178"/>
    </row>
    <row r="2241" spans="1:13" s="173" customFormat="1" ht="15.75" customHeight="1">
      <c r="A2241" s="168" t="s">
        <v>2941</v>
      </c>
      <c r="B2241" s="172" t="s">
        <v>2945</v>
      </c>
      <c r="C2241" s="191" t="s">
        <v>2946</v>
      </c>
      <c r="D2241" s="183">
        <v>500</v>
      </c>
      <c r="E2241" s="183" t="e">
        <f>VLOOKUP(B2241,#REF!,22,FALSE)</f>
        <v>#REF!</v>
      </c>
      <c r="F2241" s="189" t="e">
        <f t="shared" si="168"/>
        <v>#REF!</v>
      </c>
      <c r="G2241" s="183">
        <v>400</v>
      </c>
      <c r="H2241" s="189" t="e">
        <f t="shared" si="169"/>
        <v>#REF!</v>
      </c>
      <c r="I2241" s="171"/>
      <c r="M2241" s="178"/>
    </row>
    <row r="2242" spans="1:13" s="173" customFormat="1" ht="15.75" customHeight="1">
      <c r="A2242" s="168" t="s">
        <v>2941</v>
      </c>
      <c r="B2242" s="172" t="s">
        <v>2947</v>
      </c>
      <c r="C2242" s="191" t="s">
        <v>2948</v>
      </c>
      <c r="D2242" s="183">
        <v>500</v>
      </c>
      <c r="E2242" s="183" t="e">
        <f>VLOOKUP(B2242,#REF!,22,FALSE)</f>
        <v>#REF!</v>
      </c>
      <c r="F2242" s="189" t="e">
        <f t="shared" si="168"/>
        <v>#REF!</v>
      </c>
      <c r="G2242" s="183">
        <v>400</v>
      </c>
      <c r="H2242" s="189" t="e">
        <f t="shared" si="169"/>
        <v>#REF!</v>
      </c>
      <c r="I2242" s="171"/>
      <c r="M2242" s="178"/>
    </row>
    <row r="2243" spans="1:13" s="173" customFormat="1" ht="15.75" customHeight="1">
      <c r="A2243" s="168" t="s">
        <v>2941</v>
      </c>
      <c r="B2243" s="172">
        <v>11002</v>
      </c>
      <c r="C2243" s="191" t="s">
        <v>2949</v>
      </c>
      <c r="D2243" s="183">
        <v>650</v>
      </c>
      <c r="E2243" s="183" t="e">
        <f>VLOOKUP(B2243,#REF!,22,FALSE)</f>
        <v>#REF!</v>
      </c>
      <c r="F2243" s="189" t="e">
        <f t="shared" si="168"/>
        <v>#REF!</v>
      </c>
      <c r="G2243" s="183">
        <v>520</v>
      </c>
      <c r="H2243" s="189" t="e">
        <f t="shared" si="169"/>
        <v>#REF!</v>
      </c>
      <c r="I2243" s="171"/>
      <c r="M2243" s="178"/>
    </row>
    <row r="2244" spans="1:13" s="173" customFormat="1" ht="15.75" customHeight="1">
      <c r="A2244" s="168" t="s">
        <v>2941</v>
      </c>
      <c r="B2244" s="172">
        <v>11005</v>
      </c>
      <c r="C2244" s="191" t="s">
        <v>2950</v>
      </c>
      <c r="D2244" s="183">
        <v>350</v>
      </c>
      <c r="E2244" s="183" t="e">
        <f>VLOOKUP(B2244,#REF!,22,FALSE)</f>
        <v>#REF!</v>
      </c>
      <c r="F2244" s="189" t="e">
        <f t="shared" si="168"/>
        <v>#REF!</v>
      </c>
      <c r="G2244" s="183">
        <v>280</v>
      </c>
      <c r="H2244" s="189" t="e">
        <f t="shared" si="169"/>
        <v>#REF!</v>
      </c>
      <c r="I2244" s="171"/>
      <c r="M2244" s="178"/>
    </row>
    <row r="2245" spans="1:13" s="173" customFormat="1" ht="15.75" customHeight="1">
      <c r="A2245" s="168" t="s">
        <v>2941</v>
      </c>
      <c r="B2245" s="172">
        <v>11007</v>
      </c>
      <c r="C2245" s="191" t="s">
        <v>2951</v>
      </c>
      <c r="D2245" s="183">
        <v>350</v>
      </c>
      <c r="E2245" s="183" t="e">
        <f>VLOOKUP(B2245,#REF!,22,FALSE)</f>
        <v>#REF!</v>
      </c>
      <c r="F2245" s="189" t="e">
        <f t="shared" si="168"/>
        <v>#REF!</v>
      </c>
      <c r="G2245" s="183">
        <v>280</v>
      </c>
      <c r="H2245" s="189" t="e">
        <f t="shared" si="169"/>
        <v>#REF!</v>
      </c>
      <c r="I2245" s="171"/>
      <c r="M2245" s="178"/>
    </row>
    <row r="2246" spans="1:13" s="173" customFormat="1" ht="15.75" customHeight="1">
      <c r="A2246" s="168" t="s">
        <v>2941</v>
      </c>
      <c r="B2246" s="172">
        <v>11008</v>
      </c>
      <c r="C2246" s="191" t="s">
        <v>2952</v>
      </c>
      <c r="D2246" s="183">
        <v>500</v>
      </c>
      <c r="E2246" s="183" t="e">
        <f>VLOOKUP(B2246,#REF!,22,FALSE)</f>
        <v>#REF!</v>
      </c>
      <c r="F2246" s="189" t="e">
        <f t="shared" si="168"/>
        <v>#REF!</v>
      </c>
      <c r="G2246" s="183">
        <v>400</v>
      </c>
      <c r="H2246" s="189" t="e">
        <f t="shared" si="169"/>
        <v>#REF!</v>
      </c>
      <c r="I2246" s="171"/>
      <c r="M2246" s="178"/>
    </row>
    <row r="2247" spans="1:13" s="173" customFormat="1" ht="15.75" customHeight="1">
      <c r="A2247" s="168" t="s">
        <v>2941</v>
      </c>
      <c r="B2247" s="172" t="s">
        <v>2953</v>
      </c>
      <c r="C2247" s="191" t="s">
        <v>2954</v>
      </c>
      <c r="D2247" s="183">
        <v>350</v>
      </c>
      <c r="E2247" s="183" t="e">
        <f>VLOOKUP(B2247,#REF!,22,FALSE)</f>
        <v>#REF!</v>
      </c>
      <c r="F2247" s="189" t="e">
        <f t="shared" si="168"/>
        <v>#REF!</v>
      </c>
      <c r="G2247" s="183">
        <v>280</v>
      </c>
      <c r="H2247" s="189" t="e">
        <f t="shared" si="169"/>
        <v>#REF!</v>
      </c>
      <c r="I2247" s="171"/>
      <c r="M2247" s="178"/>
    </row>
    <row r="2248" spans="1:13" s="173" customFormat="1" ht="15.75" customHeight="1">
      <c r="A2248" s="168" t="s">
        <v>2941</v>
      </c>
      <c r="B2248" s="172" t="s">
        <v>2955</v>
      </c>
      <c r="C2248" s="191" t="s">
        <v>2956</v>
      </c>
      <c r="D2248" s="183">
        <v>350</v>
      </c>
      <c r="E2248" s="183" t="e">
        <f>VLOOKUP(B2248,#REF!,22,FALSE)</f>
        <v>#REF!</v>
      </c>
      <c r="F2248" s="189" t="e">
        <f t="shared" si="168"/>
        <v>#REF!</v>
      </c>
      <c r="G2248" s="183">
        <v>280</v>
      </c>
      <c r="H2248" s="189" t="e">
        <f t="shared" si="169"/>
        <v>#REF!</v>
      </c>
      <c r="I2248" s="171"/>
      <c r="M2248" s="178"/>
    </row>
    <row r="2249" spans="1:13" s="173" customFormat="1" ht="15.75" customHeight="1">
      <c r="A2249" s="168" t="s">
        <v>2941</v>
      </c>
      <c r="B2249" s="172">
        <v>11009</v>
      </c>
      <c r="C2249" s="191" t="s">
        <v>2957</v>
      </c>
      <c r="D2249" s="183">
        <v>350</v>
      </c>
      <c r="E2249" s="183" t="e">
        <f>VLOOKUP(B2249,#REF!,22,FALSE)</f>
        <v>#REF!</v>
      </c>
      <c r="F2249" s="189" t="e">
        <f t="shared" si="168"/>
        <v>#REF!</v>
      </c>
      <c r="G2249" s="183">
        <v>280</v>
      </c>
      <c r="H2249" s="189" t="e">
        <f t="shared" si="169"/>
        <v>#REF!</v>
      </c>
      <c r="I2249" s="171"/>
      <c r="M2249" s="178"/>
    </row>
    <row r="2250" spans="1:13" s="173" customFormat="1" ht="15.75" customHeight="1">
      <c r="A2250" s="168" t="s">
        <v>2941</v>
      </c>
      <c r="B2250" s="172">
        <v>11019</v>
      </c>
      <c r="C2250" s="191" t="s">
        <v>2958</v>
      </c>
      <c r="D2250" s="183">
        <v>350</v>
      </c>
      <c r="E2250" s="183" t="e">
        <f>VLOOKUP(B2250,#REF!,22,FALSE)</f>
        <v>#REF!</v>
      </c>
      <c r="F2250" s="189" t="e">
        <f t="shared" si="168"/>
        <v>#REF!</v>
      </c>
      <c r="G2250" s="183">
        <v>280</v>
      </c>
      <c r="H2250" s="189" t="e">
        <f t="shared" si="169"/>
        <v>#REF!</v>
      </c>
      <c r="I2250" s="171"/>
      <c r="M2250" s="178"/>
    </row>
    <row r="2251" spans="1:13" s="173" customFormat="1" ht="15.75" customHeight="1">
      <c r="A2251" s="168" t="s">
        <v>2959</v>
      </c>
      <c r="B2251" s="172">
        <v>11004</v>
      </c>
      <c r="C2251" s="191" t="s">
        <v>2960</v>
      </c>
      <c r="D2251" s="183">
        <v>350</v>
      </c>
      <c r="E2251" s="183" t="e">
        <f>VLOOKUP(B2251,#REF!,22,FALSE)</f>
        <v>#REF!</v>
      </c>
      <c r="F2251" s="189" t="e">
        <f t="shared" si="168"/>
        <v>#REF!</v>
      </c>
      <c r="G2251" s="183">
        <v>280</v>
      </c>
      <c r="H2251" s="189" t="e">
        <f t="shared" si="169"/>
        <v>#REF!</v>
      </c>
      <c r="I2251" s="171"/>
      <c r="M2251" s="178"/>
    </row>
    <row r="2252" spans="1:13" s="173" customFormat="1" ht="15.75" customHeight="1">
      <c r="A2252" s="168" t="s">
        <v>2961</v>
      </c>
      <c r="B2252" s="172">
        <v>11010</v>
      </c>
      <c r="C2252" s="191" t="s">
        <v>2962</v>
      </c>
      <c r="D2252" s="183">
        <v>500</v>
      </c>
      <c r="E2252" s="183" t="e">
        <f>VLOOKUP(B2252,#REF!,22,FALSE)</f>
        <v>#REF!</v>
      </c>
      <c r="F2252" s="189" t="e">
        <f t="shared" si="168"/>
        <v>#REF!</v>
      </c>
      <c r="G2252" s="183">
        <v>400</v>
      </c>
      <c r="H2252" s="189" t="e">
        <f t="shared" si="169"/>
        <v>#REF!</v>
      </c>
      <c r="I2252" s="171"/>
      <c r="M2252" s="178"/>
    </row>
    <row r="2253" spans="1:13" s="173" customFormat="1" ht="15.75" customHeight="1">
      <c r="A2253" s="168" t="s">
        <v>2961</v>
      </c>
      <c r="B2253" s="172" t="s">
        <v>2963</v>
      </c>
      <c r="C2253" s="191" t="s">
        <v>2964</v>
      </c>
      <c r="D2253" s="183">
        <v>650</v>
      </c>
      <c r="E2253" s="183" t="e">
        <f>VLOOKUP(B2253,#REF!,22,FALSE)</f>
        <v>#REF!</v>
      </c>
      <c r="F2253" s="189" t="e">
        <f t="shared" si="168"/>
        <v>#REF!</v>
      </c>
      <c r="G2253" s="183">
        <v>520</v>
      </c>
      <c r="H2253" s="189" t="e">
        <f t="shared" si="169"/>
        <v>#REF!</v>
      </c>
      <c r="I2253" s="171"/>
      <c r="M2253" s="178"/>
    </row>
    <row r="2254" spans="1:13" s="173" customFormat="1" ht="15.75" customHeight="1">
      <c r="A2254" s="168" t="s">
        <v>2961</v>
      </c>
      <c r="B2254" s="172" t="s">
        <v>2965</v>
      </c>
      <c r="C2254" s="191" t="s">
        <v>2966</v>
      </c>
      <c r="D2254" s="183">
        <v>800</v>
      </c>
      <c r="E2254" s="183" t="e">
        <f>VLOOKUP(B2254,#REF!,22,FALSE)</f>
        <v>#REF!</v>
      </c>
      <c r="F2254" s="189" t="e">
        <f t="shared" si="168"/>
        <v>#REF!</v>
      </c>
      <c r="G2254" s="183">
        <v>640</v>
      </c>
      <c r="H2254" s="189" t="e">
        <f t="shared" si="169"/>
        <v>#REF!</v>
      </c>
      <c r="I2254" s="171"/>
      <c r="M2254" s="178"/>
    </row>
    <row r="2255" spans="1:13" s="173" customFormat="1" ht="15.75" customHeight="1">
      <c r="A2255" s="168" t="s">
        <v>2961</v>
      </c>
      <c r="B2255" s="172">
        <v>11011</v>
      </c>
      <c r="C2255" s="191" t="s">
        <v>2967</v>
      </c>
      <c r="D2255" s="183">
        <v>800</v>
      </c>
      <c r="E2255" s="183" t="e">
        <f>VLOOKUP(B2255,#REF!,22,FALSE)</f>
        <v>#REF!</v>
      </c>
      <c r="F2255" s="189" t="e">
        <f t="shared" si="168"/>
        <v>#REF!</v>
      </c>
      <c r="G2255" s="183">
        <v>640</v>
      </c>
      <c r="H2255" s="189" t="e">
        <f t="shared" si="169"/>
        <v>#REF!</v>
      </c>
      <c r="I2255" s="171"/>
      <c r="M2255" s="178"/>
    </row>
    <row r="2256" spans="1:13" s="173" customFormat="1" ht="15.75" customHeight="1">
      <c r="A2256" s="168" t="s">
        <v>2961</v>
      </c>
      <c r="B2256" s="172">
        <v>11012</v>
      </c>
      <c r="C2256" s="191" t="s">
        <v>2968</v>
      </c>
      <c r="D2256" s="183">
        <v>350</v>
      </c>
      <c r="E2256" s="183" t="e">
        <f>VLOOKUP(B2256,#REF!,22,FALSE)</f>
        <v>#REF!</v>
      </c>
      <c r="F2256" s="189" t="e">
        <f t="shared" si="168"/>
        <v>#REF!</v>
      </c>
      <c r="G2256" s="183">
        <v>280</v>
      </c>
      <c r="H2256" s="189" t="e">
        <f t="shared" si="169"/>
        <v>#REF!</v>
      </c>
      <c r="I2256" s="171"/>
      <c r="M2256" s="178"/>
    </row>
    <row r="2257" spans="1:13" s="173" customFormat="1" ht="15.75" customHeight="1">
      <c r="A2257" s="168" t="s">
        <v>2961</v>
      </c>
      <c r="B2257" s="172">
        <v>11014</v>
      </c>
      <c r="C2257" s="191" t="s">
        <v>2969</v>
      </c>
      <c r="D2257" s="183">
        <v>350</v>
      </c>
      <c r="E2257" s="183" t="e">
        <f>VLOOKUP(B2257,#REF!,22,FALSE)</f>
        <v>#REF!</v>
      </c>
      <c r="F2257" s="189" t="e">
        <f t="shared" si="168"/>
        <v>#REF!</v>
      </c>
      <c r="G2257" s="183">
        <v>280</v>
      </c>
      <c r="H2257" s="189" t="e">
        <f t="shared" si="169"/>
        <v>#REF!</v>
      </c>
      <c r="I2257" s="171"/>
      <c r="M2257" s="178"/>
    </row>
    <row r="2258" spans="1:13" s="173" customFormat="1" ht="15.75" customHeight="1">
      <c r="A2258" s="168" t="s">
        <v>2961</v>
      </c>
      <c r="B2258" s="172">
        <v>11015</v>
      </c>
      <c r="C2258" s="191" t="s">
        <v>2970</v>
      </c>
      <c r="D2258" s="183">
        <v>650</v>
      </c>
      <c r="E2258" s="183" t="e">
        <f>VLOOKUP(B2258,#REF!,22,FALSE)</f>
        <v>#REF!</v>
      </c>
      <c r="F2258" s="189" t="e">
        <f t="shared" si="168"/>
        <v>#REF!</v>
      </c>
      <c r="G2258" s="183">
        <v>520</v>
      </c>
      <c r="H2258" s="189" t="e">
        <f t="shared" si="169"/>
        <v>#REF!</v>
      </c>
      <c r="I2258" s="171"/>
      <c r="M2258" s="178"/>
    </row>
    <row r="2259" spans="1:13" s="173" customFormat="1" ht="15.75" customHeight="1">
      <c r="A2259" s="168" t="s">
        <v>2961</v>
      </c>
      <c r="B2259" s="172">
        <v>11017</v>
      </c>
      <c r="C2259" s="191" t="s">
        <v>2971</v>
      </c>
      <c r="D2259" s="183">
        <v>650</v>
      </c>
      <c r="E2259" s="183" t="e">
        <f>VLOOKUP(B2259,#REF!,22,FALSE)</f>
        <v>#REF!</v>
      </c>
      <c r="F2259" s="189" t="e">
        <f t="shared" si="168"/>
        <v>#REF!</v>
      </c>
      <c r="G2259" s="183">
        <v>520</v>
      </c>
      <c r="H2259" s="189" t="e">
        <f t="shared" si="169"/>
        <v>#REF!</v>
      </c>
      <c r="I2259" s="171"/>
      <c r="M2259" s="178"/>
    </row>
    <row r="2260" spans="1:13" s="173" customFormat="1" ht="15.75" customHeight="1">
      <c r="A2260" s="168" t="s">
        <v>2961</v>
      </c>
      <c r="B2260" s="172" t="s">
        <v>2972</v>
      </c>
      <c r="C2260" s="191" t="s">
        <v>2973</v>
      </c>
      <c r="D2260" s="183">
        <v>350</v>
      </c>
      <c r="E2260" s="183" t="e">
        <f>VLOOKUP(B2260,#REF!,22,FALSE)</f>
        <v>#REF!</v>
      </c>
      <c r="F2260" s="189" t="e">
        <f t="shared" si="168"/>
        <v>#REF!</v>
      </c>
      <c r="G2260" s="183">
        <v>280</v>
      </c>
      <c r="H2260" s="189" t="e">
        <f t="shared" si="169"/>
        <v>#REF!</v>
      </c>
      <c r="I2260" s="171"/>
      <c r="M2260" s="178"/>
    </row>
    <row r="2261" spans="1:13" s="173" customFormat="1" ht="15.75" customHeight="1">
      <c r="A2261" s="168" t="s">
        <v>2961</v>
      </c>
      <c r="B2261" s="172" t="s">
        <v>2974</v>
      </c>
      <c r="C2261" s="191" t="s">
        <v>2975</v>
      </c>
      <c r="D2261" s="183">
        <v>500</v>
      </c>
      <c r="E2261" s="183" t="e">
        <f>VLOOKUP(B2261,#REF!,22,FALSE)</f>
        <v>#REF!</v>
      </c>
      <c r="F2261" s="189" t="e">
        <f t="shared" si="168"/>
        <v>#REF!</v>
      </c>
      <c r="G2261" s="183">
        <v>400</v>
      </c>
      <c r="H2261" s="189" t="e">
        <f t="shared" si="169"/>
        <v>#REF!</v>
      </c>
      <c r="I2261" s="171"/>
      <c r="M2261" s="178"/>
    </row>
    <row r="2262" spans="1:13" s="173" customFormat="1" ht="15.75" customHeight="1">
      <c r="A2262" s="168" t="s">
        <v>2961</v>
      </c>
      <c r="B2262" s="172">
        <v>11024</v>
      </c>
      <c r="C2262" s="191" t="s">
        <v>2976</v>
      </c>
      <c r="D2262" s="183">
        <v>350</v>
      </c>
      <c r="E2262" s="183" t="e">
        <f>VLOOKUP(B2262,#REF!,22,FALSE)</f>
        <v>#REF!</v>
      </c>
      <c r="F2262" s="189" t="e">
        <f t="shared" si="168"/>
        <v>#REF!</v>
      </c>
      <c r="G2262" s="183">
        <v>280</v>
      </c>
      <c r="H2262" s="189" t="e">
        <f t="shared" si="169"/>
        <v>#REF!</v>
      </c>
      <c r="I2262" s="171"/>
      <c r="M2262" s="178"/>
    </row>
    <row r="2263" spans="1:13" s="173" customFormat="1" ht="15.75" customHeight="1">
      <c r="A2263" s="168" t="s">
        <v>2961</v>
      </c>
      <c r="B2263" s="172" t="s">
        <v>2977</v>
      </c>
      <c r="C2263" s="191" t="s">
        <v>2978</v>
      </c>
      <c r="D2263" s="183">
        <v>500</v>
      </c>
      <c r="E2263" s="183" t="e">
        <f>VLOOKUP(B2263,#REF!,22,FALSE)</f>
        <v>#REF!</v>
      </c>
      <c r="F2263" s="189" t="e">
        <f t="shared" si="168"/>
        <v>#REF!</v>
      </c>
      <c r="G2263" s="183">
        <v>400</v>
      </c>
      <c r="H2263" s="189" t="e">
        <f t="shared" si="169"/>
        <v>#REF!</v>
      </c>
      <c r="I2263" s="171"/>
      <c r="M2263" s="178"/>
    </row>
    <row r="2264" spans="1:13" s="173" customFormat="1" ht="15.75" customHeight="1">
      <c r="A2264" s="168" t="s">
        <v>2979</v>
      </c>
      <c r="B2264" s="172">
        <v>11016</v>
      </c>
      <c r="C2264" s="191" t="s">
        <v>2980</v>
      </c>
      <c r="D2264" s="183">
        <v>1000</v>
      </c>
      <c r="E2264" s="183" t="e">
        <f>VLOOKUP(B2264,#REF!,22,FALSE)</f>
        <v>#REF!</v>
      </c>
      <c r="F2264" s="189" t="e">
        <f t="shared" si="168"/>
        <v>#REF!</v>
      </c>
      <c r="G2264" s="183">
        <v>800</v>
      </c>
      <c r="H2264" s="189" t="e">
        <f t="shared" si="169"/>
        <v>#REF!</v>
      </c>
      <c r="I2264" s="171"/>
      <c r="M2264" s="178"/>
    </row>
    <row r="2265" spans="1:13" s="173" customFormat="1" ht="15.75" customHeight="1">
      <c r="A2265" s="168" t="s">
        <v>2979</v>
      </c>
      <c r="B2265" s="172" t="s">
        <v>2981</v>
      </c>
      <c r="C2265" s="191" t="s">
        <v>2982</v>
      </c>
      <c r="D2265" s="183">
        <v>500</v>
      </c>
      <c r="E2265" s="183" t="e">
        <f>VLOOKUP(B2265,#REF!,22,FALSE)</f>
        <v>#REF!</v>
      </c>
      <c r="F2265" s="189" t="e">
        <f t="shared" si="168"/>
        <v>#REF!</v>
      </c>
      <c r="G2265" s="183">
        <v>400</v>
      </c>
      <c r="H2265" s="189" t="e">
        <f t="shared" si="169"/>
        <v>#REF!</v>
      </c>
      <c r="I2265" s="171"/>
      <c r="M2265" s="178"/>
    </row>
    <row r="2266" spans="1:13" s="173" customFormat="1" ht="15.75" customHeight="1">
      <c r="A2266" s="168" t="s">
        <v>2979</v>
      </c>
      <c r="B2266" s="172" t="s">
        <v>2983</v>
      </c>
      <c r="C2266" s="191" t="s">
        <v>2984</v>
      </c>
      <c r="D2266" s="183">
        <v>650</v>
      </c>
      <c r="E2266" s="183" t="e">
        <f>VLOOKUP(B2266,#REF!,22,FALSE)</f>
        <v>#REF!</v>
      </c>
      <c r="F2266" s="189" t="e">
        <f t="shared" si="168"/>
        <v>#REF!</v>
      </c>
      <c r="G2266" s="183">
        <v>520</v>
      </c>
      <c r="H2266" s="189" t="e">
        <f t="shared" si="169"/>
        <v>#REF!</v>
      </c>
      <c r="I2266" s="171"/>
      <c r="M2266" s="178"/>
    </row>
    <row r="2267" spans="1:13" s="173" customFormat="1" ht="15.75" customHeight="1">
      <c r="A2267" s="168" t="s">
        <v>2979</v>
      </c>
      <c r="B2267" s="172">
        <v>11026</v>
      </c>
      <c r="C2267" s="191" t="s">
        <v>2985</v>
      </c>
      <c r="D2267" s="183">
        <v>650</v>
      </c>
      <c r="E2267" s="183" t="e">
        <f>VLOOKUP(B2267,#REF!,22,FALSE)</f>
        <v>#REF!</v>
      </c>
      <c r="F2267" s="189" t="e">
        <f t="shared" si="168"/>
        <v>#REF!</v>
      </c>
      <c r="G2267" s="183">
        <v>520</v>
      </c>
      <c r="H2267" s="189" t="e">
        <f t="shared" si="169"/>
        <v>#REF!</v>
      </c>
      <c r="I2267" s="171"/>
      <c r="M2267" s="178"/>
    </row>
    <row r="2268" spans="1:13" s="173" customFormat="1" ht="15.75" customHeight="1">
      <c r="A2268" s="168" t="s">
        <v>2979</v>
      </c>
      <c r="B2268" s="172">
        <v>11020</v>
      </c>
      <c r="C2268" s="191" t="s">
        <v>2986</v>
      </c>
      <c r="D2268" s="183">
        <v>350</v>
      </c>
      <c r="E2268" s="183" t="e">
        <f>VLOOKUP(B2268,#REF!,22,FALSE)</f>
        <v>#REF!</v>
      </c>
      <c r="F2268" s="189" t="e">
        <f t="shared" si="168"/>
        <v>#REF!</v>
      </c>
      <c r="G2268" s="183">
        <v>280</v>
      </c>
      <c r="H2268" s="189" t="e">
        <f t="shared" si="169"/>
        <v>#REF!</v>
      </c>
      <c r="I2268" s="171"/>
      <c r="M2268" s="178"/>
    </row>
    <row r="2269" spans="1:13" s="173" customFormat="1" ht="15.75" customHeight="1">
      <c r="A2269" s="168" t="s">
        <v>2979</v>
      </c>
      <c r="B2269" s="172" t="s">
        <v>2987</v>
      </c>
      <c r="C2269" s="191" t="s">
        <v>2988</v>
      </c>
      <c r="D2269" s="183">
        <v>500</v>
      </c>
      <c r="E2269" s="183" t="e">
        <f>VLOOKUP(B2269,#REF!,22,FALSE)</f>
        <v>#REF!</v>
      </c>
      <c r="F2269" s="189" t="e">
        <f t="shared" si="168"/>
        <v>#REF!</v>
      </c>
      <c r="G2269" s="183">
        <v>400</v>
      </c>
      <c r="H2269" s="189" t="e">
        <f t="shared" si="169"/>
        <v>#REF!</v>
      </c>
      <c r="I2269" s="171"/>
      <c r="M2269" s="178"/>
    </row>
    <row r="2270" spans="1:13" s="173" customFormat="1" ht="15.75" customHeight="1">
      <c r="A2270" s="168" t="s">
        <v>2979</v>
      </c>
      <c r="B2270" s="172">
        <v>11021</v>
      </c>
      <c r="C2270" s="191" t="s">
        <v>2989</v>
      </c>
      <c r="D2270" s="183">
        <v>500</v>
      </c>
      <c r="E2270" s="183" t="e">
        <f>VLOOKUP(B2270,#REF!,22,FALSE)</f>
        <v>#REF!</v>
      </c>
      <c r="F2270" s="189" t="e">
        <f t="shared" si="168"/>
        <v>#REF!</v>
      </c>
      <c r="G2270" s="183">
        <v>400</v>
      </c>
      <c r="H2270" s="189" t="e">
        <f t="shared" si="169"/>
        <v>#REF!</v>
      </c>
      <c r="I2270" s="171"/>
      <c r="M2270" s="178"/>
    </row>
    <row r="2271" spans="1:13" s="173" customFormat="1" ht="15.75" customHeight="1">
      <c r="A2271" s="168" t="s">
        <v>2979</v>
      </c>
      <c r="B2271" s="172">
        <v>11022</v>
      </c>
      <c r="C2271" s="191" t="s">
        <v>2990</v>
      </c>
      <c r="D2271" s="183">
        <v>650</v>
      </c>
      <c r="E2271" s="183" t="e">
        <f>VLOOKUP(B2271,#REF!,22,FALSE)</f>
        <v>#REF!</v>
      </c>
      <c r="F2271" s="189" t="e">
        <f t="shared" si="168"/>
        <v>#REF!</v>
      </c>
      <c r="G2271" s="183">
        <v>520</v>
      </c>
      <c r="H2271" s="189" t="e">
        <f t="shared" si="169"/>
        <v>#REF!</v>
      </c>
      <c r="I2271" s="171"/>
      <c r="M2271" s="178"/>
    </row>
    <row r="2272" spans="1:13" s="173" customFormat="1" ht="15.75" customHeight="1">
      <c r="A2272" s="168" t="s">
        <v>2979</v>
      </c>
      <c r="B2272" s="172" t="s">
        <v>2991</v>
      </c>
      <c r="C2272" s="191" t="s">
        <v>2992</v>
      </c>
      <c r="D2272" s="183">
        <v>500</v>
      </c>
      <c r="E2272" s="183" t="e">
        <f>VLOOKUP(B2272,#REF!,22,FALSE)</f>
        <v>#REF!</v>
      </c>
      <c r="F2272" s="189" t="e">
        <f t="shared" si="168"/>
        <v>#REF!</v>
      </c>
      <c r="G2272" s="183">
        <v>400</v>
      </c>
      <c r="H2272" s="189" t="e">
        <f t="shared" si="169"/>
        <v>#REF!</v>
      </c>
      <c r="I2272" s="171"/>
      <c r="M2272" s="178"/>
    </row>
    <row r="2273" spans="1:13" s="173" customFormat="1" ht="15.75" customHeight="1">
      <c r="A2273" s="168" t="s">
        <v>2979</v>
      </c>
      <c r="B2273" s="172" t="s">
        <v>2993</v>
      </c>
      <c r="C2273" s="191" t="s">
        <v>2994</v>
      </c>
      <c r="D2273" s="183">
        <v>800</v>
      </c>
      <c r="E2273" s="183" t="e">
        <f>VLOOKUP(B2273,#REF!,22,FALSE)</f>
        <v>#REF!</v>
      </c>
      <c r="F2273" s="189" t="e">
        <f t="shared" si="168"/>
        <v>#REF!</v>
      </c>
      <c r="G2273" s="183">
        <v>640</v>
      </c>
      <c r="H2273" s="189" t="e">
        <f t="shared" si="169"/>
        <v>#REF!</v>
      </c>
      <c r="I2273" s="171"/>
      <c r="M2273" s="178"/>
    </row>
    <row r="2274" spans="1:13" s="173" customFormat="1" ht="15.75" customHeight="1">
      <c r="A2274" s="168" t="s">
        <v>2979</v>
      </c>
      <c r="B2274" s="172">
        <v>11023</v>
      </c>
      <c r="C2274" s="191" t="s">
        <v>2995</v>
      </c>
      <c r="D2274" s="183">
        <v>500</v>
      </c>
      <c r="E2274" s="183" t="e">
        <f>VLOOKUP(B2274,#REF!,22,FALSE)</f>
        <v>#REF!</v>
      </c>
      <c r="F2274" s="189" t="e">
        <f t="shared" si="168"/>
        <v>#REF!</v>
      </c>
      <c r="G2274" s="183">
        <v>400</v>
      </c>
      <c r="H2274" s="189" t="e">
        <f t="shared" si="169"/>
        <v>#REF!</v>
      </c>
      <c r="I2274" s="171"/>
      <c r="M2274" s="178"/>
    </row>
    <row r="2275" spans="1:13" s="176" customFormat="1" ht="15.75" customHeight="1">
      <c r="A2275" s="168" t="s">
        <v>2979</v>
      </c>
      <c r="B2275" s="172" t="s">
        <v>2996</v>
      </c>
      <c r="C2275" s="191" t="s">
        <v>2997</v>
      </c>
      <c r="D2275" s="183">
        <v>800</v>
      </c>
      <c r="E2275" s="183" t="e">
        <f>VLOOKUP(B2275,#REF!,22,FALSE)</f>
        <v>#REF!</v>
      </c>
      <c r="F2275" s="189" t="e">
        <f t="shared" si="168"/>
        <v>#REF!</v>
      </c>
      <c r="G2275" s="183">
        <v>640</v>
      </c>
      <c r="H2275" s="189" t="e">
        <f t="shared" si="169"/>
        <v>#REF!</v>
      </c>
      <c r="I2275" s="171"/>
      <c r="J2275" s="173"/>
      <c r="K2275" s="173"/>
      <c r="M2275" s="178"/>
    </row>
    <row r="2276" spans="1:13" s="173" customFormat="1" ht="15.75" customHeight="1">
      <c r="A2276" s="168" t="s">
        <v>2979</v>
      </c>
      <c r="B2276" s="172" t="s">
        <v>2998</v>
      </c>
      <c r="C2276" s="191" t="s">
        <v>2999</v>
      </c>
      <c r="D2276" s="183">
        <v>1000</v>
      </c>
      <c r="E2276" s="183" t="e">
        <f>VLOOKUP(B2276,#REF!,22,FALSE)</f>
        <v>#REF!</v>
      </c>
      <c r="F2276" s="189" t="e">
        <f t="shared" si="168"/>
        <v>#REF!</v>
      </c>
      <c r="G2276" s="183">
        <v>800</v>
      </c>
      <c r="H2276" s="189" t="e">
        <f t="shared" si="169"/>
        <v>#REF!</v>
      </c>
      <c r="I2276" s="171"/>
      <c r="M2276" s="178"/>
    </row>
    <row r="2277" spans="1:13" s="173" customFormat="1" ht="15.75" customHeight="1">
      <c r="A2277" s="168" t="s">
        <v>3000</v>
      </c>
      <c r="B2277" s="172">
        <v>11013</v>
      </c>
      <c r="C2277" s="191" t="s">
        <v>3001</v>
      </c>
      <c r="D2277" s="183">
        <v>800</v>
      </c>
      <c r="E2277" s="183" t="e">
        <f>VLOOKUP(B2277,#REF!,22,FALSE)</f>
        <v>#REF!</v>
      </c>
      <c r="F2277" s="189" t="e">
        <f t="shared" si="168"/>
        <v>#REF!</v>
      </c>
      <c r="G2277" s="183">
        <v>640</v>
      </c>
      <c r="H2277" s="189" t="e">
        <f t="shared" si="169"/>
        <v>#REF!</v>
      </c>
      <c r="I2277" s="171"/>
      <c r="M2277" s="178"/>
    </row>
    <row r="2278" spans="1:13" s="173" customFormat="1" ht="15.75" customHeight="1">
      <c r="A2278" s="168" t="s">
        <v>3000</v>
      </c>
      <c r="B2278" s="172" t="s">
        <v>3002</v>
      </c>
      <c r="C2278" s="191" t="s">
        <v>3003</v>
      </c>
      <c r="D2278" s="183">
        <v>500</v>
      </c>
      <c r="E2278" s="183" t="e">
        <f>VLOOKUP(B2278,#REF!,22,FALSE)</f>
        <v>#REF!</v>
      </c>
      <c r="F2278" s="189" t="e">
        <f t="shared" si="168"/>
        <v>#REF!</v>
      </c>
      <c r="G2278" s="183">
        <v>400</v>
      </c>
      <c r="H2278" s="189" t="e">
        <f t="shared" si="169"/>
        <v>#REF!</v>
      </c>
      <c r="I2278" s="171"/>
      <c r="M2278" s="178"/>
    </row>
    <row r="2279" spans="1:13" s="173" customFormat="1" ht="15.75" customHeight="1">
      <c r="A2279" s="168" t="s">
        <v>3000</v>
      </c>
      <c r="B2279" s="172" t="s">
        <v>3004</v>
      </c>
      <c r="C2279" s="191" t="s">
        <v>3005</v>
      </c>
      <c r="D2279" s="183">
        <v>650</v>
      </c>
      <c r="E2279" s="183" t="e">
        <f>VLOOKUP(B2279,#REF!,22,FALSE)</f>
        <v>#REF!</v>
      </c>
      <c r="F2279" s="189" t="e">
        <f t="shared" si="168"/>
        <v>#REF!</v>
      </c>
      <c r="G2279" s="183">
        <v>520</v>
      </c>
      <c r="H2279" s="189" t="e">
        <f t="shared" si="169"/>
        <v>#REF!</v>
      </c>
      <c r="I2279" s="171"/>
      <c r="M2279" s="178"/>
    </row>
    <row r="2280" spans="1:13" s="173" customFormat="1" ht="15.75" customHeight="1">
      <c r="A2280" s="168" t="s">
        <v>4817</v>
      </c>
      <c r="B2280" s="172">
        <v>11018</v>
      </c>
      <c r="C2280" s="191" t="s">
        <v>3006</v>
      </c>
      <c r="D2280" s="183">
        <v>350</v>
      </c>
      <c r="E2280" s="183" t="e">
        <f>VLOOKUP(B2280,#REF!,22,FALSE)</f>
        <v>#REF!</v>
      </c>
      <c r="F2280" s="189" t="e">
        <f t="shared" si="168"/>
        <v>#REF!</v>
      </c>
      <c r="G2280" s="183">
        <v>280</v>
      </c>
      <c r="H2280" s="189" t="e">
        <f t="shared" si="169"/>
        <v>#REF!</v>
      </c>
      <c r="I2280" s="171"/>
      <c r="M2280" s="178"/>
    </row>
    <row r="2281" spans="1:13" s="176" customFormat="1" ht="15.75" customHeight="1">
      <c r="A2281" s="168" t="s">
        <v>4817</v>
      </c>
      <c r="B2281" s="172" t="s">
        <v>3007</v>
      </c>
      <c r="C2281" s="191" t="s">
        <v>3008</v>
      </c>
      <c r="D2281" s="183">
        <v>500</v>
      </c>
      <c r="E2281" s="183" t="e">
        <f>VLOOKUP(B2281,#REF!,22,FALSE)</f>
        <v>#REF!</v>
      </c>
      <c r="F2281" s="189" t="e">
        <f t="shared" si="168"/>
        <v>#REF!</v>
      </c>
      <c r="G2281" s="183">
        <v>400</v>
      </c>
      <c r="H2281" s="189" t="e">
        <f t="shared" si="169"/>
        <v>#REF!</v>
      </c>
      <c r="I2281" s="171"/>
      <c r="J2281" s="173"/>
      <c r="K2281" s="173"/>
      <c r="M2281" s="178"/>
    </row>
    <row r="2282" spans="1:13" s="173" customFormat="1" ht="15.75" customHeight="1">
      <c r="A2282" s="168" t="s">
        <v>2909</v>
      </c>
      <c r="B2282" s="175">
        <v>11032</v>
      </c>
      <c r="C2282" s="191" t="s">
        <v>4284</v>
      </c>
      <c r="D2282" s="183">
        <v>1650</v>
      </c>
      <c r="E2282" s="183" t="e">
        <f>VLOOKUP(B2282,#REF!,22,FALSE)</f>
        <v>#REF!</v>
      </c>
      <c r="F2282" s="189" t="e">
        <f t="shared" si="168"/>
        <v>#REF!</v>
      </c>
      <c r="G2282" s="183">
        <v>1320</v>
      </c>
      <c r="H2282" s="189" t="e">
        <f t="shared" si="169"/>
        <v>#REF!</v>
      </c>
      <c r="I2282" s="171"/>
      <c r="M2282" s="178"/>
    </row>
    <row r="2283" spans="1:13" s="173" customFormat="1" ht="15.75" customHeight="1">
      <c r="A2283" s="168" t="s">
        <v>3010</v>
      </c>
      <c r="B2283" s="172">
        <v>11066</v>
      </c>
      <c r="C2283" s="191" t="s">
        <v>3011</v>
      </c>
      <c r="D2283" s="183">
        <v>3250</v>
      </c>
      <c r="E2283" s="183" t="e">
        <f>VLOOKUP(B2283,#REF!,22,FALSE)</f>
        <v>#REF!</v>
      </c>
      <c r="F2283" s="189" t="e">
        <f t="shared" si="168"/>
        <v>#REF!</v>
      </c>
      <c r="G2283" s="183">
        <v>2600</v>
      </c>
      <c r="H2283" s="189" t="e">
        <f t="shared" si="169"/>
        <v>#REF!</v>
      </c>
      <c r="I2283" s="171"/>
      <c r="M2283" s="178"/>
    </row>
    <row r="2284" spans="1:13" s="173" customFormat="1" ht="15.75" customHeight="1">
      <c r="A2284" s="168" t="s">
        <v>3010</v>
      </c>
      <c r="B2284" s="172">
        <v>11067</v>
      </c>
      <c r="C2284" s="191" t="s">
        <v>3012</v>
      </c>
      <c r="D2284" s="183">
        <v>27000</v>
      </c>
      <c r="E2284" s="183" t="e">
        <f>VLOOKUP(B2284,#REF!,22,FALSE)</f>
        <v>#REF!</v>
      </c>
      <c r="F2284" s="189" t="e">
        <f t="shared" si="168"/>
        <v>#REF!</v>
      </c>
      <c r="G2284" s="183">
        <v>21600</v>
      </c>
      <c r="H2284" s="189" t="e">
        <f t="shared" si="169"/>
        <v>#REF!</v>
      </c>
      <c r="I2284" s="171"/>
      <c r="M2284" s="178"/>
    </row>
    <row r="2285" spans="1:13" s="173" customFormat="1" ht="15.75" customHeight="1">
      <c r="A2285" s="51" t="s">
        <v>3019</v>
      </c>
      <c r="B2285" s="169"/>
      <c r="C2285" s="193"/>
      <c r="D2285" s="52"/>
      <c r="E2285" s="52"/>
      <c r="F2285" s="52"/>
      <c r="G2285" s="52"/>
      <c r="H2285" s="213"/>
      <c r="I2285" s="28"/>
      <c r="J2285" s="176"/>
      <c r="M2285" s="178"/>
    </row>
    <row r="2286" spans="1:13" s="173" customFormat="1" ht="33" customHeight="1">
      <c r="A2286" s="168" t="s">
        <v>6497</v>
      </c>
      <c r="B2286" s="265" t="s">
        <v>6530</v>
      </c>
      <c r="C2286" s="39" t="s">
        <v>6531</v>
      </c>
      <c r="D2286" s="185">
        <v>1000</v>
      </c>
      <c r="E2286" s="183" t="e">
        <f>VLOOKUP(B2286,#REF!,22,FALSE)</f>
        <v>#REF!</v>
      </c>
      <c r="F2286" s="189" t="e">
        <f t="shared" ref="F2286:F2349" si="170">E2286/D2286-100%</f>
        <v>#REF!</v>
      </c>
      <c r="G2286" s="183">
        <v>880</v>
      </c>
      <c r="H2286" s="189" t="e">
        <f>100%-G2286/E2286</f>
        <v>#REF!</v>
      </c>
      <c r="I2286" s="28"/>
      <c r="J2286" s="246"/>
      <c r="M2286" s="178"/>
    </row>
    <row r="2287" spans="1:13" s="173" customFormat="1" ht="33" customHeight="1">
      <c r="A2287" s="168" t="s">
        <v>6497</v>
      </c>
      <c r="B2287" s="265" t="s">
        <v>6706</v>
      </c>
      <c r="C2287" s="39" t="s">
        <v>6672</v>
      </c>
      <c r="D2287" s="185">
        <v>4500</v>
      </c>
      <c r="E2287" s="183" t="e">
        <f>VLOOKUP(B2287,#REF!,22,FALSE)</f>
        <v>#REF!</v>
      </c>
      <c r="F2287" s="189" t="e">
        <f t="shared" si="170"/>
        <v>#REF!</v>
      </c>
      <c r="G2287" s="183">
        <v>3920</v>
      </c>
      <c r="H2287" s="189" t="e">
        <f>100%-G2287/E2287</f>
        <v>#REF!</v>
      </c>
      <c r="I2287" s="28"/>
      <c r="J2287" s="246"/>
      <c r="M2287" s="178"/>
    </row>
    <row r="2288" spans="1:13" s="173" customFormat="1" ht="33" customHeight="1">
      <c r="A2288" s="168" t="s">
        <v>6497</v>
      </c>
      <c r="B2288" s="265" t="s">
        <v>6707</v>
      </c>
      <c r="C2288" s="39" t="s">
        <v>6673</v>
      </c>
      <c r="D2288" s="185">
        <v>9000</v>
      </c>
      <c r="E2288" s="183" t="e">
        <f>VLOOKUP(B2288,#REF!,22,FALSE)</f>
        <v>#REF!</v>
      </c>
      <c r="F2288" s="189" t="e">
        <f t="shared" si="170"/>
        <v>#REF!</v>
      </c>
      <c r="G2288" s="183">
        <v>7760</v>
      </c>
      <c r="H2288" s="189" t="e">
        <f>100%-G2288/E2288</f>
        <v>#REF!</v>
      </c>
      <c r="I2288" s="28"/>
      <c r="J2288" s="246"/>
      <c r="M2288" s="178"/>
    </row>
    <row r="2289" spans="1:13" s="173" customFormat="1" ht="15">
      <c r="A2289" s="182" t="s">
        <v>3020</v>
      </c>
      <c r="B2289" s="25"/>
      <c r="C2289" s="128"/>
      <c r="D2289" s="181"/>
      <c r="E2289" s="183"/>
      <c r="F2289" s="189"/>
      <c r="G2289" s="181"/>
      <c r="H2289" s="181"/>
      <c r="I2289" s="28"/>
      <c r="J2289" s="176"/>
      <c r="M2289" s="178"/>
    </row>
    <row r="2290" spans="1:13" s="173" customFormat="1" ht="30">
      <c r="A2290" s="168" t="s">
        <v>5581</v>
      </c>
      <c r="B2290" s="172">
        <v>11085</v>
      </c>
      <c r="C2290" s="191" t="s">
        <v>3021</v>
      </c>
      <c r="D2290" s="183">
        <v>650</v>
      </c>
      <c r="E2290" s="183" t="e">
        <f>VLOOKUP(B2290,#REF!,22,FALSE)</f>
        <v>#REF!</v>
      </c>
      <c r="F2290" s="189" t="e">
        <f t="shared" si="170"/>
        <v>#REF!</v>
      </c>
      <c r="G2290" s="183">
        <v>520</v>
      </c>
      <c r="H2290" s="189" t="e">
        <f t="shared" ref="H2290:H2317" si="171">100%-G2290/E2290</f>
        <v>#REF!</v>
      </c>
      <c r="I2290" s="28"/>
      <c r="M2290" s="178"/>
    </row>
    <row r="2291" spans="1:13" s="173" customFormat="1" ht="30">
      <c r="A2291" s="168" t="s">
        <v>5581</v>
      </c>
      <c r="B2291" s="172" t="s">
        <v>3022</v>
      </c>
      <c r="C2291" s="191" t="s">
        <v>3023</v>
      </c>
      <c r="D2291" s="183">
        <v>2900</v>
      </c>
      <c r="E2291" s="183" t="e">
        <f>VLOOKUP(B2291,#REF!,22,FALSE)</f>
        <v>#REF!</v>
      </c>
      <c r="F2291" s="189" t="e">
        <f t="shared" si="170"/>
        <v>#REF!</v>
      </c>
      <c r="G2291" s="183">
        <v>2320</v>
      </c>
      <c r="H2291" s="189" t="e">
        <f t="shared" si="171"/>
        <v>#REF!</v>
      </c>
      <c r="I2291" s="171"/>
      <c r="M2291" s="178"/>
    </row>
    <row r="2292" spans="1:13" s="173" customFormat="1" ht="30">
      <c r="A2292" s="168" t="s">
        <v>5581</v>
      </c>
      <c r="B2292" s="172" t="s">
        <v>3024</v>
      </c>
      <c r="C2292" s="191" t="s">
        <v>3025</v>
      </c>
      <c r="D2292" s="183">
        <v>5850</v>
      </c>
      <c r="E2292" s="183" t="e">
        <f>VLOOKUP(B2292,#REF!,22,FALSE)</f>
        <v>#REF!</v>
      </c>
      <c r="F2292" s="189" t="e">
        <f t="shared" si="170"/>
        <v>#REF!</v>
      </c>
      <c r="G2292" s="183">
        <v>4680</v>
      </c>
      <c r="H2292" s="189" t="e">
        <f t="shared" si="171"/>
        <v>#REF!</v>
      </c>
      <c r="I2292" s="171"/>
      <c r="M2292" s="178"/>
    </row>
    <row r="2293" spans="1:13" s="173" customFormat="1" ht="30">
      <c r="A2293" s="168" t="s">
        <v>5581</v>
      </c>
      <c r="B2293" s="172">
        <v>11068</v>
      </c>
      <c r="C2293" s="191" t="s">
        <v>3026</v>
      </c>
      <c r="D2293" s="183">
        <v>560</v>
      </c>
      <c r="E2293" s="183" t="e">
        <f>VLOOKUP(B2293,#REF!,22,FALSE)</f>
        <v>#REF!</v>
      </c>
      <c r="F2293" s="189" t="e">
        <f t="shared" si="170"/>
        <v>#REF!</v>
      </c>
      <c r="G2293" s="183">
        <v>470</v>
      </c>
      <c r="H2293" s="189" t="e">
        <f t="shared" si="171"/>
        <v>#REF!</v>
      </c>
      <c r="I2293" s="171"/>
      <c r="M2293" s="178"/>
    </row>
    <row r="2294" spans="1:13" s="173" customFormat="1" ht="30">
      <c r="A2294" s="168" t="s">
        <v>5581</v>
      </c>
      <c r="B2294" s="172" t="s">
        <v>3027</v>
      </c>
      <c r="C2294" s="191" t="s">
        <v>3028</v>
      </c>
      <c r="D2294" s="183">
        <v>2800</v>
      </c>
      <c r="E2294" s="183" t="e">
        <f>VLOOKUP(B2294,#REF!,22,FALSE)</f>
        <v>#REF!</v>
      </c>
      <c r="F2294" s="189" t="e">
        <f t="shared" si="170"/>
        <v>#REF!</v>
      </c>
      <c r="G2294" s="183">
        <v>2240</v>
      </c>
      <c r="H2294" s="189" t="e">
        <f t="shared" si="171"/>
        <v>#REF!</v>
      </c>
      <c r="I2294" s="171"/>
      <c r="M2294" s="178"/>
    </row>
    <row r="2295" spans="1:13" s="173" customFormat="1" ht="30">
      <c r="A2295" s="168" t="s">
        <v>5581</v>
      </c>
      <c r="B2295" s="172" t="s">
        <v>3029</v>
      </c>
      <c r="C2295" s="191" t="s">
        <v>3030</v>
      </c>
      <c r="D2295" s="183">
        <v>5400</v>
      </c>
      <c r="E2295" s="183" t="e">
        <f>VLOOKUP(B2295,#REF!,22,FALSE)</f>
        <v>#REF!</v>
      </c>
      <c r="F2295" s="189" t="e">
        <f t="shared" si="170"/>
        <v>#REF!</v>
      </c>
      <c r="G2295" s="183">
        <v>4370</v>
      </c>
      <c r="H2295" s="189" t="e">
        <f t="shared" si="171"/>
        <v>#REF!</v>
      </c>
      <c r="I2295" s="171"/>
      <c r="M2295" s="178"/>
    </row>
    <row r="2296" spans="1:13" s="173" customFormat="1" ht="30">
      <c r="A2296" s="168" t="s">
        <v>5581</v>
      </c>
      <c r="B2296" s="175">
        <v>11030</v>
      </c>
      <c r="C2296" s="191" t="s">
        <v>4588</v>
      </c>
      <c r="D2296" s="183">
        <v>1100</v>
      </c>
      <c r="E2296" s="183" t="e">
        <f>VLOOKUP(B2296,#REF!,22,FALSE)</f>
        <v>#REF!</v>
      </c>
      <c r="F2296" s="189" t="e">
        <f t="shared" si="170"/>
        <v>#REF!</v>
      </c>
      <c r="G2296" s="183">
        <v>880</v>
      </c>
      <c r="H2296" s="189" t="e">
        <f t="shared" si="171"/>
        <v>#REF!</v>
      </c>
      <c r="I2296" s="171"/>
      <c r="M2296" s="178"/>
    </row>
    <row r="2297" spans="1:13" s="173" customFormat="1" ht="30">
      <c r="A2297" s="168" t="s">
        <v>5581</v>
      </c>
      <c r="B2297" s="172">
        <v>11059</v>
      </c>
      <c r="C2297" s="191" t="s">
        <v>5567</v>
      </c>
      <c r="D2297" s="183">
        <v>1650</v>
      </c>
      <c r="E2297" s="183" t="e">
        <f>VLOOKUP(B2297,#REF!,22,FALSE)</f>
        <v>#REF!</v>
      </c>
      <c r="F2297" s="189" t="e">
        <f t="shared" si="170"/>
        <v>#REF!</v>
      </c>
      <c r="G2297" s="183">
        <v>1320</v>
      </c>
      <c r="H2297" s="189" t="e">
        <f t="shared" si="171"/>
        <v>#REF!</v>
      </c>
      <c r="I2297" s="171"/>
      <c r="M2297" s="178"/>
    </row>
    <row r="2298" spans="1:13" s="173" customFormat="1" ht="30">
      <c r="A2298" s="168" t="s">
        <v>5581</v>
      </c>
      <c r="B2298" s="172">
        <v>11060</v>
      </c>
      <c r="C2298" s="191" t="s">
        <v>4589</v>
      </c>
      <c r="D2298" s="183">
        <v>1350</v>
      </c>
      <c r="E2298" s="183" t="e">
        <f>VLOOKUP(B2298,#REF!,22,FALSE)</f>
        <v>#REF!</v>
      </c>
      <c r="F2298" s="189" t="e">
        <f t="shared" si="170"/>
        <v>#REF!</v>
      </c>
      <c r="G2298" s="183">
        <v>1200</v>
      </c>
      <c r="H2298" s="189" t="e">
        <f t="shared" si="171"/>
        <v>#REF!</v>
      </c>
      <c r="I2298" s="171"/>
      <c r="M2298" s="178"/>
    </row>
    <row r="2299" spans="1:13" s="173" customFormat="1" ht="30">
      <c r="A2299" s="168" t="s">
        <v>5581</v>
      </c>
      <c r="B2299" s="172">
        <v>11041</v>
      </c>
      <c r="C2299" s="191" t="s">
        <v>3031</v>
      </c>
      <c r="D2299" s="183">
        <v>750</v>
      </c>
      <c r="E2299" s="183" t="e">
        <f>VLOOKUP(B2299,#REF!,22,FALSE)</f>
        <v>#REF!</v>
      </c>
      <c r="F2299" s="189" t="e">
        <f t="shared" si="170"/>
        <v>#REF!</v>
      </c>
      <c r="G2299" s="183">
        <v>600</v>
      </c>
      <c r="H2299" s="189" t="e">
        <f t="shared" si="171"/>
        <v>#REF!</v>
      </c>
      <c r="I2299" s="171"/>
      <c r="M2299" s="178"/>
    </row>
    <row r="2300" spans="1:13" s="173" customFormat="1" ht="30">
      <c r="A2300" s="168" t="s">
        <v>5581</v>
      </c>
      <c r="B2300" s="172">
        <v>11043</v>
      </c>
      <c r="C2300" s="191" t="s">
        <v>3032</v>
      </c>
      <c r="D2300" s="183">
        <v>5800</v>
      </c>
      <c r="E2300" s="183" t="e">
        <f>VLOOKUP(B2300,#REF!,22,FALSE)</f>
        <v>#REF!</v>
      </c>
      <c r="F2300" s="189" t="e">
        <f t="shared" si="170"/>
        <v>#REF!</v>
      </c>
      <c r="G2300" s="183">
        <v>4640</v>
      </c>
      <c r="H2300" s="189" t="e">
        <f t="shared" si="171"/>
        <v>#REF!</v>
      </c>
      <c r="I2300" s="171"/>
      <c r="M2300" s="178"/>
    </row>
    <row r="2301" spans="1:13" s="173" customFormat="1" ht="30">
      <c r="A2301" s="168" t="s">
        <v>5581</v>
      </c>
      <c r="B2301" s="172">
        <v>11042</v>
      </c>
      <c r="C2301" s="191" t="s">
        <v>3033</v>
      </c>
      <c r="D2301" s="183">
        <v>8700</v>
      </c>
      <c r="E2301" s="183" t="e">
        <f>VLOOKUP(B2301,#REF!,22,FALSE)</f>
        <v>#REF!</v>
      </c>
      <c r="F2301" s="189" t="e">
        <f t="shared" si="170"/>
        <v>#REF!</v>
      </c>
      <c r="G2301" s="183">
        <v>6960</v>
      </c>
      <c r="H2301" s="189" t="e">
        <f t="shared" si="171"/>
        <v>#REF!</v>
      </c>
      <c r="I2301" s="171"/>
      <c r="M2301" s="178"/>
    </row>
    <row r="2302" spans="1:13" s="173" customFormat="1" ht="30">
      <c r="A2302" s="168" t="s">
        <v>5581</v>
      </c>
      <c r="B2302" s="172">
        <v>11069</v>
      </c>
      <c r="C2302" s="191" t="s">
        <v>3034</v>
      </c>
      <c r="D2302" s="183">
        <v>980</v>
      </c>
      <c r="E2302" s="183" t="e">
        <f>VLOOKUP(B2302,#REF!,22,FALSE)</f>
        <v>#REF!</v>
      </c>
      <c r="F2302" s="189" t="e">
        <f t="shared" si="170"/>
        <v>#REF!</v>
      </c>
      <c r="G2302" s="183">
        <v>800</v>
      </c>
      <c r="H2302" s="189" t="e">
        <f t="shared" si="171"/>
        <v>#REF!</v>
      </c>
      <c r="I2302" s="171"/>
      <c r="M2302" s="178"/>
    </row>
    <row r="2303" spans="1:13" s="173" customFormat="1" ht="30">
      <c r="A2303" s="168" t="s">
        <v>5581</v>
      </c>
      <c r="B2303" s="172" t="s">
        <v>3035</v>
      </c>
      <c r="C2303" s="191" t="s">
        <v>3036</v>
      </c>
      <c r="D2303" s="183">
        <v>4850</v>
      </c>
      <c r="E2303" s="183" t="e">
        <f>VLOOKUP(B2303,#REF!,22,FALSE)</f>
        <v>#REF!</v>
      </c>
      <c r="F2303" s="189" t="e">
        <f t="shared" si="170"/>
        <v>#REF!</v>
      </c>
      <c r="G2303" s="183">
        <v>3880</v>
      </c>
      <c r="H2303" s="189" t="e">
        <f t="shared" si="171"/>
        <v>#REF!</v>
      </c>
      <c r="I2303" s="171"/>
      <c r="M2303" s="178"/>
    </row>
    <row r="2304" spans="1:13" s="173" customFormat="1" ht="30">
      <c r="A2304" s="168" t="s">
        <v>5581</v>
      </c>
      <c r="B2304" s="172" t="s">
        <v>3037</v>
      </c>
      <c r="C2304" s="191" t="s">
        <v>3038</v>
      </c>
      <c r="D2304" s="183">
        <v>9600</v>
      </c>
      <c r="E2304" s="183" t="e">
        <f>VLOOKUP(B2304,#REF!,22,FALSE)</f>
        <v>#REF!</v>
      </c>
      <c r="F2304" s="189" t="e">
        <f t="shared" si="170"/>
        <v>#REF!</v>
      </c>
      <c r="G2304" s="183">
        <v>7680</v>
      </c>
      <c r="H2304" s="189" t="e">
        <f t="shared" si="171"/>
        <v>#REF!</v>
      </c>
      <c r="I2304" s="171"/>
      <c r="M2304" s="178"/>
    </row>
    <row r="2305" spans="1:13" s="173" customFormat="1" ht="30">
      <c r="A2305" s="168" t="s">
        <v>5581</v>
      </c>
      <c r="B2305" s="172">
        <v>11071</v>
      </c>
      <c r="C2305" s="191" t="s">
        <v>3039</v>
      </c>
      <c r="D2305" s="183">
        <v>710</v>
      </c>
      <c r="E2305" s="183" t="e">
        <f>VLOOKUP(B2305,#REF!,22,FALSE)</f>
        <v>#REF!</v>
      </c>
      <c r="F2305" s="189" t="e">
        <f t="shared" si="170"/>
        <v>#REF!</v>
      </c>
      <c r="G2305" s="183">
        <v>590</v>
      </c>
      <c r="H2305" s="189" t="e">
        <f t="shared" si="171"/>
        <v>#REF!</v>
      </c>
      <c r="I2305" s="171"/>
      <c r="M2305" s="178"/>
    </row>
    <row r="2306" spans="1:13" s="173" customFormat="1" ht="30">
      <c r="A2306" s="168" t="s">
        <v>5581</v>
      </c>
      <c r="B2306" s="172" t="s">
        <v>3040</v>
      </c>
      <c r="C2306" s="191" t="s">
        <v>3041</v>
      </c>
      <c r="D2306" s="183">
        <v>3500</v>
      </c>
      <c r="E2306" s="183" t="e">
        <f>VLOOKUP(B2306,#REF!,22,FALSE)</f>
        <v>#REF!</v>
      </c>
      <c r="F2306" s="189" t="e">
        <f t="shared" si="170"/>
        <v>#REF!</v>
      </c>
      <c r="G2306" s="183">
        <v>2800</v>
      </c>
      <c r="H2306" s="189" t="e">
        <f t="shared" si="171"/>
        <v>#REF!</v>
      </c>
      <c r="I2306" s="171"/>
      <c r="M2306" s="178"/>
    </row>
    <row r="2307" spans="1:13" s="173" customFormat="1" ht="30">
      <c r="A2307" s="168" t="s">
        <v>5581</v>
      </c>
      <c r="B2307" s="172" t="s">
        <v>3042</v>
      </c>
      <c r="C2307" s="191" t="s">
        <v>3043</v>
      </c>
      <c r="D2307" s="183">
        <v>7000</v>
      </c>
      <c r="E2307" s="183" t="e">
        <f>VLOOKUP(B2307,#REF!,22,FALSE)</f>
        <v>#REF!</v>
      </c>
      <c r="F2307" s="189" t="e">
        <f t="shared" si="170"/>
        <v>#REF!</v>
      </c>
      <c r="G2307" s="183">
        <v>5600</v>
      </c>
      <c r="H2307" s="189" t="e">
        <f t="shared" si="171"/>
        <v>#REF!</v>
      </c>
      <c r="I2307" s="171"/>
      <c r="M2307" s="178"/>
    </row>
    <row r="2308" spans="1:13" s="173" customFormat="1" ht="30">
      <c r="A2308" s="168" t="s">
        <v>5581</v>
      </c>
      <c r="B2308" s="172">
        <v>11070</v>
      </c>
      <c r="C2308" s="191" t="s">
        <v>3044</v>
      </c>
      <c r="D2308" s="183">
        <v>450</v>
      </c>
      <c r="E2308" s="183" t="e">
        <f>VLOOKUP(B2308,#REF!,22,FALSE)</f>
        <v>#REF!</v>
      </c>
      <c r="F2308" s="189" t="e">
        <f t="shared" si="170"/>
        <v>#REF!</v>
      </c>
      <c r="G2308" s="183">
        <v>360</v>
      </c>
      <c r="H2308" s="189" t="e">
        <f t="shared" si="171"/>
        <v>#REF!</v>
      </c>
      <c r="I2308" s="171"/>
      <c r="M2308" s="178"/>
    </row>
    <row r="2309" spans="1:13" s="173" customFormat="1" ht="30">
      <c r="A2309" s="168" t="s">
        <v>5581</v>
      </c>
      <c r="B2309" s="172" t="s">
        <v>3045</v>
      </c>
      <c r="C2309" s="191" t="s">
        <v>3046</v>
      </c>
      <c r="D2309" s="183">
        <v>2200</v>
      </c>
      <c r="E2309" s="183" t="e">
        <f>VLOOKUP(B2309,#REF!,22,FALSE)</f>
        <v>#REF!</v>
      </c>
      <c r="F2309" s="189" t="e">
        <f t="shared" si="170"/>
        <v>#REF!</v>
      </c>
      <c r="G2309" s="183">
        <v>1760</v>
      </c>
      <c r="H2309" s="189" t="e">
        <f t="shared" si="171"/>
        <v>#REF!</v>
      </c>
      <c r="I2309" s="171"/>
      <c r="M2309" s="178"/>
    </row>
    <row r="2310" spans="1:13" s="173" customFormat="1" ht="30">
      <c r="A2310" s="168" t="s">
        <v>5581</v>
      </c>
      <c r="B2310" s="172" t="s">
        <v>3047</v>
      </c>
      <c r="C2310" s="191" t="s">
        <v>3048</v>
      </c>
      <c r="D2310" s="183">
        <v>4400</v>
      </c>
      <c r="E2310" s="183" t="e">
        <f>VLOOKUP(B2310,#REF!,22,FALSE)</f>
        <v>#REF!</v>
      </c>
      <c r="F2310" s="189" t="e">
        <f t="shared" si="170"/>
        <v>#REF!</v>
      </c>
      <c r="G2310" s="183">
        <v>3520</v>
      </c>
      <c r="H2310" s="189" t="e">
        <f t="shared" si="171"/>
        <v>#REF!</v>
      </c>
      <c r="I2310" s="171"/>
      <c r="M2310" s="178"/>
    </row>
    <row r="2311" spans="1:13" s="173" customFormat="1" ht="30">
      <c r="A2311" s="168" t="s">
        <v>5581</v>
      </c>
      <c r="B2311" s="172">
        <v>11072</v>
      </c>
      <c r="C2311" s="191" t="s">
        <v>3049</v>
      </c>
      <c r="D2311" s="183">
        <v>440</v>
      </c>
      <c r="E2311" s="183" t="e">
        <f>VLOOKUP(B2311,#REF!,22,FALSE)</f>
        <v>#REF!</v>
      </c>
      <c r="F2311" s="189" t="e">
        <f t="shared" si="170"/>
        <v>#REF!</v>
      </c>
      <c r="G2311" s="183">
        <v>360</v>
      </c>
      <c r="H2311" s="189" t="e">
        <f t="shared" si="171"/>
        <v>#REF!</v>
      </c>
      <c r="I2311" s="171"/>
      <c r="M2311" s="178"/>
    </row>
    <row r="2312" spans="1:13" s="173" customFormat="1" ht="30">
      <c r="A2312" s="168" t="s">
        <v>5581</v>
      </c>
      <c r="B2312" s="172" t="s">
        <v>3050</v>
      </c>
      <c r="C2312" s="191" t="s">
        <v>3051</v>
      </c>
      <c r="D2312" s="183">
        <v>2200</v>
      </c>
      <c r="E2312" s="183" t="e">
        <f>VLOOKUP(B2312,#REF!,22,FALSE)</f>
        <v>#REF!</v>
      </c>
      <c r="F2312" s="189" t="e">
        <f t="shared" si="170"/>
        <v>#REF!</v>
      </c>
      <c r="G2312" s="183">
        <v>1760</v>
      </c>
      <c r="H2312" s="189" t="e">
        <f t="shared" si="171"/>
        <v>#REF!</v>
      </c>
      <c r="I2312" s="171"/>
      <c r="M2312" s="178"/>
    </row>
    <row r="2313" spans="1:13" s="176" customFormat="1" ht="30">
      <c r="A2313" s="168" t="s">
        <v>5581</v>
      </c>
      <c r="B2313" s="172" t="s">
        <v>3052</v>
      </c>
      <c r="C2313" s="191" t="s">
        <v>3053</v>
      </c>
      <c r="D2313" s="183">
        <v>4350</v>
      </c>
      <c r="E2313" s="183" t="e">
        <f>VLOOKUP(B2313,#REF!,22,FALSE)</f>
        <v>#REF!</v>
      </c>
      <c r="F2313" s="189" t="e">
        <f t="shared" si="170"/>
        <v>#REF!</v>
      </c>
      <c r="G2313" s="183">
        <v>3480</v>
      </c>
      <c r="H2313" s="189" t="e">
        <f t="shared" si="171"/>
        <v>#REF!</v>
      </c>
      <c r="I2313" s="171"/>
      <c r="J2313" s="173"/>
      <c r="K2313" s="173"/>
      <c r="M2313" s="178"/>
    </row>
    <row r="2314" spans="1:13" s="176" customFormat="1" ht="30">
      <c r="A2314" s="168" t="s">
        <v>5581</v>
      </c>
      <c r="B2314" s="172">
        <v>11073</v>
      </c>
      <c r="C2314" s="191" t="s">
        <v>3059</v>
      </c>
      <c r="D2314" s="183">
        <v>380</v>
      </c>
      <c r="E2314" s="183" t="e">
        <f>VLOOKUP(B2314,#REF!,22,FALSE)</f>
        <v>#REF!</v>
      </c>
      <c r="F2314" s="189" t="e">
        <f t="shared" si="170"/>
        <v>#REF!</v>
      </c>
      <c r="G2314" s="183">
        <v>320</v>
      </c>
      <c r="H2314" s="189" t="e">
        <f t="shared" si="171"/>
        <v>#REF!</v>
      </c>
      <c r="I2314" s="171"/>
      <c r="J2314" s="173"/>
      <c r="K2314" s="173"/>
      <c r="M2314" s="178"/>
    </row>
    <row r="2315" spans="1:13" s="173" customFormat="1" ht="30">
      <c r="A2315" s="168" t="s">
        <v>5581</v>
      </c>
      <c r="B2315" s="172" t="s">
        <v>3060</v>
      </c>
      <c r="C2315" s="191" t="s">
        <v>3061</v>
      </c>
      <c r="D2315" s="183">
        <v>1600</v>
      </c>
      <c r="E2315" s="183" t="e">
        <f>VLOOKUP(B2315,#REF!,22,FALSE)</f>
        <v>#REF!</v>
      </c>
      <c r="F2315" s="189" t="e">
        <f t="shared" si="170"/>
        <v>#REF!</v>
      </c>
      <c r="G2315" s="183">
        <v>1310</v>
      </c>
      <c r="H2315" s="189" t="e">
        <f t="shared" si="171"/>
        <v>#REF!</v>
      </c>
      <c r="I2315" s="171"/>
      <c r="M2315" s="178"/>
    </row>
    <row r="2316" spans="1:13" s="173" customFormat="1" ht="30">
      <c r="A2316" s="168" t="s">
        <v>5581</v>
      </c>
      <c r="B2316" s="172" t="s">
        <v>3062</v>
      </c>
      <c r="C2316" s="191" t="s">
        <v>3063</v>
      </c>
      <c r="D2316" s="183">
        <v>3200</v>
      </c>
      <c r="E2316" s="183" t="e">
        <f>VLOOKUP(B2316,#REF!,22,FALSE)</f>
        <v>#REF!</v>
      </c>
      <c r="F2316" s="189" t="e">
        <f t="shared" si="170"/>
        <v>#REF!</v>
      </c>
      <c r="G2316" s="183">
        <v>2610</v>
      </c>
      <c r="H2316" s="189" t="e">
        <f t="shared" si="171"/>
        <v>#REF!</v>
      </c>
      <c r="I2316" s="171"/>
      <c r="M2316" s="178"/>
    </row>
    <row r="2317" spans="1:13" s="173" customFormat="1" ht="30">
      <c r="A2317" s="168" t="s">
        <v>5581</v>
      </c>
      <c r="B2317" s="175">
        <v>11091</v>
      </c>
      <c r="C2317" s="191" t="s">
        <v>4583</v>
      </c>
      <c r="D2317" s="183">
        <v>1900</v>
      </c>
      <c r="E2317" s="183" t="e">
        <f>VLOOKUP(B2317,#REF!,22,FALSE)</f>
        <v>#REF!</v>
      </c>
      <c r="F2317" s="189" t="e">
        <f t="shared" si="170"/>
        <v>#REF!</v>
      </c>
      <c r="G2317" s="183">
        <v>1760</v>
      </c>
      <c r="H2317" s="189" t="e">
        <f t="shared" si="171"/>
        <v>#REF!</v>
      </c>
      <c r="I2317" s="171"/>
      <c r="M2317" s="178"/>
    </row>
    <row r="2318" spans="1:13" s="173" customFormat="1" ht="15.75" customHeight="1">
      <c r="A2318" s="182" t="s">
        <v>3069</v>
      </c>
      <c r="B2318" s="25"/>
      <c r="C2318" s="128"/>
      <c r="D2318" s="181"/>
      <c r="E2318" s="183"/>
      <c r="F2318" s="189"/>
      <c r="G2318" s="181"/>
      <c r="H2318" s="181"/>
      <c r="I2318" s="174"/>
      <c r="J2318" s="176"/>
      <c r="M2318" s="178"/>
    </row>
    <row r="2319" spans="1:13" s="173" customFormat="1" ht="15.75" customHeight="1">
      <c r="A2319" s="168" t="s">
        <v>3070</v>
      </c>
      <c r="B2319" s="172" t="s">
        <v>3071</v>
      </c>
      <c r="C2319" s="191" t="s">
        <v>3072</v>
      </c>
      <c r="D2319" s="183">
        <v>450</v>
      </c>
      <c r="E2319" s="183" t="e">
        <f>VLOOKUP(B2319,#REF!,22,FALSE)</f>
        <v>#REF!</v>
      </c>
      <c r="F2319" s="189" t="e">
        <f t="shared" si="170"/>
        <v>#REF!</v>
      </c>
      <c r="G2319" s="183">
        <v>360</v>
      </c>
      <c r="H2319" s="189" t="e">
        <f>100%-G2319/E2319</f>
        <v>#REF!</v>
      </c>
      <c r="I2319" s="171"/>
      <c r="M2319" s="178"/>
    </row>
    <row r="2320" spans="1:13" s="173" customFormat="1" ht="15.75" customHeight="1">
      <c r="A2320" s="168" t="s">
        <v>3070</v>
      </c>
      <c r="B2320" s="172" t="s">
        <v>3073</v>
      </c>
      <c r="C2320" s="191" t="s">
        <v>3074</v>
      </c>
      <c r="D2320" s="183">
        <v>450</v>
      </c>
      <c r="E2320" s="183" t="e">
        <f>VLOOKUP(B2320,#REF!,22,FALSE)</f>
        <v>#REF!</v>
      </c>
      <c r="F2320" s="189" t="e">
        <f t="shared" si="170"/>
        <v>#REF!</v>
      </c>
      <c r="G2320" s="183">
        <v>360</v>
      </c>
      <c r="H2320" s="189" t="e">
        <f>100%-G2320/E2320</f>
        <v>#REF!</v>
      </c>
      <c r="I2320" s="171"/>
      <c r="M2320" s="178"/>
    </row>
    <row r="2321" spans="1:13" s="173" customFormat="1" ht="15.75" customHeight="1">
      <c r="A2321" s="168" t="s">
        <v>3070</v>
      </c>
      <c r="B2321" s="172">
        <v>11040</v>
      </c>
      <c r="C2321" s="191" t="s">
        <v>3075</v>
      </c>
      <c r="D2321" s="183">
        <v>580</v>
      </c>
      <c r="E2321" s="183" t="e">
        <f>VLOOKUP(B2321,#REF!,22,FALSE)</f>
        <v>#REF!</v>
      </c>
      <c r="F2321" s="189" t="e">
        <f t="shared" si="170"/>
        <v>#REF!</v>
      </c>
      <c r="G2321" s="183">
        <v>470</v>
      </c>
      <c r="H2321" s="189" t="e">
        <f>100%-G2321/E2321</f>
        <v>#REF!</v>
      </c>
      <c r="I2321" s="171"/>
      <c r="M2321" s="178"/>
    </row>
    <row r="2322" spans="1:13" s="173" customFormat="1" ht="15.75" customHeight="1">
      <c r="A2322" s="186" t="s">
        <v>6560</v>
      </c>
      <c r="B2322" s="234" t="s">
        <v>6596</v>
      </c>
      <c r="C2322" s="191" t="s">
        <v>6561</v>
      </c>
      <c r="D2322" s="185">
        <v>400</v>
      </c>
      <c r="E2322" s="183" t="e">
        <f>VLOOKUP(B2322,#REF!,22,FALSE)</f>
        <v>#REF!</v>
      </c>
      <c r="F2322" s="189" t="e">
        <f t="shared" si="170"/>
        <v>#REF!</v>
      </c>
      <c r="G2322" s="183">
        <v>320</v>
      </c>
      <c r="H2322" s="189" t="e">
        <f>100%-G2322/E2322</f>
        <v>#REF!</v>
      </c>
      <c r="I2322" s="171"/>
      <c r="M2322" s="178"/>
    </row>
    <row r="2323" spans="1:13" s="173" customFormat="1" ht="15.75" customHeight="1">
      <c r="A2323" s="182" t="s">
        <v>3076</v>
      </c>
      <c r="B2323" s="25"/>
      <c r="C2323" s="128"/>
      <c r="D2323" s="181"/>
      <c r="E2323" s="183"/>
      <c r="F2323" s="189"/>
      <c r="G2323" s="181"/>
      <c r="H2323" s="181"/>
      <c r="I2323" s="174"/>
      <c r="J2323" s="176"/>
      <c r="M2323" s="178"/>
    </row>
    <row r="2324" spans="1:13" s="173" customFormat="1" ht="15.75" customHeight="1">
      <c r="A2324" s="168" t="s">
        <v>3010</v>
      </c>
      <c r="B2324" s="172">
        <v>11083</v>
      </c>
      <c r="C2324" s="191" t="s">
        <v>3077</v>
      </c>
      <c r="D2324" s="183">
        <v>580</v>
      </c>
      <c r="E2324" s="183" t="e">
        <f>VLOOKUP(B2324,#REF!,22,FALSE)</f>
        <v>#REF!</v>
      </c>
      <c r="F2324" s="189" t="e">
        <f t="shared" si="170"/>
        <v>#REF!</v>
      </c>
      <c r="G2324" s="183">
        <v>480</v>
      </c>
      <c r="H2324" s="189" t="e">
        <f t="shared" ref="H2324:H2351" si="172">100%-G2324/E2324</f>
        <v>#REF!</v>
      </c>
      <c r="I2324" s="171"/>
      <c r="M2324" s="178"/>
    </row>
    <row r="2325" spans="1:13" s="173" customFormat="1" ht="15.75" customHeight="1">
      <c r="A2325" s="168" t="s">
        <v>3010</v>
      </c>
      <c r="B2325" s="172" t="s">
        <v>3078</v>
      </c>
      <c r="C2325" s="191" t="s">
        <v>3079</v>
      </c>
      <c r="D2325" s="183">
        <v>2850</v>
      </c>
      <c r="E2325" s="183" t="e">
        <f>VLOOKUP(B2325,#REF!,22,FALSE)</f>
        <v>#REF!</v>
      </c>
      <c r="F2325" s="189" t="e">
        <f t="shared" si="170"/>
        <v>#REF!</v>
      </c>
      <c r="G2325" s="183">
        <v>2280</v>
      </c>
      <c r="H2325" s="189" t="e">
        <f t="shared" si="172"/>
        <v>#REF!</v>
      </c>
      <c r="I2325" s="171"/>
      <c r="M2325" s="178"/>
    </row>
    <row r="2326" spans="1:13" s="173" customFormat="1" ht="15.75" customHeight="1">
      <c r="A2326" s="168" t="s">
        <v>3010</v>
      </c>
      <c r="B2326" s="172" t="s">
        <v>3080</v>
      </c>
      <c r="C2326" s="191" t="s">
        <v>3081</v>
      </c>
      <c r="D2326" s="183">
        <v>5700</v>
      </c>
      <c r="E2326" s="183" t="e">
        <f>VLOOKUP(B2326,#REF!,22,FALSE)</f>
        <v>#REF!</v>
      </c>
      <c r="F2326" s="189" t="e">
        <f t="shared" si="170"/>
        <v>#REF!</v>
      </c>
      <c r="G2326" s="183">
        <v>4560</v>
      </c>
      <c r="H2326" s="189" t="e">
        <f t="shared" si="172"/>
        <v>#REF!</v>
      </c>
      <c r="I2326" s="171"/>
      <c r="M2326" s="178"/>
    </row>
    <row r="2327" spans="1:13" s="173" customFormat="1" ht="15.75" customHeight="1">
      <c r="A2327" s="168" t="s">
        <v>3010</v>
      </c>
      <c r="B2327" s="172">
        <v>11079</v>
      </c>
      <c r="C2327" s="191" t="s">
        <v>3082</v>
      </c>
      <c r="D2327" s="183">
        <v>560</v>
      </c>
      <c r="E2327" s="183" t="e">
        <f>VLOOKUP(B2327,#REF!,22,FALSE)</f>
        <v>#REF!</v>
      </c>
      <c r="F2327" s="189" t="e">
        <f t="shared" si="170"/>
        <v>#REF!</v>
      </c>
      <c r="G2327" s="183">
        <v>460</v>
      </c>
      <c r="H2327" s="189" t="e">
        <f t="shared" si="172"/>
        <v>#REF!</v>
      </c>
      <c r="I2327" s="171"/>
      <c r="M2327" s="178"/>
    </row>
    <row r="2328" spans="1:13" s="173" customFormat="1" ht="15.75" customHeight="1">
      <c r="A2328" s="168" t="s">
        <v>3010</v>
      </c>
      <c r="B2328" s="172" t="s">
        <v>3083</v>
      </c>
      <c r="C2328" s="191" t="s">
        <v>3084</v>
      </c>
      <c r="D2328" s="183">
        <v>2850</v>
      </c>
      <c r="E2328" s="183" t="e">
        <f>VLOOKUP(B2328,#REF!,22,FALSE)</f>
        <v>#REF!</v>
      </c>
      <c r="F2328" s="189" t="e">
        <f t="shared" si="170"/>
        <v>#REF!</v>
      </c>
      <c r="G2328" s="183">
        <v>2280</v>
      </c>
      <c r="H2328" s="189" t="e">
        <f t="shared" si="172"/>
        <v>#REF!</v>
      </c>
      <c r="I2328" s="171"/>
      <c r="M2328" s="178"/>
    </row>
    <row r="2329" spans="1:13" s="173" customFormat="1" ht="15.75" customHeight="1">
      <c r="A2329" s="168" t="s">
        <v>3010</v>
      </c>
      <c r="B2329" s="172" t="s">
        <v>3085</v>
      </c>
      <c r="C2329" s="191" t="s">
        <v>3086</v>
      </c>
      <c r="D2329" s="183">
        <v>5700</v>
      </c>
      <c r="E2329" s="183" t="e">
        <f>VLOOKUP(B2329,#REF!,22,FALSE)</f>
        <v>#REF!</v>
      </c>
      <c r="F2329" s="189" t="e">
        <f t="shared" si="170"/>
        <v>#REF!</v>
      </c>
      <c r="G2329" s="183">
        <v>4560</v>
      </c>
      <c r="H2329" s="189" t="e">
        <f t="shared" si="172"/>
        <v>#REF!</v>
      </c>
      <c r="I2329" s="171"/>
      <c r="M2329" s="178"/>
    </row>
    <row r="2330" spans="1:13" s="173" customFormat="1" ht="15.75" customHeight="1">
      <c r="A2330" s="168" t="s">
        <v>3010</v>
      </c>
      <c r="B2330" s="172">
        <v>11084</v>
      </c>
      <c r="C2330" s="191" t="s">
        <v>3087</v>
      </c>
      <c r="D2330" s="183">
        <v>1100</v>
      </c>
      <c r="E2330" s="183" t="e">
        <f>VLOOKUP(B2330,#REF!,22,FALSE)</f>
        <v>#REF!</v>
      </c>
      <c r="F2330" s="189" t="e">
        <f t="shared" si="170"/>
        <v>#REF!</v>
      </c>
      <c r="G2330" s="183">
        <v>880</v>
      </c>
      <c r="H2330" s="189" t="e">
        <f t="shared" si="172"/>
        <v>#REF!</v>
      </c>
      <c r="I2330" s="171"/>
      <c r="M2330" s="178"/>
    </row>
    <row r="2331" spans="1:13" s="173" customFormat="1" ht="15.75" customHeight="1">
      <c r="A2331" s="168" t="s">
        <v>3010</v>
      </c>
      <c r="B2331" s="172" t="s">
        <v>3088</v>
      </c>
      <c r="C2331" s="191" t="s">
        <v>3089</v>
      </c>
      <c r="D2331" s="183">
        <v>4900</v>
      </c>
      <c r="E2331" s="183" t="e">
        <f>VLOOKUP(B2331,#REF!,22,FALSE)</f>
        <v>#REF!</v>
      </c>
      <c r="F2331" s="189" t="e">
        <f t="shared" si="170"/>
        <v>#REF!</v>
      </c>
      <c r="G2331" s="183">
        <v>3920</v>
      </c>
      <c r="H2331" s="189" t="e">
        <f t="shared" si="172"/>
        <v>#REF!</v>
      </c>
      <c r="I2331" s="171"/>
      <c r="M2331" s="178"/>
    </row>
    <row r="2332" spans="1:13" s="173" customFormat="1" ht="15.75" customHeight="1">
      <c r="A2332" s="168" t="s">
        <v>3010</v>
      </c>
      <c r="B2332" s="172" t="s">
        <v>3090</v>
      </c>
      <c r="C2332" s="191" t="s">
        <v>3091</v>
      </c>
      <c r="D2332" s="183">
        <v>9700</v>
      </c>
      <c r="E2332" s="183" t="e">
        <f>VLOOKUP(B2332,#REF!,22,FALSE)</f>
        <v>#REF!</v>
      </c>
      <c r="F2332" s="189" t="e">
        <f t="shared" si="170"/>
        <v>#REF!</v>
      </c>
      <c r="G2332" s="183">
        <v>7760</v>
      </c>
      <c r="H2332" s="189" t="e">
        <f t="shared" si="172"/>
        <v>#REF!</v>
      </c>
      <c r="I2332" s="171"/>
      <c r="M2332" s="178"/>
    </row>
    <row r="2333" spans="1:13" s="173" customFormat="1" ht="15.75" customHeight="1">
      <c r="A2333" s="168" t="s">
        <v>3010</v>
      </c>
      <c r="B2333" s="172">
        <v>11080</v>
      </c>
      <c r="C2333" s="191" t="s">
        <v>3092</v>
      </c>
      <c r="D2333" s="183">
        <v>980</v>
      </c>
      <c r="E2333" s="183" t="e">
        <f>VLOOKUP(B2333,#REF!,22,FALSE)</f>
        <v>#REF!</v>
      </c>
      <c r="F2333" s="189" t="e">
        <f t="shared" si="170"/>
        <v>#REF!</v>
      </c>
      <c r="G2333" s="183">
        <v>790</v>
      </c>
      <c r="H2333" s="189" t="e">
        <f t="shared" si="172"/>
        <v>#REF!</v>
      </c>
      <c r="I2333" s="171"/>
      <c r="M2333" s="178"/>
    </row>
    <row r="2334" spans="1:13" s="173" customFormat="1" ht="15.75" customHeight="1">
      <c r="A2334" s="168" t="s">
        <v>3010</v>
      </c>
      <c r="B2334" s="172" t="s">
        <v>3093</v>
      </c>
      <c r="C2334" s="191" t="s">
        <v>3094</v>
      </c>
      <c r="D2334" s="183">
        <v>4800</v>
      </c>
      <c r="E2334" s="183" t="e">
        <f>VLOOKUP(B2334,#REF!,22,FALSE)</f>
        <v>#REF!</v>
      </c>
      <c r="F2334" s="189" t="e">
        <f t="shared" si="170"/>
        <v>#REF!</v>
      </c>
      <c r="G2334" s="183">
        <v>3850</v>
      </c>
      <c r="H2334" s="189" t="e">
        <f t="shared" si="172"/>
        <v>#REF!</v>
      </c>
      <c r="I2334" s="171"/>
      <c r="M2334" s="178"/>
    </row>
    <row r="2335" spans="1:13" s="173" customFormat="1" ht="15.75" customHeight="1">
      <c r="A2335" s="168" t="s">
        <v>3010</v>
      </c>
      <c r="B2335" s="172" t="s">
        <v>3095</v>
      </c>
      <c r="C2335" s="191" t="s">
        <v>3096</v>
      </c>
      <c r="D2335" s="183">
        <v>9650</v>
      </c>
      <c r="E2335" s="183" t="e">
        <f>VLOOKUP(B2335,#REF!,22,FALSE)</f>
        <v>#REF!</v>
      </c>
      <c r="F2335" s="189" t="e">
        <f t="shared" si="170"/>
        <v>#REF!</v>
      </c>
      <c r="G2335" s="183">
        <v>7720</v>
      </c>
      <c r="H2335" s="189" t="e">
        <f t="shared" si="172"/>
        <v>#REF!</v>
      </c>
      <c r="I2335" s="171"/>
      <c r="M2335" s="178"/>
    </row>
    <row r="2336" spans="1:13" s="173" customFormat="1" ht="15.75" customHeight="1">
      <c r="A2336" s="168" t="s">
        <v>3010</v>
      </c>
      <c r="B2336" s="172">
        <v>11086</v>
      </c>
      <c r="C2336" s="191" t="s">
        <v>3097</v>
      </c>
      <c r="D2336" s="183">
        <v>580</v>
      </c>
      <c r="E2336" s="183" t="e">
        <f>VLOOKUP(B2336,#REF!,22,FALSE)</f>
        <v>#REF!</v>
      </c>
      <c r="F2336" s="189" t="e">
        <f t="shared" si="170"/>
        <v>#REF!</v>
      </c>
      <c r="G2336" s="183">
        <v>480</v>
      </c>
      <c r="H2336" s="189" t="e">
        <f t="shared" si="172"/>
        <v>#REF!</v>
      </c>
      <c r="I2336" s="171"/>
      <c r="M2336" s="178"/>
    </row>
    <row r="2337" spans="1:13" s="173" customFormat="1" ht="15.75" customHeight="1">
      <c r="A2337" s="168" t="s">
        <v>3010</v>
      </c>
      <c r="B2337" s="172" t="s">
        <v>3098</v>
      </c>
      <c r="C2337" s="191" t="s">
        <v>3099</v>
      </c>
      <c r="D2337" s="183">
        <v>2850</v>
      </c>
      <c r="E2337" s="183" t="e">
        <f>VLOOKUP(B2337,#REF!,22,FALSE)</f>
        <v>#REF!</v>
      </c>
      <c r="F2337" s="189" t="e">
        <f t="shared" si="170"/>
        <v>#REF!</v>
      </c>
      <c r="G2337" s="183">
        <v>2280</v>
      </c>
      <c r="H2337" s="189" t="e">
        <f t="shared" si="172"/>
        <v>#REF!</v>
      </c>
      <c r="I2337" s="171"/>
      <c r="M2337" s="178"/>
    </row>
    <row r="2338" spans="1:13" s="173" customFormat="1" ht="15.75" customHeight="1">
      <c r="A2338" s="168" t="s">
        <v>3010</v>
      </c>
      <c r="B2338" s="172" t="s">
        <v>3100</v>
      </c>
      <c r="C2338" s="191" t="s">
        <v>3101</v>
      </c>
      <c r="D2338" s="183">
        <v>5700</v>
      </c>
      <c r="E2338" s="183" t="e">
        <f>VLOOKUP(B2338,#REF!,22,FALSE)</f>
        <v>#REF!</v>
      </c>
      <c r="F2338" s="189" t="e">
        <f t="shared" si="170"/>
        <v>#REF!</v>
      </c>
      <c r="G2338" s="183">
        <v>4560</v>
      </c>
      <c r="H2338" s="189" t="e">
        <f t="shared" si="172"/>
        <v>#REF!</v>
      </c>
      <c r="I2338" s="171"/>
      <c r="M2338" s="178"/>
    </row>
    <row r="2339" spans="1:13" s="173" customFormat="1" ht="15.75" customHeight="1">
      <c r="A2339" s="168" t="s">
        <v>3010</v>
      </c>
      <c r="B2339" s="172">
        <v>11081</v>
      </c>
      <c r="C2339" s="191" t="s">
        <v>3102</v>
      </c>
      <c r="D2339" s="183">
        <v>560</v>
      </c>
      <c r="E2339" s="183" t="e">
        <f>VLOOKUP(B2339,#REF!,22,FALSE)</f>
        <v>#REF!</v>
      </c>
      <c r="F2339" s="189" t="e">
        <f t="shared" si="170"/>
        <v>#REF!</v>
      </c>
      <c r="G2339" s="183">
        <v>480</v>
      </c>
      <c r="H2339" s="189" t="e">
        <f t="shared" si="172"/>
        <v>#REF!</v>
      </c>
      <c r="I2339" s="171"/>
      <c r="M2339" s="178"/>
    </row>
    <row r="2340" spans="1:13" s="173" customFormat="1" ht="15.75" customHeight="1">
      <c r="A2340" s="168" t="s">
        <v>3010</v>
      </c>
      <c r="B2340" s="172" t="s">
        <v>3103</v>
      </c>
      <c r="C2340" s="191" t="s">
        <v>3104</v>
      </c>
      <c r="D2340" s="183">
        <v>2750</v>
      </c>
      <c r="E2340" s="183" t="e">
        <f>VLOOKUP(B2340,#REF!,22,FALSE)</f>
        <v>#REF!</v>
      </c>
      <c r="F2340" s="189" t="e">
        <f t="shared" si="170"/>
        <v>#REF!</v>
      </c>
      <c r="G2340" s="183">
        <v>2200</v>
      </c>
      <c r="H2340" s="189" t="e">
        <f t="shared" si="172"/>
        <v>#REF!</v>
      </c>
      <c r="I2340" s="171"/>
      <c r="M2340" s="178"/>
    </row>
    <row r="2341" spans="1:13" s="176" customFormat="1" ht="15.75" customHeight="1">
      <c r="A2341" s="168" t="s">
        <v>3010</v>
      </c>
      <c r="B2341" s="172" t="s">
        <v>3105</v>
      </c>
      <c r="C2341" s="191" t="s">
        <v>3106</v>
      </c>
      <c r="D2341" s="183">
        <v>5400</v>
      </c>
      <c r="E2341" s="183" t="e">
        <f>VLOOKUP(B2341,#REF!,22,FALSE)</f>
        <v>#REF!</v>
      </c>
      <c r="F2341" s="189" t="e">
        <f t="shared" si="170"/>
        <v>#REF!</v>
      </c>
      <c r="G2341" s="183">
        <v>4320</v>
      </c>
      <c r="H2341" s="189" t="e">
        <f t="shared" si="172"/>
        <v>#REF!</v>
      </c>
      <c r="I2341" s="171"/>
      <c r="J2341" s="173"/>
      <c r="K2341" s="173"/>
      <c r="M2341" s="178"/>
    </row>
    <row r="2342" spans="1:13" s="176" customFormat="1" ht="15.75" customHeight="1">
      <c r="A2342" s="168" t="s">
        <v>3010</v>
      </c>
      <c r="B2342" s="172">
        <v>11087</v>
      </c>
      <c r="C2342" s="191" t="s">
        <v>3107</v>
      </c>
      <c r="D2342" s="183">
        <v>440</v>
      </c>
      <c r="E2342" s="183" t="e">
        <f>VLOOKUP(B2342,#REF!,22,FALSE)</f>
        <v>#REF!</v>
      </c>
      <c r="F2342" s="189" t="e">
        <f t="shared" si="170"/>
        <v>#REF!</v>
      </c>
      <c r="G2342" s="183">
        <v>360</v>
      </c>
      <c r="H2342" s="189" t="e">
        <f t="shared" si="172"/>
        <v>#REF!</v>
      </c>
      <c r="I2342" s="171"/>
      <c r="J2342" s="173"/>
      <c r="K2342" s="173"/>
      <c r="M2342" s="178"/>
    </row>
    <row r="2343" spans="1:13" s="173" customFormat="1" ht="15.75" customHeight="1">
      <c r="A2343" s="168" t="s">
        <v>3010</v>
      </c>
      <c r="B2343" s="172" t="s">
        <v>3108</v>
      </c>
      <c r="C2343" s="191" t="s">
        <v>3109</v>
      </c>
      <c r="D2343" s="183">
        <v>2200</v>
      </c>
      <c r="E2343" s="183" t="e">
        <f>VLOOKUP(B2343,#REF!,22,FALSE)</f>
        <v>#REF!</v>
      </c>
      <c r="F2343" s="189" t="e">
        <f t="shared" si="170"/>
        <v>#REF!</v>
      </c>
      <c r="G2343" s="183">
        <v>1760</v>
      </c>
      <c r="H2343" s="189" t="e">
        <f t="shared" si="172"/>
        <v>#REF!</v>
      </c>
      <c r="I2343" s="171"/>
      <c r="M2343" s="178"/>
    </row>
    <row r="2344" spans="1:13" s="173" customFormat="1" ht="15.75" customHeight="1">
      <c r="A2344" s="168" t="s">
        <v>3010</v>
      </c>
      <c r="B2344" s="172" t="s">
        <v>3110</v>
      </c>
      <c r="C2344" s="191" t="s">
        <v>3111</v>
      </c>
      <c r="D2344" s="183">
        <v>4350</v>
      </c>
      <c r="E2344" s="183" t="e">
        <f>VLOOKUP(B2344,#REF!,22,FALSE)</f>
        <v>#REF!</v>
      </c>
      <c r="F2344" s="189" t="e">
        <f t="shared" si="170"/>
        <v>#REF!</v>
      </c>
      <c r="G2344" s="183">
        <v>3480</v>
      </c>
      <c r="H2344" s="189" t="e">
        <f t="shared" si="172"/>
        <v>#REF!</v>
      </c>
      <c r="I2344" s="171"/>
      <c r="M2344" s="178"/>
    </row>
    <row r="2345" spans="1:13" s="173" customFormat="1" ht="15.75" customHeight="1">
      <c r="A2345" s="168" t="s">
        <v>3010</v>
      </c>
      <c r="B2345" s="172">
        <v>11082</v>
      </c>
      <c r="C2345" s="191" t="s">
        <v>3112</v>
      </c>
      <c r="D2345" s="183">
        <v>440</v>
      </c>
      <c r="E2345" s="183" t="e">
        <f>VLOOKUP(B2345,#REF!,22,FALSE)</f>
        <v>#REF!</v>
      </c>
      <c r="F2345" s="189" t="e">
        <f t="shared" si="170"/>
        <v>#REF!</v>
      </c>
      <c r="G2345" s="183">
        <v>360</v>
      </c>
      <c r="H2345" s="189" t="e">
        <f t="shared" si="172"/>
        <v>#REF!</v>
      </c>
      <c r="I2345" s="171"/>
      <c r="M2345" s="178"/>
    </row>
    <row r="2346" spans="1:13" s="173" customFormat="1" ht="15.75" customHeight="1">
      <c r="A2346" s="168" t="s">
        <v>3010</v>
      </c>
      <c r="B2346" s="172" t="s">
        <v>3113</v>
      </c>
      <c r="C2346" s="191" t="s">
        <v>3114</v>
      </c>
      <c r="D2346" s="183">
        <v>2200</v>
      </c>
      <c r="E2346" s="183" t="e">
        <f>VLOOKUP(B2346,#REF!,22,FALSE)</f>
        <v>#REF!</v>
      </c>
      <c r="F2346" s="189" t="e">
        <f t="shared" si="170"/>
        <v>#REF!</v>
      </c>
      <c r="G2346" s="183">
        <v>1760</v>
      </c>
      <c r="H2346" s="189" t="e">
        <f t="shared" si="172"/>
        <v>#REF!</v>
      </c>
      <c r="I2346" s="171"/>
      <c r="M2346" s="178"/>
    </row>
    <row r="2347" spans="1:13" s="173" customFormat="1" ht="15.75" customHeight="1">
      <c r="A2347" s="168" t="s">
        <v>3010</v>
      </c>
      <c r="B2347" s="172" t="s">
        <v>3115</v>
      </c>
      <c r="C2347" s="191" t="s">
        <v>3116</v>
      </c>
      <c r="D2347" s="183">
        <v>4350</v>
      </c>
      <c r="E2347" s="183" t="e">
        <f>VLOOKUP(B2347,#REF!,22,FALSE)</f>
        <v>#REF!</v>
      </c>
      <c r="F2347" s="189" t="e">
        <f t="shared" si="170"/>
        <v>#REF!</v>
      </c>
      <c r="G2347" s="183">
        <v>3480</v>
      </c>
      <c r="H2347" s="189" t="e">
        <f t="shared" si="172"/>
        <v>#REF!</v>
      </c>
      <c r="I2347" s="171"/>
      <c r="M2347" s="178"/>
    </row>
    <row r="2348" spans="1:13" s="173" customFormat="1" ht="15.75" customHeight="1">
      <c r="A2348" s="168" t="s">
        <v>2801</v>
      </c>
      <c r="B2348" s="172">
        <v>11036</v>
      </c>
      <c r="C2348" s="191" t="s">
        <v>3117</v>
      </c>
      <c r="D2348" s="183">
        <v>350</v>
      </c>
      <c r="E2348" s="183" t="e">
        <f>VLOOKUP(B2348,#REF!,22,FALSE)</f>
        <v>#REF!</v>
      </c>
      <c r="F2348" s="189" t="e">
        <f t="shared" si="170"/>
        <v>#REF!</v>
      </c>
      <c r="G2348" s="183">
        <v>300</v>
      </c>
      <c r="H2348" s="189" t="e">
        <f t="shared" si="172"/>
        <v>#REF!</v>
      </c>
      <c r="I2348" s="171"/>
      <c r="M2348" s="178"/>
    </row>
    <row r="2349" spans="1:13" s="176" customFormat="1" ht="15.75" customHeight="1">
      <c r="A2349" s="168" t="s">
        <v>2801</v>
      </c>
      <c r="B2349" s="172">
        <v>11037</v>
      </c>
      <c r="C2349" s="191" t="s">
        <v>3118</v>
      </c>
      <c r="D2349" s="183">
        <v>2050</v>
      </c>
      <c r="E2349" s="183" t="e">
        <f>VLOOKUP(B2349,#REF!,22,FALSE)</f>
        <v>#REF!</v>
      </c>
      <c r="F2349" s="189" t="e">
        <f t="shared" si="170"/>
        <v>#REF!</v>
      </c>
      <c r="G2349" s="183">
        <v>1680</v>
      </c>
      <c r="H2349" s="189" t="e">
        <f t="shared" si="172"/>
        <v>#REF!</v>
      </c>
      <c r="I2349" s="171"/>
      <c r="J2349" s="173"/>
      <c r="K2349" s="173"/>
      <c r="M2349" s="178"/>
    </row>
    <row r="2350" spans="1:13" s="173" customFormat="1" ht="15.75" customHeight="1">
      <c r="A2350" s="168" t="s">
        <v>2801</v>
      </c>
      <c r="B2350" s="172">
        <v>11038</v>
      </c>
      <c r="C2350" s="191" t="s">
        <v>3119</v>
      </c>
      <c r="D2350" s="183">
        <v>460</v>
      </c>
      <c r="E2350" s="183" t="e">
        <f>VLOOKUP(B2350,#REF!,22,FALSE)</f>
        <v>#REF!</v>
      </c>
      <c r="F2350" s="189" t="e">
        <f>E2350/D2350-100%</f>
        <v>#REF!</v>
      </c>
      <c r="G2350" s="183">
        <v>370</v>
      </c>
      <c r="H2350" s="189" t="e">
        <f t="shared" si="172"/>
        <v>#REF!</v>
      </c>
      <c r="I2350" s="171"/>
      <c r="M2350" s="178"/>
    </row>
    <row r="2351" spans="1:13" s="173" customFormat="1" ht="15.75" customHeight="1">
      <c r="A2351" s="168" t="s">
        <v>2801</v>
      </c>
      <c r="B2351" s="172">
        <v>11039</v>
      </c>
      <c r="C2351" s="191" t="s">
        <v>3120</v>
      </c>
      <c r="D2351" s="183">
        <v>3000</v>
      </c>
      <c r="E2351" s="183" t="e">
        <f>VLOOKUP(B2351,#REF!,22,FALSE)</f>
        <v>#REF!</v>
      </c>
      <c r="F2351" s="189" t="e">
        <f>E2351/D2351-100%</f>
        <v>#REF!</v>
      </c>
      <c r="G2351" s="183">
        <v>2440</v>
      </c>
      <c r="H2351" s="189" t="e">
        <f t="shared" si="172"/>
        <v>#REF!</v>
      </c>
      <c r="I2351" s="171"/>
      <c r="M2351" s="178"/>
    </row>
    <row r="2352" spans="1:13" s="173" customFormat="1" ht="15.75" customHeight="1">
      <c r="A2352" s="51" t="s">
        <v>3121</v>
      </c>
      <c r="B2352" s="169"/>
      <c r="C2352" s="193"/>
      <c r="D2352" s="52"/>
      <c r="E2352" s="52"/>
      <c r="F2352" s="52"/>
      <c r="G2352" s="52"/>
      <c r="H2352" s="213"/>
      <c r="I2352" s="28"/>
      <c r="J2352" s="176"/>
      <c r="M2352" s="178"/>
    </row>
    <row r="2353" spans="1:13" s="173" customFormat="1" ht="15.75" customHeight="1">
      <c r="A2353" s="182" t="s">
        <v>3122</v>
      </c>
      <c r="B2353" s="25"/>
      <c r="C2353" s="128"/>
      <c r="D2353" s="181"/>
      <c r="E2353" s="181"/>
      <c r="F2353" s="181"/>
      <c r="G2353" s="181"/>
      <c r="H2353" s="181"/>
      <c r="I2353" s="174"/>
      <c r="J2353" s="176"/>
      <c r="M2353" s="178"/>
    </row>
    <row r="2354" spans="1:13" s="173" customFormat="1" ht="15.75" customHeight="1">
      <c r="A2354" s="168" t="s">
        <v>4819</v>
      </c>
      <c r="B2354" s="172">
        <v>11131</v>
      </c>
      <c r="C2354" s="191" t="s">
        <v>3123</v>
      </c>
      <c r="D2354" s="183">
        <v>450</v>
      </c>
      <c r="E2354" s="183" t="e">
        <f>VLOOKUP(B2354,#REF!,22,FALSE)</f>
        <v>#REF!</v>
      </c>
      <c r="F2354" s="189" t="e">
        <f t="shared" ref="F2354:F2393" si="173">E2354/D2354-100%</f>
        <v>#REF!</v>
      </c>
      <c r="G2354" s="183">
        <v>360</v>
      </c>
      <c r="H2354" s="189" t="e">
        <f t="shared" ref="H2354:H2359" si="174">100%-G2354/E2354</f>
        <v>#REF!</v>
      </c>
      <c r="I2354" s="171"/>
      <c r="M2354" s="178"/>
    </row>
    <row r="2355" spans="1:13" s="173" customFormat="1" ht="15.75" customHeight="1">
      <c r="A2355" s="168" t="s">
        <v>4819</v>
      </c>
      <c r="B2355" s="172">
        <v>11132</v>
      </c>
      <c r="C2355" s="191" t="s">
        <v>3124</v>
      </c>
      <c r="D2355" s="183">
        <v>560</v>
      </c>
      <c r="E2355" s="183" t="e">
        <f>VLOOKUP(B2355,#REF!,22,FALSE)</f>
        <v>#REF!</v>
      </c>
      <c r="F2355" s="189" t="e">
        <f t="shared" si="173"/>
        <v>#REF!</v>
      </c>
      <c r="G2355" s="183">
        <v>470</v>
      </c>
      <c r="H2355" s="189" t="e">
        <f t="shared" si="174"/>
        <v>#REF!</v>
      </c>
      <c r="I2355" s="171"/>
      <c r="M2355" s="178"/>
    </row>
    <row r="2356" spans="1:13" s="173" customFormat="1" ht="15.75" customHeight="1">
      <c r="A2356" s="168" t="s">
        <v>3125</v>
      </c>
      <c r="B2356" s="172">
        <v>11117</v>
      </c>
      <c r="C2356" s="191" t="s">
        <v>3126</v>
      </c>
      <c r="D2356" s="183">
        <v>1200</v>
      </c>
      <c r="E2356" s="183" t="e">
        <f>VLOOKUP(B2356,#REF!,22,FALSE)</f>
        <v>#REF!</v>
      </c>
      <c r="F2356" s="189" t="e">
        <f t="shared" si="173"/>
        <v>#REF!</v>
      </c>
      <c r="G2356" s="183">
        <v>960</v>
      </c>
      <c r="H2356" s="189" t="e">
        <f t="shared" si="174"/>
        <v>#REF!</v>
      </c>
      <c r="I2356" s="171"/>
      <c r="M2356" s="178"/>
    </row>
    <row r="2357" spans="1:13" s="173" customFormat="1" ht="15.75" customHeight="1">
      <c r="A2357" s="168" t="s">
        <v>4820</v>
      </c>
      <c r="B2357" s="172">
        <v>11116</v>
      </c>
      <c r="C2357" s="191" t="s">
        <v>3127</v>
      </c>
      <c r="D2357" s="183">
        <v>1450</v>
      </c>
      <c r="E2357" s="183" t="e">
        <f>VLOOKUP(B2357,#REF!,22,FALSE)</f>
        <v>#REF!</v>
      </c>
      <c r="F2357" s="189" t="e">
        <f t="shared" si="173"/>
        <v>#REF!</v>
      </c>
      <c r="G2357" s="183">
        <v>1160</v>
      </c>
      <c r="H2357" s="189" t="e">
        <f t="shared" si="174"/>
        <v>#REF!</v>
      </c>
      <c r="I2357" s="171"/>
      <c r="M2357" s="178"/>
    </row>
    <row r="2358" spans="1:13" s="173" customFormat="1" ht="15.75" customHeight="1">
      <c r="A2358" s="168" t="s">
        <v>3128</v>
      </c>
      <c r="B2358" s="172">
        <v>11128</v>
      </c>
      <c r="C2358" s="191" t="s">
        <v>3129</v>
      </c>
      <c r="D2358" s="183">
        <v>1600</v>
      </c>
      <c r="E2358" s="183" t="e">
        <f>VLOOKUP(B2358,#REF!,22,FALSE)</f>
        <v>#REF!</v>
      </c>
      <c r="F2358" s="189" t="e">
        <f t="shared" si="173"/>
        <v>#REF!</v>
      </c>
      <c r="G2358" s="183">
        <v>1280</v>
      </c>
      <c r="H2358" s="189" t="e">
        <f t="shared" si="174"/>
        <v>#REF!</v>
      </c>
      <c r="I2358" s="171"/>
      <c r="M2358" s="178"/>
    </row>
    <row r="2359" spans="1:13" s="173" customFormat="1" ht="15.75" customHeight="1">
      <c r="A2359" s="168" t="s">
        <v>3130</v>
      </c>
      <c r="B2359" s="172">
        <v>11149</v>
      </c>
      <c r="C2359" s="191" t="s">
        <v>3131</v>
      </c>
      <c r="D2359" s="183">
        <v>3000</v>
      </c>
      <c r="E2359" s="183" t="e">
        <f>VLOOKUP(B2359,#REF!,22,FALSE)</f>
        <v>#REF!</v>
      </c>
      <c r="F2359" s="189" t="e">
        <f t="shared" si="173"/>
        <v>#REF!</v>
      </c>
      <c r="G2359" s="183">
        <v>2400</v>
      </c>
      <c r="H2359" s="189" t="e">
        <f t="shared" si="174"/>
        <v>#REF!</v>
      </c>
      <c r="I2359" s="171"/>
      <c r="M2359" s="178"/>
    </row>
    <row r="2360" spans="1:13" s="173" customFormat="1" ht="15.75" customHeight="1">
      <c r="A2360" s="182" t="s">
        <v>3132</v>
      </c>
      <c r="B2360" s="25"/>
      <c r="C2360" s="128"/>
      <c r="D2360" s="181"/>
      <c r="E2360" s="183"/>
      <c r="F2360" s="189"/>
      <c r="G2360" s="181"/>
      <c r="H2360" s="181"/>
      <c r="I2360" s="174"/>
      <c r="J2360" s="176"/>
      <c r="M2360" s="178"/>
    </row>
    <row r="2361" spans="1:13" s="173" customFormat="1" ht="15.75" customHeight="1">
      <c r="A2361" s="168" t="s">
        <v>3133</v>
      </c>
      <c r="B2361" s="172">
        <v>11119</v>
      </c>
      <c r="C2361" s="191" t="s">
        <v>3134</v>
      </c>
      <c r="D2361" s="183">
        <v>650</v>
      </c>
      <c r="E2361" s="183" t="e">
        <f>VLOOKUP(B2361,#REF!,22,FALSE)</f>
        <v>#REF!</v>
      </c>
      <c r="F2361" s="189" t="e">
        <f t="shared" si="173"/>
        <v>#REF!</v>
      </c>
      <c r="G2361" s="183">
        <v>520</v>
      </c>
      <c r="H2361" s="189" t="e">
        <f t="shared" ref="H2361:H2378" si="175">100%-G2361/E2361</f>
        <v>#REF!</v>
      </c>
      <c r="I2361" s="171"/>
      <c r="M2361" s="178"/>
    </row>
    <row r="2362" spans="1:13" s="173" customFormat="1" ht="15.75" customHeight="1">
      <c r="A2362" s="168" t="s">
        <v>3135</v>
      </c>
      <c r="B2362" s="172">
        <v>11118</v>
      </c>
      <c r="C2362" s="191" t="s">
        <v>3136</v>
      </c>
      <c r="D2362" s="183">
        <v>400</v>
      </c>
      <c r="E2362" s="183" t="e">
        <f>VLOOKUP(B2362,#REF!,22,FALSE)</f>
        <v>#REF!</v>
      </c>
      <c r="F2362" s="189" t="e">
        <f t="shared" si="173"/>
        <v>#REF!</v>
      </c>
      <c r="G2362" s="183">
        <v>320</v>
      </c>
      <c r="H2362" s="189" t="e">
        <f t="shared" si="175"/>
        <v>#REF!</v>
      </c>
      <c r="I2362" s="171"/>
      <c r="M2362" s="178"/>
    </row>
    <row r="2363" spans="1:13" s="173" customFormat="1" ht="15.75" customHeight="1">
      <c r="A2363" s="168" t="s">
        <v>3135</v>
      </c>
      <c r="B2363" s="172">
        <v>11122</v>
      </c>
      <c r="C2363" s="191" t="s">
        <v>3137</v>
      </c>
      <c r="D2363" s="183">
        <v>500</v>
      </c>
      <c r="E2363" s="183" t="e">
        <f>VLOOKUP(B2363,#REF!,22,FALSE)</f>
        <v>#REF!</v>
      </c>
      <c r="F2363" s="189" t="e">
        <f t="shared" si="173"/>
        <v>#REF!</v>
      </c>
      <c r="G2363" s="183">
        <v>400</v>
      </c>
      <c r="H2363" s="189" t="e">
        <f t="shared" si="175"/>
        <v>#REF!</v>
      </c>
      <c r="I2363" s="171"/>
      <c r="M2363" s="178"/>
    </row>
    <row r="2364" spans="1:13" s="173" customFormat="1" ht="15.75" customHeight="1">
      <c r="A2364" s="168" t="s">
        <v>3135</v>
      </c>
      <c r="B2364" s="172">
        <v>11121</v>
      </c>
      <c r="C2364" s="191" t="s">
        <v>3138</v>
      </c>
      <c r="D2364" s="183">
        <v>750</v>
      </c>
      <c r="E2364" s="183" t="e">
        <f>VLOOKUP(B2364,#REF!,22,FALSE)</f>
        <v>#REF!</v>
      </c>
      <c r="F2364" s="189" t="e">
        <f t="shared" si="173"/>
        <v>#REF!</v>
      </c>
      <c r="G2364" s="183">
        <v>600</v>
      </c>
      <c r="H2364" s="189" t="e">
        <f t="shared" si="175"/>
        <v>#REF!</v>
      </c>
      <c r="I2364" s="171"/>
      <c r="M2364" s="178"/>
    </row>
    <row r="2365" spans="1:13" s="173" customFormat="1" ht="15.75" customHeight="1">
      <c r="A2365" s="168" t="s">
        <v>3135</v>
      </c>
      <c r="B2365" s="172">
        <v>11134</v>
      </c>
      <c r="C2365" s="191" t="s">
        <v>3139</v>
      </c>
      <c r="D2365" s="183">
        <v>350</v>
      </c>
      <c r="E2365" s="183" t="e">
        <f>VLOOKUP(B2365,#REF!,22,FALSE)</f>
        <v>#REF!</v>
      </c>
      <c r="F2365" s="189" t="e">
        <f t="shared" si="173"/>
        <v>#REF!</v>
      </c>
      <c r="G2365" s="183">
        <v>280</v>
      </c>
      <c r="H2365" s="189" t="e">
        <f t="shared" si="175"/>
        <v>#REF!</v>
      </c>
      <c r="I2365" s="171"/>
      <c r="M2365" s="178"/>
    </row>
    <row r="2366" spans="1:13" s="173" customFormat="1" ht="15.75" customHeight="1">
      <c r="A2366" s="168" t="s">
        <v>3135</v>
      </c>
      <c r="B2366" s="172">
        <v>11135</v>
      </c>
      <c r="C2366" s="191" t="s">
        <v>3140</v>
      </c>
      <c r="D2366" s="183">
        <v>400</v>
      </c>
      <c r="E2366" s="183" t="e">
        <f>VLOOKUP(B2366,#REF!,22,FALSE)</f>
        <v>#REF!</v>
      </c>
      <c r="F2366" s="189" t="e">
        <f t="shared" si="173"/>
        <v>#REF!</v>
      </c>
      <c r="G2366" s="183">
        <v>320</v>
      </c>
      <c r="H2366" s="189" t="e">
        <f t="shared" si="175"/>
        <v>#REF!</v>
      </c>
      <c r="I2366" s="171"/>
      <c r="M2366" s="178"/>
    </row>
    <row r="2367" spans="1:13" s="173" customFormat="1" ht="15.75" customHeight="1">
      <c r="A2367" s="168" t="s">
        <v>3135</v>
      </c>
      <c r="B2367" s="172">
        <v>11136</v>
      </c>
      <c r="C2367" s="191" t="s">
        <v>3141</v>
      </c>
      <c r="D2367" s="183">
        <v>450</v>
      </c>
      <c r="E2367" s="183" t="e">
        <f>VLOOKUP(B2367,#REF!,22,FALSE)</f>
        <v>#REF!</v>
      </c>
      <c r="F2367" s="189" t="e">
        <f t="shared" si="173"/>
        <v>#REF!</v>
      </c>
      <c r="G2367" s="183">
        <v>360</v>
      </c>
      <c r="H2367" s="189" t="e">
        <f t="shared" si="175"/>
        <v>#REF!</v>
      </c>
      <c r="I2367" s="171"/>
      <c r="M2367" s="178"/>
    </row>
    <row r="2368" spans="1:13" s="176" customFormat="1" ht="15.75" customHeight="1">
      <c r="A2368" s="168" t="s">
        <v>3142</v>
      </c>
      <c r="B2368" s="172">
        <v>11123</v>
      </c>
      <c r="C2368" s="191" t="s">
        <v>3143</v>
      </c>
      <c r="D2368" s="183">
        <v>1000</v>
      </c>
      <c r="E2368" s="183" t="e">
        <f>VLOOKUP(B2368,#REF!,22,FALSE)</f>
        <v>#REF!</v>
      </c>
      <c r="F2368" s="189" t="e">
        <f t="shared" si="173"/>
        <v>#REF!</v>
      </c>
      <c r="G2368" s="183">
        <v>800</v>
      </c>
      <c r="H2368" s="189" t="e">
        <f t="shared" si="175"/>
        <v>#REF!</v>
      </c>
      <c r="I2368" s="171"/>
      <c r="J2368" s="173"/>
      <c r="K2368" s="173"/>
      <c r="M2368" s="178"/>
    </row>
    <row r="2369" spans="1:13" s="173" customFormat="1" ht="15.75" customHeight="1">
      <c r="A2369" s="168" t="s">
        <v>3142</v>
      </c>
      <c r="B2369" s="172">
        <v>11129</v>
      </c>
      <c r="C2369" s="191" t="s">
        <v>3144</v>
      </c>
      <c r="D2369" s="183">
        <v>200</v>
      </c>
      <c r="E2369" s="183" t="e">
        <f>VLOOKUP(B2369,#REF!,22,FALSE)</f>
        <v>#REF!</v>
      </c>
      <c r="F2369" s="189" t="e">
        <f t="shared" si="173"/>
        <v>#REF!</v>
      </c>
      <c r="G2369" s="183">
        <v>160</v>
      </c>
      <c r="H2369" s="189" t="e">
        <f t="shared" si="175"/>
        <v>#REF!</v>
      </c>
      <c r="I2369" s="171"/>
      <c r="M2369" s="178"/>
    </row>
    <row r="2370" spans="1:13" s="173" customFormat="1" ht="15.75" customHeight="1">
      <c r="A2370" s="168" t="s">
        <v>3142</v>
      </c>
      <c r="B2370" s="172">
        <v>11137</v>
      </c>
      <c r="C2370" s="191" t="s">
        <v>3145</v>
      </c>
      <c r="D2370" s="183">
        <v>230</v>
      </c>
      <c r="E2370" s="183" t="e">
        <f>VLOOKUP(B2370,#REF!,22,FALSE)</f>
        <v>#REF!</v>
      </c>
      <c r="F2370" s="189" t="e">
        <f t="shared" si="173"/>
        <v>#REF!</v>
      </c>
      <c r="G2370" s="183">
        <v>200</v>
      </c>
      <c r="H2370" s="189" t="e">
        <f t="shared" si="175"/>
        <v>#REF!</v>
      </c>
      <c r="I2370" s="171"/>
      <c r="M2370" s="178"/>
    </row>
    <row r="2371" spans="1:13" s="173" customFormat="1" ht="15.75" customHeight="1">
      <c r="A2371" s="168" t="s">
        <v>3142</v>
      </c>
      <c r="B2371" s="172">
        <v>11139</v>
      </c>
      <c r="C2371" s="191" t="s">
        <v>3146</v>
      </c>
      <c r="D2371" s="183">
        <v>1450</v>
      </c>
      <c r="E2371" s="183" t="e">
        <f>VLOOKUP(B2371,#REF!,22,FALSE)</f>
        <v>#REF!</v>
      </c>
      <c r="F2371" s="189" t="e">
        <f t="shared" si="173"/>
        <v>#REF!</v>
      </c>
      <c r="G2371" s="183">
        <v>1160</v>
      </c>
      <c r="H2371" s="189" t="e">
        <f t="shared" si="175"/>
        <v>#REF!</v>
      </c>
      <c r="I2371" s="171"/>
      <c r="M2371" s="178"/>
    </row>
    <row r="2372" spans="1:13" s="173" customFormat="1" ht="15.75" customHeight="1">
      <c r="A2372" s="168" t="s">
        <v>3142</v>
      </c>
      <c r="B2372" s="172">
        <v>11124</v>
      </c>
      <c r="C2372" s="191" t="s">
        <v>3147</v>
      </c>
      <c r="D2372" s="183">
        <v>1450</v>
      </c>
      <c r="E2372" s="183" t="e">
        <f>VLOOKUP(B2372,#REF!,22,FALSE)</f>
        <v>#REF!</v>
      </c>
      <c r="F2372" s="189" t="e">
        <f t="shared" si="173"/>
        <v>#REF!</v>
      </c>
      <c r="G2372" s="183">
        <v>1160</v>
      </c>
      <c r="H2372" s="189" t="e">
        <f t="shared" si="175"/>
        <v>#REF!</v>
      </c>
      <c r="I2372" s="171"/>
      <c r="M2372" s="178"/>
    </row>
    <row r="2373" spans="1:13" s="173" customFormat="1" ht="15.75" customHeight="1">
      <c r="A2373" s="168" t="s">
        <v>3142</v>
      </c>
      <c r="B2373" s="172">
        <v>11138</v>
      </c>
      <c r="C2373" s="191" t="s">
        <v>3148</v>
      </c>
      <c r="D2373" s="183">
        <v>2700</v>
      </c>
      <c r="E2373" s="183" t="e">
        <f>VLOOKUP(B2373,#REF!,22,FALSE)</f>
        <v>#REF!</v>
      </c>
      <c r="F2373" s="189" t="e">
        <f t="shared" si="173"/>
        <v>#REF!</v>
      </c>
      <c r="G2373" s="183">
        <v>2160</v>
      </c>
      <c r="H2373" s="189" t="e">
        <f t="shared" si="175"/>
        <v>#REF!</v>
      </c>
      <c r="I2373" s="171"/>
      <c r="M2373" s="178"/>
    </row>
    <row r="2374" spans="1:13" s="173" customFormat="1" ht="15.75" customHeight="1">
      <c r="A2374" s="168" t="s">
        <v>3142</v>
      </c>
      <c r="B2374" s="172">
        <v>11120</v>
      </c>
      <c r="C2374" s="191" t="s">
        <v>3149</v>
      </c>
      <c r="D2374" s="183">
        <v>950</v>
      </c>
      <c r="E2374" s="183" t="e">
        <f>VLOOKUP(B2374,#REF!,22,FALSE)</f>
        <v>#REF!</v>
      </c>
      <c r="F2374" s="189" t="e">
        <f t="shared" si="173"/>
        <v>#REF!</v>
      </c>
      <c r="G2374" s="183">
        <v>770</v>
      </c>
      <c r="H2374" s="189" t="e">
        <f t="shared" si="175"/>
        <v>#REF!</v>
      </c>
      <c r="I2374" s="171"/>
      <c r="M2374" s="178"/>
    </row>
    <row r="2375" spans="1:13" s="173" customFormat="1" ht="15.75" customHeight="1">
      <c r="A2375" s="168" t="s">
        <v>3142</v>
      </c>
      <c r="B2375" s="172">
        <v>11146</v>
      </c>
      <c r="C2375" s="191" t="s">
        <v>3150</v>
      </c>
      <c r="D2375" s="183">
        <v>600</v>
      </c>
      <c r="E2375" s="183" t="e">
        <f>VLOOKUP(B2375,#REF!,22,FALSE)</f>
        <v>#REF!</v>
      </c>
      <c r="F2375" s="189" t="e">
        <f t="shared" si="173"/>
        <v>#REF!</v>
      </c>
      <c r="G2375" s="183">
        <v>480</v>
      </c>
      <c r="H2375" s="189" t="e">
        <f t="shared" si="175"/>
        <v>#REF!</v>
      </c>
      <c r="I2375" s="171"/>
      <c r="M2375" s="178"/>
    </row>
    <row r="2376" spans="1:13" s="176" customFormat="1" ht="15.75" customHeight="1">
      <c r="A2376" s="168" t="s">
        <v>3142</v>
      </c>
      <c r="B2376" s="172">
        <v>11147</v>
      </c>
      <c r="C2376" s="191" t="s">
        <v>3151</v>
      </c>
      <c r="D2376" s="183">
        <v>270</v>
      </c>
      <c r="E2376" s="183" t="e">
        <f>VLOOKUP(B2376,#REF!,22,FALSE)</f>
        <v>#REF!</v>
      </c>
      <c r="F2376" s="189" t="e">
        <f t="shared" si="173"/>
        <v>#REF!</v>
      </c>
      <c r="G2376" s="183">
        <v>220</v>
      </c>
      <c r="H2376" s="189" t="e">
        <f t="shared" si="175"/>
        <v>#REF!</v>
      </c>
      <c r="I2376" s="171"/>
      <c r="J2376" s="173"/>
      <c r="K2376" s="173"/>
      <c r="M2376" s="178"/>
    </row>
    <row r="2377" spans="1:13" s="173" customFormat="1" ht="15.75" customHeight="1">
      <c r="A2377" s="168" t="s">
        <v>3142</v>
      </c>
      <c r="B2377" s="172">
        <v>11148</v>
      </c>
      <c r="C2377" s="191" t="s">
        <v>3152</v>
      </c>
      <c r="D2377" s="183">
        <v>200</v>
      </c>
      <c r="E2377" s="183" t="e">
        <f>VLOOKUP(B2377,#REF!,22,FALSE)</f>
        <v>#REF!</v>
      </c>
      <c r="F2377" s="189" t="e">
        <f t="shared" si="173"/>
        <v>#REF!</v>
      </c>
      <c r="G2377" s="183">
        <v>160</v>
      </c>
      <c r="H2377" s="189" t="e">
        <f t="shared" si="175"/>
        <v>#REF!</v>
      </c>
      <c r="I2377" s="171"/>
      <c r="M2377" s="178"/>
    </row>
    <row r="2378" spans="1:13" s="173" customFormat="1" ht="15.75" customHeight="1">
      <c r="A2378" s="168" t="s">
        <v>3142</v>
      </c>
      <c r="B2378" s="172">
        <v>11126</v>
      </c>
      <c r="C2378" s="191" t="s">
        <v>3153</v>
      </c>
      <c r="D2378" s="183">
        <v>1450</v>
      </c>
      <c r="E2378" s="183" t="e">
        <f>VLOOKUP(B2378,#REF!,22,FALSE)</f>
        <v>#REF!</v>
      </c>
      <c r="F2378" s="189" t="e">
        <f t="shared" si="173"/>
        <v>#REF!</v>
      </c>
      <c r="G2378" s="183">
        <v>1160</v>
      </c>
      <c r="H2378" s="189" t="e">
        <f t="shared" si="175"/>
        <v>#REF!</v>
      </c>
      <c r="I2378" s="171"/>
      <c r="M2378" s="178"/>
    </row>
    <row r="2379" spans="1:13" s="173" customFormat="1" ht="15.75" customHeight="1">
      <c r="A2379" s="182" t="s">
        <v>3154</v>
      </c>
      <c r="B2379" s="25"/>
      <c r="C2379" s="128"/>
      <c r="D2379" s="181"/>
      <c r="E2379" s="183"/>
      <c r="F2379" s="189"/>
      <c r="G2379" s="181"/>
      <c r="H2379" s="181"/>
      <c r="I2379" s="174"/>
      <c r="J2379" s="176"/>
      <c r="M2379" s="178"/>
    </row>
    <row r="2380" spans="1:13" s="173" customFormat="1" ht="15.75" customHeight="1">
      <c r="A2380" s="168" t="s">
        <v>3133</v>
      </c>
      <c r="B2380" s="172">
        <v>11101</v>
      </c>
      <c r="C2380" s="191" t="s">
        <v>3157</v>
      </c>
      <c r="D2380" s="183">
        <v>1500</v>
      </c>
      <c r="E2380" s="183" t="e">
        <f>VLOOKUP(B2380,#REF!,22,FALSE)</f>
        <v>#REF!</v>
      </c>
      <c r="F2380" s="189" t="e">
        <f t="shared" si="173"/>
        <v>#REF!</v>
      </c>
      <c r="G2380" s="183">
        <v>1200</v>
      </c>
      <c r="H2380" s="189" t="e">
        <f>100%-G2380/E2380</f>
        <v>#REF!</v>
      </c>
      <c r="I2380" s="171"/>
      <c r="M2380" s="178"/>
    </row>
    <row r="2381" spans="1:13" s="173" customFormat="1" ht="15.75" customHeight="1">
      <c r="A2381" s="168" t="s">
        <v>3133</v>
      </c>
      <c r="B2381" s="172">
        <v>11102</v>
      </c>
      <c r="C2381" s="191" t="s">
        <v>3158</v>
      </c>
      <c r="D2381" s="183">
        <v>2200</v>
      </c>
      <c r="E2381" s="183" t="e">
        <f>VLOOKUP(B2381,#REF!,22,FALSE)</f>
        <v>#REF!</v>
      </c>
      <c r="F2381" s="189" t="e">
        <f t="shared" si="173"/>
        <v>#REF!</v>
      </c>
      <c r="G2381" s="183">
        <v>1760</v>
      </c>
      <c r="H2381" s="189" t="e">
        <f>100%-G2381/E2381</f>
        <v>#REF!</v>
      </c>
      <c r="I2381" s="171"/>
      <c r="M2381" s="178"/>
    </row>
    <row r="2382" spans="1:13" s="173" customFormat="1" ht="15.75" customHeight="1">
      <c r="A2382" s="168" t="s">
        <v>3135</v>
      </c>
      <c r="B2382" s="172">
        <v>11127</v>
      </c>
      <c r="C2382" s="191" t="s">
        <v>3159</v>
      </c>
      <c r="D2382" s="183">
        <v>900</v>
      </c>
      <c r="E2382" s="183" t="e">
        <f>VLOOKUP(B2382,#REF!,22,FALSE)</f>
        <v>#REF!</v>
      </c>
      <c r="F2382" s="189" t="e">
        <f t="shared" si="173"/>
        <v>#REF!</v>
      </c>
      <c r="G2382" s="183">
        <v>720</v>
      </c>
      <c r="H2382" s="189" t="e">
        <f>100%-G2382/E2382</f>
        <v>#REF!</v>
      </c>
      <c r="I2382" s="171"/>
      <c r="M2382" s="178"/>
    </row>
    <row r="2383" spans="1:13" s="176" customFormat="1" ht="15.75" customHeight="1">
      <c r="A2383" s="168" t="s">
        <v>3135</v>
      </c>
      <c r="B2383" s="172">
        <v>11100</v>
      </c>
      <c r="C2383" s="191" t="s">
        <v>3160</v>
      </c>
      <c r="D2383" s="183">
        <v>500</v>
      </c>
      <c r="E2383" s="183" t="e">
        <f>VLOOKUP(B2383,#REF!,22,FALSE)</f>
        <v>#REF!</v>
      </c>
      <c r="F2383" s="189" t="e">
        <f t="shared" si="173"/>
        <v>#REF!</v>
      </c>
      <c r="G2383" s="183">
        <v>400</v>
      </c>
      <c r="H2383" s="189" t="e">
        <f>100%-G2383/E2383</f>
        <v>#REF!</v>
      </c>
      <c r="I2383" s="171"/>
      <c r="J2383" s="173"/>
      <c r="K2383" s="173"/>
      <c r="M2383" s="178"/>
    </row>
    <row r="2384" spans="1:13" s="176" customFormat="1" ht="15.75" customHeight="1">
      <c r="A2384" s="168" t="s">
        <v>3161</v>
      </c>
      <c r="B2384" s="172">
        <v>11153</v>
      </c>
      <c r="C2384" s="191" t="s">
        <v>3162</v>
      </c>
      <c r="D2384" s="183">
        <v>6200</v>
      </c>
      <c r="E2384" s="183" t="e">
        <f>VLOOKUP(B2384,#REF!,22,FALSE)</f>
        <v>#REF!</v>
      </c>
      <c r="F2384" s="189" t="e">
        <f t="shared" si="173"/>
        <v>#REF!</v>
      </c>
      <c r="G2384" s="183">
        <v>4960</v>
      </c>
      <c r="H2384" s="189" t="e">
        <f>100%-G2384/E2384</f>
        <v>#REF!</v>
      </c>
      <c r="I2384" s="171"/>
      <c r="J2384" s="173"/>
      <c r="K2384" s="173"/>
      <c r="M2384" s="178"/>
    </row>
    <row r="2385" spans="1:13" s="173" customFormat="1" ht="15.75" customHeight="1">
      <c r="A2385" s="182" t="s">
        <v>5919</v>
      </c>
      <c r="B2385" s="25"/>
      <c r="C2385" s="128"/>
      <c r="D2385" s="181"/>
      <c r="E2385" s="183"/>
      <c r="F2385" s="189"/>
      <c r="G2385" s="181"/>
      <c r="H2385" s="181"/>
      <c r="I2385" s="174"/>
      <c r="J2385" s="176"/>
      <c r="M2385" s="178"/>
    </row>
    <row r="2386" spans="1:13" s="173" customFormat="1" ht="15.75" customHeight="1">
      <c r="A2386" s="168" t="s">
        <v>3163</v>
      </c>
      <c r="B2386" s="172">
        <v>11171</v>
      </c>
      <c r="C2386" s="191" t="s">
        <v>4496</v>
      </c>
      <c r="D2386" s="183">
        <v>1330</v>
      </c>
      <c r="E2386" s="183" t="e">
        <f>VLOOKUP(B2386,#REF!,22,FALSE)</f>
        <v>#REF!</v>
      </c>
      <c r="F2386" s="189" t="e">
        <f t="shared" si="173"/>
        <v>#REF!</v>
      </c>
      <c r="G2386" s="183">
        <v>1070</v>
      </c>
      <c r="H2386" s="189" t="e">
        <f t="shared" ref="H2386:H2393" si="176">100%-G2386/E2386</f>
        <v>#REF!</v>
      </c>
      <c r="I2386" s="171"/>
      <c r="M2386" s="178"/>
    </row>
    <row r="2387" spans="1:13" s="173" customFormat="1" ht="15.75" customHeight="1">
      <c r="A2387" s="168" t="s">
        <v>3163</v>
      </c>
      <c r="B2387" s="172" t="s">
        <v>3164</v>
      </c>
      <c r="C2387" s="191" t="s">
        <v>4497</v>
      </c>
      <c r="D2387" s="183">
        <v>6300</v>
      </c>
      <c r="E2387" s="183" t="e">
        <f>VLOOKUP(B2387,#REF!,22,FALSE)</f>
        <v>#REF!</v>
      </c>
      <c r="F2387" s="189" t="e">
        <f t="shared" si="173"/>
        <v>#REF!</v>
      </c>
      <c r="G2387" s="183">
        <v>5040</v>
      </c>
      <c r="H2387" s="189" t="e">
        <f t="shared" si="176"/>
        <v>#REF!</v>
      </c>
      <c r="I2387" s="171"/>
      <c r="M2387" s="178"/>
    </row>
    <row r="2388" spans="1:13" s="173" customFormat="1" ht="15.75" customHeight="1">
      <c r="A2388" s="168" t="s">
        <v>3163</v>
      </c>
      <c r="B2388" s="175">
        <v>11172</v>
      </c>
      <c r="C2388" s="191" t="s">
        <v>4498</v>
      </c>
      <c r="D2388" s="183">
        <v>1100</v>
      </c>
      <c r="E2388" s="183" t="e">
        <f>VLOOKUP(B2388,#REF!,22,FALSE)</f>
        <v>#REF!</v>
      </c>
      <c r="F2388" s="189" t="e">
        <f t="shared" si="173"/>
        <v>#REF!</v>
      </c>
      <c r="G2388" s="183">
        <v>880</v>
      </c>
      <c r="H2388" s="189" t="e">
        <f t="shared" si="176"/>
        <v>#REF!</v>
      </c>
      <c r="I2388" s="171"/>
      <c r="M2388" s="178"/>
    </row>
    <row r="2389" spans="1:13" s="176" customFormat="1" ht="15.75" customHeight="1">
      <c r="A2389" s="168" t="s">
        <v>3163</v>
      </c>
      <c r="B2389" s="172" t="s">
        <v>3165</v>
      </c>
      <c r="C2389" s="191" t="s">
        <v>4499</v>
      </c>
      <c r="D2389" s="183">
        <v>5200</v>
      </c>
      <c r="E2389" s="183" t="e">
        <f>VLOOKUP(B2389,#REF!,22,FALSE)</f>
        <v>#REF!</v>
      </c>
      <c r="F2389" s="189" t="e">
        <f t="shared" si="173"/>
        <v>#REF!</v>
      </c>
      <c r="G2389" s="183">
        <v>4160</v>
      </c>
      <c r="H2389" s="189" t="e">
        <f t="shared" si="176"/>
        <v>#REF!</v>
      </c>
      <c r="I2389" s="171"/>
      <c r="J2389" s="173"/>
      <c r="K2389" s="173"/>
      <c r="M2389" s="178"/>
    </row>
    <row r="2390" spans="1:13" s="173" customFormat="1" ht="15.75" customHeight="1">
      <c r="A2390" s="168" t="s">
        <v>3163</v>
      </c>
      <c r="B2390" s="175">
        <v>11173</v>
      </c>
      <c r="C2390" s="191" t="s">
        <v>4500</v>
      </c>
      <c r="D2390" s="183">
        <v>900</v>
      </c>
      <c r="E2390" s="183" t="e">
        <f>VLOOKUP(B2390,#REF!,22,FALSE)</f>
        <v>#REF!</v>
      </c>
      <c r="F2390" s="189" t="e">
        <f t="shared" si="173"/>
        <v>#REF!</v>
      </c>
      <c r="G2390" s="183">
        <v>720</v>
      </c>
      <c r="H2390" s="189" t="e">
        <f t="shared" si="176"/>
        <v>#REF!</v>
      </c>
      <c r="I2390" s="171"/>
      <c r="M2390" s="178"/>
    </row>
    <row r="2391" spans="1:13" s="173" customFormat="1" ht="15.75" customHeight="1">
      <c r="A2391" s="168" t="s">
        <v>3163</v>
      </c>
      <c r="B2391" s="172" t="s">
        <v>3166</v>
      </c>
      <c r="C2391" s="191" t="s">
        <v>4501</v>
      </c>
      <c r="D2391" s="183">
        <v>4150</v>
      </c>
      <c r="E2391" s="183" t="e">
        <f>VLOOKUP(B2391,#REF!,22,FALSE)</f>
        <v>#REF!</v>
      </c>
      <c r="F2391" s="189" t="e">
        <f t="shared" si="173"/>
        <v>#REF!</v>
      </c>
      <c r="G2391" s="183">
        <v>3320</v>
      </c>
      <c r="H2391" s="189" t="e">
        <f t="shared" si="176"/>
        <v>#REF!</v>
      </c>
      <c r="I2391" s="171"/>
      <c r="M2391" s="178"/>
    </row>
    <row r="2392" spans="1:13" s="173" customFormat="1" ht="15.75" customHeight="1">
      <c r="A2392" s="168" t="s">
        <v>3163</v>
      </c>
      <c r="B2392" s="175">
        <v>11175</v>
      </c>
      <c r="C2392" s="191" t="s">
        <v>4502</v>
      </c>
      <c r="D2392" s="183">
        <v>1850</v>
      </c>
      <c r="E2392" s="183" t="e">
        <f>VLOOKUP(B2392,#REF!,22,FALSE)</f>
        <v>#REF!</v>
      </c>
      <c r="F2392" s="189" t="e">
        <f t="shared" si="173"/>
        <v>#REF!</v>
      </c>
      <c r="G2392" s="183">
        <v>1480</v>
      </c>
      <c r="H2392" s="189" t="e">
        <f t="shared" si="176"/>
        <v>#REF!</v>
      </c>
      <c r="I2392" s="171"/>
      <c r="M2392" s="178"/>
    </row>
    <row r="2393" spans="1:13" s="173" customFormat="1" ht="15.75" customHeight="1">
      <c r="A2393" s="168" t="s">
        <v>3163</v>
      </c>
      <c r="B2393" s="172" t="s">
        <v>4503</v>
      </c>
      <c r="C2393" s="191" t="s">
        <v>4504</v>
      </c>
      <c r="D2393" s="183">
        <v>9000</v>
      </c>
      <c r="E2393" s="183" t="e">
        <f>VLOOKUP(B2393,#REF!,22,FALSE)</f>
        <v>#REF!</v>
      </c>
      <c r="F2393" s="189" t="e">
        <f t="shared" si="173"/>
        <v>#REF!</v>
      </c>
      <c r="G2393" s="183">
        <v>7200</v>
      </c>
      <c r="H2393" s="189" t="e">
        <f t="shared" si="176"/>
        <v>#REF!</v>
      </c>
      <c r="I2393" s="171"/>
      <c r="M2393" s="178"/>
    </row>
    <row r="2394" spans="1:13" s="173" customFormat="1" ht="15.75" customHeight="1">
      <c r="A2394" s="51" t="s">
        <v>3167</v>
      </c>
      <c r="B2394" s="169"/>
      <c r="C2394" s="193"/>
      <c r="D2394" s="52"/>
      <c r="E2394" s="52"/>
      <c r="F2394" s="52"/>
      <c r="G2394" s="52"/>
      <c r="H2394" s="213" t="e">
        <f>AVERAGE(H2396:H2444)</f>
        <v>#REF!</v>
      </c>
      <c r="I2394" s="28"/>
      <c r="J2394" s="176"/>
      <c r="M2394" s="178"/>
    </row>
    <row r="2395" spans="1:13" s="173" customFormat="1" ht="15.75" customHeight="1">
      <c r="A2395" s="182" t="s">
        <v>3168</v>
      </c>
      <c r="B2395" s="25"/>
      <c r="C2395" s="128"/>
      <c r="D2395" s="181"/>
      <c r="E2395" s="181"/>
      <c r="F2395" s="181"/>
      <c r="G2395" s="181"/>
      <c r="H2395" s="181"/>
      <c r="I2395" s="174"/>
      <c r="J2395" s="176"/>
      <c r="M2395" s="178"/>
    </row>
    <row r="2396" spans="1:13" s="176" customFormat="1" ht="15.75" customHeight="1">
      <c r="A2396" s="168" t="s">
        <v>5677</v>
      </c>
      <c r="B2396" s="172">
        <v>30000</v>
      </c>
      <c r="C2396" s="191" t="s">
        <v>4584</v>
      </c>
      <c r="D2396" s="183">
        <v>1570</v>
      </c>
      <c r="E2396" s="183" t="e">
        <f>VLOOKUP(B2396,#REF!,22,FALSE)</f>
        <v>#REF!</v>
      </c>
      <c r="F2396" s="189" t="e">
        <f t="shared" ref="F2396:F2444" si="177">E2396/D2396-100%</f>
        <v>#REF!</v>
      </c>
      <c r="G2396" s="183">
        <v>1630</v>
      </c>
      <c r="H2396" s="189" t="e">
        <f>100%-G2396/E2396</f>
        <v>#REF!</v>
      </c>
      <c r="I2396" s="171"/>
      <c r="J2396" s="173"/>
      <c r="K2396" s="173"/>
      <c r="M2396" s="178"/>
    </row>
    <row r="2397" spans="1:13" s="173" customFormat="1" ht="15.75" customHeight="1">
      <c r="A2397" s="168" t="s">
        <v>5677</v>
      </c>
      <c r="B2397" s="172">
        <v>29999</v>
      </c>
      <c r="C2397" s="191" t="s">
        <v>4585</v>
      </c>
      <c r="D2397" s="183">
        <v>1900</v>
      </c>
      <c r="E2397" s="183" t="e">
        <f>VLOOKUP(B2397,#REF!,22,FALSE)</f>
        <v>#REF!</v>
      </c>
      <c r="F2397" s="189" t="e">
        <f t="shared" si="177"/>
        <v>#REF!</v>
      </c>
      <c r="G2397" s="183">
        <v>1930</v>
      </c>
      <c r="H2397" s="189" t="e">
        <f>100%-G2397/E2397</f>
        <v>#REF!</v>
      </c>
      <c r="I2397" s="171"/>
      <c r="M2397" s="178"/>
    </row>
    <row r="2398" spans="1:13" s="173" customFormat="1" ht="15.75" customHeight="1">
      <c r="A2398" s="168" t="s">
        <v>5677</v>
      </c>
      <c r="B2398" s="172">
        <v>30002</v>
      </c>
      <c r="C2398" s="191" t="s">
        <v>3169</v>
      </c>
      <c r="D2398" s="183">
        <v>1760</v>
      </c>
      <c r="E2398" s="183" t="e">
        <f>VLOOKUP(B2398,#REF!,22,FALSE)</f>
        <v>#REF!</v>
      </c>
      <c r="F2398" s="189" t="e">
        <f t="shared" si="177"/>
        <v>#REF!</v>
      </c>
      <c r="G2398" s="183">
        <v>1790</v>
      </c>
      <c r="H2398" s="189" t="e">
        <f>100%-G2398/E2398</f>
        <v>#REF!</v>
      </c>
      <c r="I2398" s="171"/>
      <c r="M2398" s="178"/>
    </row>
    <row r="2399" spans="1:13" s="173" customFormat="1" ht="15.75" customHeight="1">
      <c r="A2399" s="168" t="s">
        <v>5677</v>
      </c>
      <c r="B2399" s="172">
        <v>30001</v>
      </c>
      <c r="C2399" s="191" t="s">
        <v>3170</v>
      </c>
      <c r="D2399" s="183">
        <v>2640</v>
      </c>
      <c r="E2399" s="183" t="e">
        <f>VLOOKUP(B2399,#REF!,22,FALSE)</f>
        <v>#REF!</v>
      </c>
      <c r="F2399" s="189" t="e">
        <f t="shared" si="177"/>
        <v>#REF!</v>
      </c>
      <c r="G2399" s="183">
        <v>2680</v>
      </c>
      <c r="H2399" s="189" t="e">
        <f>100%-G2399/E2399</f>
        <v>#REF!</v>
      </c>
      <c r="I2399" s="171"/>
      <c r="M2399" s="178"/>
    </row>
    <row r="2400" spans="1:13" s="173" customFormat="1" ht="15.75" customHeight="1">
      <c r="A2400" s="182" t="s">
        <v>3171</v>
      </c>
      <c r="B2400" s="172"/>
      <c r="C2400" s="191"/>
      <c r="D2400" s="181"/>
      <c r="E2400" s="183"/>
      <c r="F2400" s="189"/>
      <c r="G2400" s="181"/>
      <c r="H2400" s="181"/>
      <c r="I2400" s="174"/>
      <c r="J2400" s="176"/>
      <c r="M2400" s="178"/>
    </row>
    <row r="2401" spans="1:13" s="173" customFormat="1" ht="15.75" customHeight="1">
      <c r="A2401" s="168" t="s">
        <v>5677</v>
      </c>
      <c r="B2401" s="172">
        <v>30005</v>
      </c>
      <c r="C2401" s="191" t="s">
        <v>4282</v>
      </c>
      <c r="D2401" s="183">
        <v>750</v>
      </c>
      <c r="E2401" s="183" t="e">
        <f>VLOOKUP(B2401,#REF!,22,FALSE)</f>
        <v>#REF!</v>
      </c>
      <c r="F2401" s="189" t="e">
        <f t="shared" si="177"/>
        <v>#REF!</v>
      </c>
      <c r="G2401" s="183">
        <v>750</v>
      </c>
      <c r="H2401" s="189" t="e">
        <f t="shared" ref="H2401:H2406" si="178">100%-G2401/E2401</f>
        <v>#REF!</v>
      </c>
      <c r="I2401" s="171"/>
      <c r="M2401" s="178"/>
    </row>
    <row r="2402" spans="1:13" s="176" customFormat="1" ht="15.75" customHeight="1">
      <c r="A2402" s="168" t="s">
        <v>5677</v>
      </c>
      <c r="B2402" s="172">
        <v>30042</v>
      </c>
      <c r="C2402" s="191" t="s">
        <v>3172</v>
      </c>
      <c r="D2402" s="183">
        <v>730</v>
      </c>
      <c r="E2402" s="183" t="e">
        <f>VLOOKUP(B2402,#REF!,22,FALSE)</f>
        <v>#REF!</v>
      </c>
      <c r="F2402" s="189" t="e">
        <f t="shared" si="177"/>
        <v>#REF!</v>
      </c>
      <c r="G2402" s="183">
        <v>740</v>
      </c>
      <c r="H2402" s="189" t="e">
        <f t="shared" si="178"/>
        <v>#REF!</v>
      </c>
      <c r="I2402" s="171"/>
      <c r="J2402" s="173"/>
      <c r="K2402" s="173"/>
      <c r="M2402" s="178"/>
    </row>
    <row r="2403" spans="1:13" s="173" customFormat="1" ht="15.75" customHeight="1">
      <c r="A2403" s="168" t="s">
        <v>5677</v>
      </c>
      <c r="B2403" s="172">
        <v>30008</v>
      </c>
      <c r="C2403" s="191" t="s">
        <v>3173</v>
      </c>
      <c r="D2403" s="183">
        <v>900</v>
      </c>
      <c r="E2403" s="183" t="e">
        <f>VLOOKUP(B2403,#REF!,22,FALSE)</f>
        <v>#REF!</v>
      </c>
      <c r="F2403" s="189" t="e">
        <f t="shared" si="177"/>
        <v>#REF!</v>
      </c>
      <c r="G2403" s="183">
        <v>900</v>
      </c>
      <c r="H2403" s="189" t="e">
        <f t="shared" si="178"/>
        <v>#REF!</v>
      </c>
      <c r="I2403" s="171"/>
      <c r="M2403" s="178"/>
    </row>
    <row r="2404" spans="1:13" s="173" customFormat="1" ht="15.75" customHeight="1">
      <c r="A2404" s="168" t="s">
        <v>5677</v>
      </c>
      <c r="B2404" s="172">
        <v>30007</v>
      </c>
      <c r="C2404" s="191" t="s">
        <v>3174</v>
      </c>
      <c r="D2404" s="183">
        <v>900</v>
      </c>
      <c r="E2404" s="183" t="e">
        <f>VLOOKUP(B2404,#REF!,22,FALSE)</f>
        <v>#REF!</v>
      </c>
      <c r="F2404" s="189" t="e">
        <f t="shared" si="177"/>
        <v>#REF!</v>
      </c>
      <c r="G2404" s="183">
        <v>900</v>
      </c>
      <c r="H2404" s="189" t="e">
        <f t="shared" si="178"/>
        <v>#REF!</v>
      </c>
      <c r="I2404" s="171"/>
      <c r="M2404" s="178"/>
    </row>
    <row r="2405" spans="1:13" s="173" customFormat="1" ht="15.75" customHeight="1">
      <c r="A2405" s="168" t="s">
        <v>5677</v>
      </c>
      <c r="B2405" s="172">
        <v>30010</v>
      </c>
      <c r="C2405" s="191" t="s">
        <v>3175</v>
      </c>
      <c r="D2405" s="183">
        <v>900</v>
      </c>
      <c r="E2405" s="183" t="e">
        <f>VLOOKUP(B2405,#REF!,22,FALSE)</f>
        <v>#REF!</v>
      </c>
      <c r="F2405" s="189" t="e">
        <f t="shared" si="177"/>
        <v>#REF!</v>
      </c>
      <c r="G2405" s="183">
        <v>900</v>
      </c>
      <c r="H2405" s="189" t="e">
        <f t="shared" si="178"/>
        <v>#REF!</v>
      </c>
      <c r="I2405" s="171"/>
      <c r="M2405" s="178"/>
    </row>
    <row r="2406" spans="1:13" s="173" customFormat="1" ht="15.75" customHeight="1">
      <c r="A2406" s="168" t="s">
        <v>5677</v>
      </c>
      <c r="B2406" s="172">
        <v>30009</v>
      </c>
      <c r="C2406" s="191" t="s">
        <v>3176</v>
      </c>
      <c r="D2406" s="183">
        <v>900</v>
      </c>
      <c r="E2406" s="183" t="e">
        <f>VLOOKUP(B2406,#REF!,22,FALSE)</f>
        <v>#REF!</v>
      </c>
      <c r="F2406" s="189" t="e">
        <f t="shared" si="177"/>
        <v>#REF!</v>
      </c>
      <c r="G2406" s="183">
        <v>900</v>
      </c>
      <c r="H2406" s="189" t="e">
        <f t="shared" si="178"/>
        <v>#REF!</v>
      </c>
      <c r="I2406" s="171"/>
      <c r="M2406" s="178"/>
    </row>
    <row r="2407" spans="1:13" s="173" customFormat="1" ht="15.75" customHeight="1">
      <c r="A2407" s="182" t="s">
        <v>3177</v>
      </c>
      <c r="B2407" s="172"/>
      <c r="C2407" s="191"/>
      <c r="D2407" s="181"/>
      <c r="E2407" s="183"/>
      <c r="F2407" s="189"/>
      <c r="G2407" s="181"/>
      <c r="H2407" s="181"/>
      <c r="I2407" s="174"/>
      <c r="J2407" s="176"/>
      <c r="M2407" s="178"/>
    </row>
    <row r="2408" spans="1:13" s="173" customFormat="1" ht="15.75" customHeight="1">
      <c r="A2408" s="168" t="s">
        <v>5677</v>
      </c>
      <c r="B2408" s="172">
        <v>30051</v>
      </c>
      <c r="C2408" s="191" t="s">
        <v>3178</v>
      </c>
      <c r="D2408" s="183">
        <v>750</v>
      </c>
      <c r="E2408" s="183" t="e">
        <f>VLOOKUP(B2408,#REF!,22,FALSE)</f>
        <v>#REF!</v>
      </c>
      <c r="F2408" s="189" t="e">
        <f t="shared" si="177"/>
        <v>#REF!</v>
      </c>
      <c r="G2408" s="183">
        <v>750</v>
      </c>
      <c r="H2408" s="189" t="e">
        <f>100%-G2408/E2408</f>
        <v>#REF!</v>
      </c>
      <c r="I2408" s="171"/>
      <c r="M2408" s="178"/>
    </row>
    <row r="2409" spans="1:13" s="176" customFormat="1" ht="15.75" customHeight="1">
      <c r="A2409" s="168" t="s">
        <v>5677</v>
      </c>
      <c r="B2409" s="172">
        <v>30013</v>
      </c>
      <c r="C2409" s="191" t="s">
        <v>3179</v>
      </c>
      <c r="D2409" s="183">
        <v>750</v>
      </c>
      <c r="E2409" s="183" t="e">
        <f>VLOOKUP(B2409,#REF!,22,FALSE)</f>
        <v>#REF!</v>
      </c>
      <c r="F2409" s="189" t="e">
        <f t="shared" si="177"/>
        <v>#REF!</v>
      </c>
      <c r="G2409" s="183">
        <v>750</v>
      </c>
      <c r="H2409" s="189" t="e">
        <f>100%-G2409/E2409</f>
        <v>#REF!</v>
      </c>
      <c r="I2409" s="38"/>
      <c r="J2409" s="173" t="s">
        <v>5940</v>
      </c>
      <c r="K2409" s="173"/>
      <c r="M2409" s="178"/>
    </row>
    <row r="2410" spans="1:13" s="173" customFormat="1" ht="15.75" customHeight="1">
      <c r="A2410" s="168" t="s">
        <v>5677</v>
      </c>
      <c r="B2410" s="172">
        <v>30011</v>
      </c>
      <c r="C2410" s="191" t="s">
        <v>3180</v>
      </c>
      <c r="D2410" s="183">
        <v>1400</v>
      </c>
      <c r="E2410" s="183" t="e">
        <f>VLOOKUP(B2410,#REF!,22,FALSE)</f>
        <v>#REF!</v>
      </c>
      <c r="F2410" s="189" t="e">
        <f t="shared" si="177"/>
        <v>#REF!</v>
      </c>
      <c r="G2410" s="183">
        <v>1400</v>
      </c>
      <c r="H2410" s="189" t="e">
        <f>100%-G2410/E2410</f>
        <v>#REF!</v>
      </c>
      <c r="I2410" s="171"/>
      <c r="M2410" s="178"/>
    </row>
    <row r="2411" spans="1:13" s="176" customFormat="1" ht="15.75" customHeight="1">
      <c r="A2411" s="168" t="s">
        <v>5677</v>
      </c>
      <c r="B2411" s="172">
        <v>30012</v>
      </c>
      <c r="C2411" s="191" t="s">
        <v>3182</v>
      </c>
      <c r="D2411" s="183">
        <v>1650</v>
      </c>
      <c r="E2411" s="183" t="e">
        <f>VLOOKUP(B2411,#REF!,22,FALSE)</f>
        <v>#REF!</v>
      </c>
      <c r="F2411" s="189" t="e">
        <f t="shared" si="177"/>
        <v>#REF!</v>
      </c>
      <c r="G2411" s="183">
        <v>1690</v>
      </c>
      <c r="H2411" s="189" t="e">
        <f>100%-G2411/E2411</f>
        <v>#REF!</v>
      </c>
      <c r="I2411" s="171"/>
      <c r="J2411" s="173"/>
      <c r="K2411" s="173"/>
      <c r="M2411" s="178"/>
    </row>
    <row r="2412" spans="1:13" s="173" customFormat="1" ht="15.75" customHeight="1">
      <c r="A2412" s="168" t="s">
        <v>5677</v>
      </c>
      <c r="B2412" s="172">
        <v>30055</v>
      </c>
      <c r="C2412" s="191" t="s">
        <v>6019</v>
      </c>
      <c r="D2412" s="183">
        <v>1500</v>
      </c>
      <c r="E2412" s="183" t="e">
        <f>VLOOKUP(B2412,#REF!,22,FALSE)</f>
        <v>#REF!</v>
      </c>
      <c r="F2412" s="189" t="e">
        <f t="shared" si="177"/>
        <v>#REF!</v>
      </c>
      <c r="G2412" s="183">
        <v>1500</v>
      </c>
      <c r="H2412" s="189" t="e">
        <f>100%-G2412/E2412</f>
        <v>#REF!</v>
      </c>
      <c r="I2412" s="171"/>
      <c r="J2412" s="173" t="s">
        <v>6161</v>
      </c>
      <c r="M2412" s="178"/>
    </row>
    <row r="2413" spans="1:13" s="173" customFormat="1" ht="15.75" customHeight="1">
      <c r="A2413" s="182" t="s">
        <v>3183</v>
      </c>
      <c r="B2413" s="172"/>
      <c r="C2413" s="191"/>
      <c r="D2413" s="181"/>
      <c r="E2413" s="183"/>
      <c r="F2413" s="189"/>
      <c r="G2413" s="181"/>
      <c r="H2413" s="181"/>
      <c r="I2413" s="174"/>
      <c r="J2413" s="176"/>
      <c r="M2413" s="178"/>
    </row>
    <row r="2414" spans="1:13" s="173" customFormat="1" ht="15.75" customHeight="1">
      <c r="A2414" s="168" t="s">
        <v>5677</v>
      </c>
      <c r="B2414" s="172">
        <v>30019</v>
      </c>
      <c r="C2414" s="191" t="s">
        <v>3184</v>
      </c>
      <c r="D2414" s="183">
        <v>870</v>
      </c>
      <c r="E2414" s="183" t="e">
        <f>VLOOKUP(B2414,#REF!,22,FALSE)</f>
        <v>#REF!</v>
      </c>
      <c r="F2414" s="189" t="e">
        <f t="shared" si="177"/>
        <v>#REF!</v>
      </c>
      <c r="G2414" s="183">
        <v>870</v>
      </c>
      <c r="H2414" s="189" t="e">
        <f t="shared" ref="H2414:H2419" si="179">100%-G2414/E2414</f>
        <v>#REF!</v>
      </c>
      <c r="I2414" s="38"/>
      <c r="J2414" s="173" t="s">
        <v>5941</v>
      </c>
      <c r="M2414" s="178"/>
    </row>
    <row r="2415" spans="1:13" s="176" customFormat="1" ht="15.75" customHeight="1">
      <c r="A2415" s="39" t="s">
        <v>5677</v>
      </c>
      <c r="B2415" s="172">
        <v>30020</v>
      </c>
      <c r="C2415" s="191" t="s">
        <v>3185</v>
      </c>
      <c r="D2415" s="183">
        <v>750</v>
      </c>
      <c r="E2415" s="183" t="e">
        <f>VLOOKUP(B2415,#REF!,22,FALSE)</f>
        <v>#REF!</v>
      </c>
      <c r="F2415" s="189" t="e">
        <f t="shared" si="177"/>
        <v>#REF!</v>
      </c>
      <c r="G2415" s="183">
        <v>750</v>
      </c>
      <c r="H2415" s="189" t="e">
        <f t="shared" si="179"/>
        <v>#REF!</v>
      </c>
      <c r="I2415" s="38"/>
      <c r="J2415" s="173" t="s">
        <v>5940</v>
      </c>
      <c r="K2415" s="173"/>
      <c r="M2415" s="178"/>
    </row>
    <row r="2416" spans="1:13" s="173" customFormat="1" ht="15.75" customHeight="1">
      <c r="A2416" s="168" t="s">
        <v>5677</v>
      </c>
      <c r="B2416" s="172">
        <v>30016</v>
      </c>
      <c r="C2416" s="191" t="s">
        <v>3186</v>
      </c>
      <c r="D2416" s="183">
        <v>1750</v>
      </c>
      <c r="E2416" s="183" t="e">
        <f>VLOOKUP(B2416,#REF!,22,FALSE)</f>
        <v>#REF!</v>
      </c>
      <c r="F2416" s="189" t="e">
        <f t="shared" si="177"/>
        <v>#REF!</v>
      </c>
      <c r="G2416" s="183">
        <v>1750</v>
      </c>
      <c r="H2416" s="189" t="e">
        <f t="shared" si="179"/>
        <v>#REF!</v>
      </c>
      <c r="I2416" s="171"/>
      <c r="M2416" s="178"/>
    </row>
    <row r="2417" spans="1:13" s="176" customFormat="1" ht="15.75" customHeight="1">
      <c r="A2417" s="168" t="s">
        <v>5677</v>
      </c>
      <c r="B2417" s="172">
        <v>30045</v>
      </c>
      <c r="C2417" s="191" t="s">
        <v>3187</v>
      </c>
      <c r="D2417" s="183">
        <v>3500</v>
      </c>
      <c r="E2417" s="183" t="e">
        <f>VLOOKUP(B2417,#REF!,22,FALSE)</f>
        <v>#REF!</v>
      </c>
      <c r="F2417" s="189" t="e">
        <f t="shared" si="177"/>
        <v>#REF!</v>
      </c>
      <c r="G2417" s="183">
        <v>3500</v>
      </c>
      <c r="H2417" s="189" t="e">
        <f t="shared" si="179"/>
        <v>#REF!</v>
      </c>
      <c r="I2417" s="171"/>
      <c r="J2417" s="173"/>
      <c r="K2417" s="173"/>
      <c r="M2417" s="178"/>
    </row>
    <row r="2418" spans="1:13" s="173" customFormat="1" ht="15.75" customHeight="1">
      <c r="A2418" s="168" t="s">
        <v>5677</v>
      </c>
      <c r="B2418" s="172">
        <v>30036</v>
      </c>
      <c r="C2418" s="191" t="s">
        <v>3188</v>
      </c>
      <c r="D2418" s="183">
        <v>2950</v>
      </c>
      <c r="E2418" s="183" t="e">
        <f>VLOOKUP(B2418,#REF!,22,FALSE)</f>
        <v>#REF!</v>
      </c>
      <c r="F2418" s="189" t="e">
        <f t="shared" si="177"/>
        <v>#REF!</v>
      </c>
      <c r="G2418" s="183">
        <v>2950</v>
      </c>
      <c r="H2418" s="189" t="e">
        <f t="shared" si="179"/>
        <v>#REF!</v>
      </c>
      <c r="I2418" s="171"/>
      <c r="M2418" s="178"/>
    </row>
    <row r="2419" spans="1:13" s="173" customFormat="1" ht="15.75" customHeight="1">
      <c r="A2419" s="168" t="s">
        <v>5677</v>
      </c>
      <c r="B2419" s="172">
        <v>30060</v>
      </c>
      <c r="C2419" s="191" t="s">
        <v>4618</v>
      </c>
      <c r="D2419" s="183">
        <v>4400</v>
      </c>
      <c r="E2419" s="183" t="e">
        <f>VLOOKUP(B2419,#REF!,22,FALSE)</f>
        <v>#REF!</v>
      </c>
      <c r="F2419" s="189" t="e">
        <f t="shared" si="177"/>
        <v>#REF!</v>
      </c>
      <c r="G2419" s="183">
        <v>4400</v>
      </c>
      <c r="H2419" s="189" t="e">
        <f t="shared" si="179"/>
        <v>#REF!</v>
      </c>
      <c r="I2419" s="171"/>
      <c r="M2419" s="178"/>
    </row>
    <row r="2420" spans="1:13" s="173" customFormat="1" ht="15.75" customHeight="1">
      <c r="A2420" s="182" t="s">
        <v>3189</v>
      </c>
      <c r="B2420" s="172"/>
      <c r="C2420" s="191"/>
      <c r="D2420" s="181"/>
      <c r="E2420" s="183"/>
      <c r="F2420" s="189"/>
      <c r="G2420" s="181"/>
      <c r="H2420" s="181"/>
      <c r="I2420" s="174"/>
      <c r="J2420" s="176"/>
      <c r="M2420" s="178"/>
    </row>
    <row r="2421" spans="1:13" s="173" customFormat="1" ht="15.75" customHeight="1">
      <c r="A2421" s="168" t="s">
        <v>5677</v>
      </c>
      <c r="B2421" s="172">
        <v>30006</v>
      </c>
      <c r="C2421" s="191" t="s">
        <v>4283</v>
      </c>
      <c r="D2421" s="183">
        <v>2200</v>
      </c>
      <c r="E2421" s="183" t="e">
        <f>VLOOKUP(B2421,#REF!,22,FALSE)</f>
        <v>#REF!</v>
      </c>
      <c r="F2421" s="189" t="e">
        <f t="shared" si="177"/>
        <v>#REF!</v>
      </c>
      <c r="G2421" s="183">
        <v>2200</v>
      </c>
      <c r="H2421" s="189" t="e">
        <f>100%-G2421/E2421</f>
        <v>#REF!</v>
      </c>
      <c r="I2421" s="171"/>
      <c r="M2421" s="178"/>
    </row>
    <row r="2422" spans="1:13" s="173" customFormat="1" ht="15.75" customHeight="1">
      <c r="A2422" s="182" t="s">
        <v>3193</v>
      </c>
      <c r="B2422" s="172"/>
      <c r="C2422" s="191"/>
      <c r="D2422" s="181"/>
      <c r="E2422" s="183"/>
      <c r="F2422" s="189"/>
      <c r="G2422" s="181"/>
      <c r="H2422" s="181"/>
      <c r="I2422" s="174"/>
      <c r="J2422" s="176"/>
      <c r="M2422" s="178"/>
    </row>
    <row r="2423" spans="1:13" s="173" customFormat="1" ht="15.75" customHeight="1">
      <c r="A2423" s="168" t="s">
        <v>5677</v>
      </c>
      <c r="B2423" s="172">
        <v>30023</v>
      </c>
      <c r="C2423" s="191" t="s">
        <v>3194</v>
      </c>
      <c r="D2423" s="183">
        <v>600</v>
      </c>
      <c r="E2423" s="183" t="e">
        <f>VLOOKUP(B2423,#REF!,22,FALSE)</f>
        <v>#REF!</v>
      </c>
      <c r="F2423" s="189" t="e">
        <f t="shared" si="177"/>
        <v>#REF!</v>
      </c>
      <c r="G2423" s="183">
        <v>620</v>
      </c>
      <c r="H2423" s="189" t="e">
        <f>100%-G2423/E2423</f>
        <v>#REF!</v>
      </c>
      <c r="I2423" s="171"/>
      <c r="M2423" s="178"/>
    </row>
    <row r="2424" spans="1:13" s="173" customFormat="1" ht="15.75" customHeight="1">
      <c r="A2424" s="168" t="s">
        <v>5677</v>
      </c>
      <c r="B2424" s="172">
        <v>30024</v>
      </c>
      <c r="C2424" s="191" t="s">
        <v>3195</v>
      </c>
      <c r="D2424" s="183">
        <v>660</v>
      </c>
      <c r="E2424" s="183" t="e">
        <f>VLOOKUP(B2424,#REF!,22,FALSE)</f>
        <v>#REF!</v>
      </c>
      <c r="F2424" s="189" t="e">
        <f t="shared" si="177"/>
        <v>#REF!</v>
      </c>
      <c r="G2424" s="183">
        <v>670</v>
      </c>
      <c r="H2424" s="189" t="e">
        <f>100%-G2424/E2424</f>
        <v>#REF!</v>
      </c>
      <c r="I2424" s="171"/>
      <c r="M2424" s="178"/>
    </row>
    <row r="2425" spans="1:13" s="173" customFormat="1" ht="15.75" customHeight="1">
      <c r="A2425" s="168" t="s">
        <v>5677</v>
      </c>
      <c r="B2425" s="172">
        <v>30041</v>
      </c>
      <c r="C2425" s="191" t="s">
        <v>3196</v>
      </c>
      <c r="D2425" s="183">
        <v>1650</v>
      </c>
      <c r="E2425" s="183" t="e">
        <f>VLOOKUP(B2425,#REF!,22,FALSE)</f>
        <v>#REF!</v>
      </c>
      <c r="F2425" s="189" t="e">
        <f t="shared" si="177"/>
        <v>#REF!</v>
      </c>
      <c r="G2425" s="183">
        <v>1650</v>
      </c>
      <c r="H2425" s="189" t="e">
        <f>100%-G2425/E2425</f>
        <v>#REF!</v>
      </c>
      <c r="I2425" s="171"/>
      <c r="M2425" s="178"/>
    </row>
    <row r="2426" spans="1:13" s="173" customFormat="1" ht="15.75" customHeight="1">
      <c r="A2426" s="182" t="s">
        <v>3197</v>
      </c>
      <c r="B2426" s="172"/>
      <c r="C2426" s="191"/>
      <c r="D2426" s="181"/>
      <c r="E2426" s="183"/>
      <c r="F2426" s="189"/>
      <c r="G2426" s="181"/>
      <c r="H2426" s="181"/>
      <c r="I2426" s="174"/>
      <c r="J2426" s="176"/>
      <c r="M2426" s="178"/>
    </row>
    <row r="2427" spans="1:13" s="173" customFormat="1" ht="15.75" customHeight="1">
      <c r="A2427" s="168" t="s">
        <v>5677</v>
      </c>
      <c r="B2427" s="172">
        <v>30025</v>
      </c>
      <c r="C2427" s="191" t="s">
        <v>3198</v>
      </c>
      <c r="D2427" s="183">
        <v>1800</v>
      </c>
      <c r="E2427" s="183" t="e">
        <f>VLOOKUP(B2427,#REF!,22,FALSE)</f>
        <v>#REF!</v>
      </c>
      <c r="F2427" s="189" t="e">
        <f t="shared" si="177"/>
        <v>#REF!</v>
      </c>
      <c r="G2427" s="183">
        <v>1800</v>
      </c>
      <c r="H2427" s="189" t="e">
        <f>100%-G2427/E2427</f>
        <v>#REF!</v>
      </c>
      <c r="I2427" s="171"/>
      <c r="M2427" s="178"/>
    </row>
    <row r="2428" spans="1:13" s="173" customFormat="1" ht="15.75" customHeight="1">
      <c r="A2428" s="182" t="s">
        <v>3201</v>
      </c>
      <c r="B2428" s="172"/>
      <c r="C2428" s="191"/>
      <c r="D2428" s="181"/>
      <c r="E2428" s="183"/>
      <c r="F2428" s="189"/>
      <c r="G2428" s="181"/>
      <c r="H2428" s="181"/>
      <c r="I2428" s="174"/>
      <c r="J2428" s="176"/>
      <c r="M2428" s="178"/>
    </row>
    <row r="2429" spans="1:13" s="173" customFormat="1" ht="15.75" customHeight="1">
      <c r="A2429" s="168" t="s">
        <v>5677</v>
      </c>
      <c r="B2429" s="172">
        <v>30037</v>
      </c>
      <c r="C2429" s="191" t="s">
        <v>3202</v>
      </c>
      <c r="D2429" s="183">
        <v>3950</v>
      </c>
      <c r="E2429" s="183" t="e">
        <f>VLOOKUP(B2429,#REF!,22,FALSE)</f>
        <v>#REF!</v>
      </c>
      <c r="F2429" s="189" t="e">
        <f t="shared" si="177"/>
        <v>#REF!</v>
      </c>
      <c r="G2429" s="183">
        <v>3950</v>
      </c>
      <c r="H2429" s="189" t="e">
        <f t="shared" ref="H2429:H2444" si="180">100%-G2429/E2429</f>
        <v>#REF!</v>
      </c>
      <c r="I2429" s="171"/>
      <c r="M2429" s="178"/>
    </row>
    <row r="2430" spans="1:13" s="173" customFormat="1" ht="15.75" customHeight="1">
      <c r="A2430" s="168" t="s">
        <v>5677</v>
      </c>
      <c r="B2430" s="172">
        <v>30040</v>
      </c>
      <c r="C2430" s="191" t="s">
        <v>3204</v>
      </c>
      <c r="D2430" s="183">
        <v>13700</v>
      </c>
      <c r="E2430" s="183" t="e">
        <f>VLOOKUP(B2430,#REF!,22,FALSE)</f>
        <v>#REF!</v>
      </c>
      <c r="F2430" s="189" t="e">
        <f t="shared" si="177"/>
        <v>#REF!</v>
      </c>
      <c r="G2430" s="183">
        <v>13700</v>
      </c>
      <c r="H2430" s="189" t="e">
        <f t="shared" si="180"/>
        <v>#REF!</v>
      </c>
      <c r="I2430" s="38"/>
      <c r="J2430" s="173" t="s">
        <v>5942</v>
      </c>
      <c r="M2430" s="178"/>
    </row>
    <row r="2431" spans="1:13" s="173" customFormat="1" ht="15.75" customHeight="1">
      <c r="A2431" s="168" t="s">
        <v>5677</v>
      </c>
      <c r="B2431" s="172">
        <v>30029</v>
      </c>
      <c r="C2431" s="191" t="s">
        <v>3205</v>
      </c>
      <c r="D2431" s="183">
        <v>1100</v>
      </c>
      <c r="E2431" s="183" t="e">
        <f>VLOOKUP(B2431,#REF!,22,FALSE)</f>
        <v>#REF!</v>
      </c>
      <c r="F2431" s="189" t="e">
        <f t="shared" si="177"/>
        <v>#REF!</v>
      </c>
      <c r="G2431" s="183">
        <v>1100</v>
      </c>
      <c r="H2431" s="189" t="e">
        <f t="shared" si="180"/>
        <v>#REF!</v>
      </c>
      <c r="I2431" s="171"/>
      <c r="M2431" s="178"/>
    </row>
    <row r="2432" spans="1:13" s="173" customFormat="1" ht="15.75" customHeight="1">
      <c r="A2432" s="168" t="s">
        <v>5677</v>
      </c>
      <c r="B2432" s="172">
        <v>30030</v>
      </c>
      <c r="C2432" s="191" t="s">
        <v>3206</v>
      </c>
      <c r="D2432" s="183">
        <v>1000</v>
      </c>
      <c r="E2432" s="183" t="e">
        <f>VLOOKUP(B2432,#REF!,22,FALSE)</f>
        <v>#REF!</v>
      </c>
      <c r="F2432" s="189" t="e">
        <f t="shared" si="177"/>
        <v>#REF!</v>
      </c>
      <c r="G2432" s="183">
        <v>1000</v>
      </c>
      <c r="H2432" s="189" t="e">
        <f t="shared" si="180"/>
        <v>#REF!</v>
      </c>
      <c r="I2432" s="171"/>
      <c r="M2432" s="178"/>
    </row>
    <row r="2433" spans="1:13" s="173" customFormat="1" ht="15.75" customHeight="1">
      <c r="A2433" s="168" t="s">
        <v>5677</v>
      </c>
      <c r="B2433" s="172">
        <v>30034</v>
      </c>
      <c r="C2433" s="191" t="s">
        <v>3207</v>
      </c>
      <c r="D2433" s="183">
        <v>1000</v>
      </c>
      <c r="E2433" s="183" t="e">
        <f>VLOOKUP(B2433,#REF!,22,FALSE)</f>
        <v>#REF!</v>
      </c>
      <c r="F2433" s="189" t="e">
        <f t="shared" si="177"/>
        <v>#REF!</v>
      </c>
      <c r="G2433" s="183">
        <v>1000</v>
      </c>
      <c r="H2433" s="189" t="e">
        <f t="shared" si="180"/>
        <v>#REF!</v>
      </c>
      <c r="I2433" s="171"/>
      <c r="M2433" s="178"/>
    </row>
    <row r="2434" spans="1:13" s="176" customFormat="1" ht="15.75" customHeight="1">
      <c r="A2434" s="168" t="s">
        <v>5677</v>
      </c>
      <c r="B2434" s="172">
        <v>30032</v>
      </c>
      <c r="C2434" s="191" t="s">
        <v>3208</v>
      </c>
      <c r="D2434" s="183">
        <v>990</v>
      </c>
      <c r="E2434" s="183" t="e">
        <f>VLOOKUP(B2434,#REF!,22,FALSE)</f>
        <v>#REF!</v>
      </c>
      <c r="F2434" s="189" t="e">
        <f t="shared" si="177"/>
        <v>#REF!</v>
      </c>
      <c r="G2434" s="183">
        <v>990</v>
      </c>
      <c r="H2434" s="189" t="e">
        <f t="shared" si="180"/>
        <v>#REF!</v>
      </c>
      <c r="I2434" s="171"/>
      <c r="J2434" s="173"/>
      <c r="K2434" s="173"/>
      <c r="M2434" s="178"/>
    </row>
    <row r="2435" spans="1:13" s="173" customFormat="1" ht="15.75" customHeight="1">
      <c r="A2435" s="168" t="s">
        <v>5677</v>
      </c>
      <c r="B2435" s="172">
        <v>30054</v>
      </c>
      <c r="C2435" s="191" t="s">
        <v>4619</v>
      </c>
      <c r="D2435" s="183">
        <v>930</v>
      </c>
      <c r="E2435" s="183" t="e">
        <f>VLOOKUP(B2435,#REF!,22,FALSE)</f>
        <v>#REF!</v>
      </c>
      <c r="F2435" s="189" t="e">
        <f t="shared" si="177"/>
        <v>#REF!</v>
      </c>
      <c r="G2435" s="183">
        <v>980</v>
      </c>
      <c r="H2435" s="189" t="e">
        <f t="shared" si="180"/>
        <v>#REF!</v>
      </c>
      <c r="I2435" s="171"/>
      <c r="M2435" s="178"/>
    </row>
    <row r="2436" spans="1:13" s="173" customFormat="1" ht="15.75" customHeight="1">
      <c r="A2436" s="168" t="s">
        <v>5677</v>
      </c>
      <c r="B2436" s="172">
        <v>30049</v>
      </c>
      <c r="C2436" s="191" t="s">
        <v>3209</v>
      </c>
      <c r="D2436" s="183">
        <v>1200</v>
      </c>
      <c r="E2436" s="183" t="e">
        <f>VLOOKUP(B2436,#REF!,22,FALSE)</f>
        <v>#REF!</v>
      </c>
      <c r="F2436" s="189" t="e">
        <f t="shared" si="177"/>
        <v>#REF!</v>
      </c>
      <c r="G2436" s="183">
        <v>1200</v>
      </c>
      <c r="H2436" s="189" t="e">
        <f t="shared" si="180"/>
        <v>#REF!</v>
      </c>
      <c r="I2436" s="171"/>
      <c r="M2436" s="178"/>
    </row>
    <row r="2437" spans="1:13" s="173" customFormat="1" ht="15.75" customHeight="1">
      <c r="A2437" s="168" t="s">
        <v>5677</v>
      </c>
      <c r="B2437" s="172">
        <v>30050</v>
      </c>
      <c r="C2437" s="191" t="s">
        <v>3210</v>
      </c>
      <c r="D2437" s="183">
        <v>1200</v>
      </c>
      <c r="E2437" s="183" t="e">
        <f>VLOOKUP(B2437,#REF!,22,FALSE)</f>
        <v>#REF!</v>
      </c>
      <c r="F2437" s="189" t="e">
        <f t="shared" si="177"/>
        <v>#REF!</v>
      </c>
      <c r="G2437" s="183">
        <v>1200</v>
      </c>
      <c r="H2437" s="189" t="e">
        <f t="shared" si="180"/>
        <v>#REF!</v>
      </c>
      <c r="I2437" s="171"/>
      <c r="M2437" s="178"/>
    </row>
    <row r="2438" spans="1:13" s="173" customFormat="1" ht="15.75" customHeight="1">
      <c r="A2438" s="168" t="s">
        <v>5677</v>
      </c>
      <c r="B2438" s="172">
        <v>30053</v>
      </c>
      <c r="C2438" s="191" t="s">
        <v>3211</v>
      </c>
      <c r="D2438" s="183">
        <v>6300</v>
      </c>
      <c r="E2438" s="183" t="e">
        <f>VLOOKUP(B2438,#REF!,22,FALSE)</f>
        <v>#REF!</v>
      </c>
      <c r="F2438" s="189" t="e">
        <f t="shared" si="177"/>
        <v>#REF!</v>
      </c>
      <c r="G2438" s="183">
        <v>6300</v>
      </c>
      <c r="H2438" s="189" t="e">
        <f t="shared" si="180"/>
        <v>#REF!</v>
      </c>
      <c r="I2438" s="171"/>
      <c r="M2438" s="178"/>
    </row>
    <row r="2439" spans="1:13" s="173" customFormat="1" ht="15.75" customHeight="1">
      <c r="A2439" s="168" t="s">
        <v>5677</v>
      </c>
      <c r="B2439" s="172">
        <v>30039</v>
      </c>
      <c r="C2439" s="191" t="s">
        <v>3212</v>
      </c>
      <c r="D2439" s="183">
        <v>1950</v>
      </c>
      <c r="E2439" s="183" t="e">
        <f>VLOOKUP(B2439,#REF!,22,FALSE)</f>
        <v>#REF!</v>
      </c>
      <c r="F2439" s="189" t="e">
        <f t="shared" si="177"/>
        <v>#REF!</v>
      </c>
      <c r="G2439" s="183">
        <v>1950</v>
      </c>
      <c r="H2439" s="189" t="e">
        <f t="shared" si="180"/>
        <v>#REF!</v>
      </c>
      <c r="I2439" s="171"/>
      <c r="M2439" s="178"/>
    </row>
    <row r="2440" spans="1:13" s="173" customFormat="1" ht="15.75" customHeight="1">
      <c r="A2440" s="168" t="s">
        <v>5677</v>
      </c>
      <c r="B2440" s="172">
        <v>30028</v>
      </c>
      <c r="C2440" s="191" t="s">
        <v>3213</v>
      </c>
      <c r="D2440" s="183">
        <v>3250</v>
      </c>
      <c r="E2440" s="183" t="e">
        <f>VLOOKUP(B2440,#REF!,22,FALSE)</f>
        <v>#REF!</v>
      </c>
      <c r="F2440" s="189" t="e">
        <f t="shared" si="177"/>
        <v>#REF!</v>
      </c>
      <c r="G2440" s="183">
        <v>3250</v>
      </c>
      <c r="H2440" s="189" t="e">
        <f t="shared" si="180"/>
        <v>#REF!</v>
      </c>
      <c r="I2440" s="171"/>
      <c r="M2440" s="178"/>
    </row>
    <row r="2441" spans="1:13" s="173" customFormat="1" ht="15.75" customHeight="1">
      <c r="A2441" s="168" t="s">
        <v>5677</v>
      </c>
      <c r="B2441" s="172">
        <v>30038</v>
      </c>
      <c r="C2441" s="191" t="s">
        <v>3214</v>
      </c>
      <c r="D2441" s="183">
        <v>3300</v>
      </c>
      <c r="E2441" s="183" t="e">
        <f>VLOOKUP(B2441,#REF!,22,FALSE)</f>
        <v>#REF!</v>
      </c>
      <c r="F2441" s="189" t="e">
        <f t="shared" si="177"/>
        <v>#REF!</v>
      </c>
      <c r="G2441" s="183">
        <v>3300</v>
      </c>
      <c r="H2441" s="189" t="e">
        <f t="shared" si="180"/>
        <v>#REF!</v>
      </c>
      <c r="I2441" s="171"/>
      <c r="M2441" s="178"/>
    </row>
    <row r="2442" spans="1:13" s="173" customFormat="1" ht="15.75" customHeight="1">
      <c r="A2442" s="168" t="s">
        <v>5677</v>
      </c>
      <c r="B2442" s="172">
        <v>30052</v>
      </c>
      <c r="C2442" s="191" t="s">
        <v>3215</v>
      </c>
      <c r="D2442" s="183">
        <v>3100</v>
      </c>
      <c r="E2442" s="183" t="e">
        <f>VLOOKUP(B2442,#REF!,22,FALSE)</f>
        <v>#REF!</v>
      </c>
      <c r="F2442" s="189" t="e">
        <f t="shared" si="177"/>
        <v>#REF!</v>
      </c>
      <c r="G2442" s="183">
        <v>3100</v>
      </c>
      <c r="H2442" s="189" t="e">
        <f t="shared" si="180"/>
        <v>#REF!</v>
      </c>
      <c r="I2442" s="171"/>
      <c r="M2442" s="178"/>
    </row>
    <row r="2443" spans="1:13" s="173" customFormat="1" ht="15.75" customHeight="1">
      <c r="A2443" s="168" t="s">
        <v>5677</v>
      </c>
      <c r="B2443" s="172">
        <v>30048</v>
      </c>
      <c r="C2443" s="191" t="s">
        <v>3216</v>
      </c>
      <c r="D2443" s="183">
        <v>4100</v>
      </c>
      <c r="E2443" s="183" t="e">
        <f>VLOOKUP(B2443,#REF!,22,FALSE)</f>
        <v>#REF!</v>
      </c>
      <c r="F2443" s="189" t="e">
        <f t="shared" si="177"/>
        <v>#REF!</v>
      </c>
      <c r="G2443" s="183">
        <v>4120</v>
      </c>
      <c r="H2443" s="189" t="e">
        <f t="shared" si="180"/>
        <v>#REF!</v>
      </c>
      <c r="I2443" s="171"/>
      <c r="M2443" s="178"/>
    </row>
    <row r="2444" spans="1:13" s="176" customFormat="1" ht="15.75" customHeight="1">
      <c r="A2444" s="168" t="s">
        <v>5677</v>
      </c>
      <c r="B2444" s="172">
        <v>30056</v>
      </c>
      <c r="C2444" s="191" t="s">
        <v>6148</v>
      </c>
      <c r="D2444" s="183">
        <v>1875</v>
      </c>
      <c r="E2444" s="183" t="e">
        <f>VLOOKUP(B2444,#REF!,22,FALSE)</f>
        <v>#REF!</v>
      </c>
      <c r="F2444" s="189" t="e">
        <f t="shared" si="177"/>
        <v>#REF!</v>
      </c>
      <c r="G2444" s="183">
        <v>1875</v>
      </c>
      <c r="H2444" s="189" t="e">
        <f t="shared" si="180"/>
        <v>#REF!</v>
      </c>
      <c r="I2444" s="171"/>
      <c r="J2444" s="173" t="s">
        <v>6198</v>
      </c>
      <c r="K2444" s="173"/>
      <c r="M2444" s="178"/>
    </row>
    <row r="2445" spans="1:13" s="173" customFormat="1" ht="15.75" customHeight="1">
      <c r="A2445" s="51" t="s">
        <v>3217</v>
      </c>
      <c r="B2445" s="169"/>
      <c r="C2445" s="193"/>
      <c r="D2445" s="52"/>
      <c r="E2445" s="52"/>
      <c r="F2445" s="52"/>
      <c r="G2445" s="52"/>
      <c r="H2445" s="213" t="e">
        <f>AVERAGE(H2446:H2454)</f>
        <v>#REF!</v>
      </c>
      <c r="I2445" s="28"/>
      <c r="J2445" s="176"/>
      <c r="M2445" s="178"/>
    </row>
    <row r="2446" spans="1:13" s="173" customFormat="1" ht="15.75" customHeight="1">
      <c r="A2446" s="168" t="s">
        <v>3218</v>
      </c>
      <c r="B2446" s="172">
        <v>10528</v>
      </c>
      <c r="C2446" s="191" t="s">
        <v>3220</v>
      </c>
      <c r="D2446" s="183">
        <v>1150</v>
      </c>
      <c r="E2446" s="183" t="e">
        <f>VLOOKUP(B2446,#REF!,22,FALSE)</f>
        <v>#REF!</v>
      </c>
      <c r="F2446" s="189" t="e">
        <f t="shared" ref="F2446:F2454" si="181">E2446/D2446-100%</f>
        <v>#REF!</v>
      </c>
      <c r="G2446" s="183">
        <v>960</v>
      </c>
      <c r="H2446" s="189" t="e">
        <f t="shared" ref="H2446:H2454" si="182">100%-G2446/E2446</f>
        <v>#REF!</v>
      </c>
      <c r="I2446" s="171"/>
      <c r="M2446" s="178"/>
    </row>
    <row r="2447" spans="1:13" s="173" customFormat="1" ht="15.75" customHeight="1">
      <c r="A2447" s="168" t="s">
        <v>4492</v>
      </c>
      <c r="B2447" s="172" t="s">
        <v>3223</v>
      </c>
      <c r="C2447" s="191" t="s">
        <v>3224</v>
      </c>
      <c r="D2447" s="183">
        <v>1400</v>
      </c>
      <c r="E2447" s="183" t="e">
        <f>VLOOKUP(B2447,#REF!,22,FALSE)</f>
        <v>#REF!</v>
      </c>
      <c r="F2447" s="189" t="e">
        <f t="shared" si="181"/>
        <v>#REF!</v>
      </c>
      <c r="G2447" s="183">
        <v>1200</v>
      </c>
      <c r="H2447" s="189" t="e">
        <f t="shared" si="182"/>
        <v>#REF!</v>
      </c>
      <c r="I2447" s="171"/>
      <c r="M2447" s="178"/>
    </row>
    <row r="2448" spans="1:13" s="173" customFormat="1" ht="15.75" customHeight="1">
      <c r="A2448" s="168" t="s">
        <v>3225</v>
      </c>
      <c r="B2448" s="172" t="s">
        <v>3227</v>
      </c>
      <c r="C2448" s="191" t="s">
        <v>3228</v>
      </c>
      <c r="D2448" s="183">
        <v>11250</v>
      </c>
      <c r="E2448" s="183" t="e">
        <f>VLOOKUP(B2448,#REF!,22,FALSE)</f>
        <v>#REF!</v>
      </c>
      <c r="F2448" s="189" t="e">
        <f t="shared" si="181"/>
        <v>#REF!</v>
      </c>
      <c r="G2448" s="183">
        <v>9200</v>
      </c>
      <c r="H2448" s="189" t="e">
        <f t="shared" si="182"/>
        <v>#REF!</v>
      </c>
      <c r="I2448" s="171"/>
      <c r="M2448" s="178"/>
    </row>
    <row r="2449" spans="1:13" s="173" customFormat="1" ht="15.75" customHeight="1">
      <c r="A2449" s="168" t="s">
        <v>3225</v>
      </c>
      <c r="B2449" s="172" t="s">
        <v>3229</v>
      </c>
      <c r="C2449" s="191" t="s">
        <v>3230</v>
      </c>
      <c r="D2449" s="183">
        <v>14500</v>
      </c>
      <c r="E2449" s="183" t="e">
        <f>VLOOKUP(B2449,#REF!,22,FALSE)</f>
        <v>#REF!</v>
      </c>
      <c r="F2449" s="189" t="e">
        <f t="shared" si="181"/>
        <v>#REF!</v>
      </c>
      <c r="G2449" s="183">
        <v>11840</v>
      </c>
      <c r="H2449" s="189" t="e">
        <f t="shared" si="182"/>
        <v>#REF!</v>
      </c>
      <c r="I2449" s="171"/>
      <c r="M2449" s="178"/>
    </row>
    <row r="2450" spans="1:13" s="173" customFormat="1" ht="15.75" customHeight="1">
      <c r="A2450" s="168" t="s">
        <v>3237</v>
      </c>
      <c r="B2450" s="172" t="s">
        <v>3238</v>
      </c>
      <c r="C2450" s="191" t="s">
        <v>3239</v>
      </c>
      <c r="D2450" s="183">
        <v>6600</v>
      </c>
      <c r="E2450" s="183" t="e">
        <f>VLOOKUP(B2450,#REF!,22,FALSE)</f>
        <v>#REF!</v>
      </c>
      <c r="F2450" s="189" t="e">
        <f t="shared" si="181"/>
        <v>#REF!</v>
      </c>
      <c r="G2450" s="183">
        <v>5440</v>
      </c>
      <c r="H2450" s="189" t="e">
        <f t="shared" si="182"/>
        <v>#REF!</v>
      </c>
      <c r="I2450" s="171"/>
      <c r="M2450" s="178"/>
    </row>
    <row r="2451" spans="1:13" s="176" customFormat="1" ht="15.75" customHeight="1">
      <c r="A2451" s="168" t="s">
        <v>4486</v>
      </c>
      <c r="B2451" s="172" t="s">
        <v>4487</v>
      </c>
      <c r="C2451" s="191" t="s">
        <v>4488</v>
      </c>
      <c r="D2451" s="183">
        <v>25300</v>
      </c>
      <c r="E2451" s="183" t="e">
        <f>VLOOKUP(B2451,#REF!,22,FALSE)</f>
        <v>#REF!</v>
      </c>
      <c r="F2451" s="189" t="e">
        <f t="shared" si="181"/>
        <v>#REF!</v>
      </c>
      <c r="G2451" s="183">
        <v>20480</v>
      </c>
      <c r="H2451" s="189" t="e">
        <f t="shared" si="182"/>
        <v>#REF!</v>
      </c>
      <c r="I2451" s="171"/>
      <c r="J2451" s="173"/>
      <c r="K2451" s="173"/>
      <c r="M2451" s="178"/>
    </row>
    <row r="2452" spans="1:13" s="176" customFormat="1" ht="15.75" customHeight="1">
      <c r="A2452" s="168" t="s">
        <v>5960</v>
      </c>
      <c r="B2452" s="172" t="s">
        <v>5964</v>
      </c>
      <c r="C2452" s="191" t="s">
        <v>5961</v>
      </c>
      <c r="D2452" s="183">
        <v>21500</v>
      </c>
      <c r="E2452" s="183" t="e">
        <f>VLOOKUP(B2452,#REF!,22,FALSE)</f>
        <v>#REF!</v>
      </c>
      <c r="F2452" s="189" t="e">
        <f t="shared" si="181"/>
        <v>#REF!</v>
      </c>
      <c r="G2452" s="183">
        <v>17200</v>
      </c>
      <c r="H2452" s="189" t="e">
        <f t="shared" si="182"/>
        <v>#REF!</v>
      </c>
      <c r="I2452" s="171"/>
      <c r="J2452" s="173" t="s">
        <v>6202</v>
      </c>
      <c r="K2452" s="173"/>
      <c r="M2452" s="178"/>
    </row>
    <row r="2453" spans="1:13" s="173" customFormat="1" ht="15.75" customHeight="1">
      <c r="A2453" s="168" t="s">
        <v>5962</v>
      </c>
      <c r="B2453" s="172" t="s">
        <v>5965</v>
      </c>
      <c r="C2453" s="191" t="s">
        <v>5963</v>
      </c>
      <c r="D2453" s="183">
        <v>17600</v>
      </c>
      <c r="E2453" s="183" t="e">
        <f>VLOOKUP(B2453,#REF!,22,FALSE)</f>
        <v>#REF!</v>
      </c>
      <c r="F2453" s="189" t="e">
        <f t="shared" si="181"/>
        <v>#REF!</v>
      </c>
      <c r="G2453" s="183">
        <v>14080</v>
      </c>
      <c r="H2453" s="189" t="e">
        <f t="shared" si="182"/>
        <v>#REF!</v>
      </c>
      <c r="I2453" s="171"/>
      <c r="J2453" s="173" t="s">
        <v>6202</v>
      </c>
      <c r="M2453" s="178"/>
    </row>
    <row r="2454" spans="1:13" s="173" customFormat="1" ht="15.75" customHeight="1">
      <c r="A2454" s="168" t="s">
        <v>3225</v>
      </c>
      <c r="B2454" s="172" t="s">
        <v>6346</v>
      </c>
      <c r="C2454" s="191" t="s">
        <v>6382</v>
      </c>
      <c r="D2454" s="183">
        <v>27300</v>
      </c>
      <c r="E2454" s="183" t="e">
        <f>VLOOKUP(B2454,#REF!,22,FALSE)</f>
        <v>#REF!</v>
      </c>
      <c r="F2454" s="189" t="e">
        <f t="shared" si="181"/>
        <v>#REF!</v>
      </c>
      <c r="G2454" s="183">
        <v>22160</v>
      </c>
      <c r="H2454" s="189" t="e">
        <f t="shared" si="182"/>
        <v>#REF!</v>
      </c>
      <c r="I2454" s="171"/>
      <c r="M2454" s="178"/>
    </row>
    <row r="2455" spans="1:13" s="173" customFormat="1" ht="15.75" customHeight="1">
      <c r="A2455" s="51" t="s">
        <v>6345</v>
      </c>
      <c r="B2455" s="169"/>
      <c r="C2455" s="193"/>
      <c r="D2455" s="52"/>
      <c r="E2455" s="52"/>
      <c r="F2455" s="52"/>
      <c r="G2455" s="52"/>
      <c r="H2455" s="213" t="e">
        <f>AVERAGE(H2456:H2461)</f>
        <v>#REF!</v>
      </c>
      <c r="I2455" s="28"/>
      <c r="J2455" s="176"/>
      <c r="M2455" s="178"/>
    </row>
    <row r="2456" spans="1:13" s="173" customFormat="1" ht="15.75" customHeight="1">
      <c r="A2456" s="168" t="s">
        <v>3242</v>
      </c>
      <c r="B2456" s="172" t="s">
        <v>3243</v>
      </c>
      <c r="C2456" s="191" t="s">
        <v>3244</v>
      </c>
      <c r="D2456" s="183">
        <v>18800</v>
      </c>
      <c r="E2456" s="183" t="e">
        <f>VLOOKUP(B2456,#REF!,22,FALSE)</f>
        <v>#REF!</v>
      </c>
      <c r="F2456" s="189" t="e">
        <f t="shared" ref="F2456:F2461" si="183">E2456/D2456-100%</f>
        <v>#REF!</v>
      </c>
      <c r="G2456" s="183">
        <v>15360</v>
      </c>
      <c r="H2456" s="189" t="e">
        <f t="shared" ref="H2456:H2461" si="184">100%-G2456/E2456</f>
        <v>#REF!</v>
      </c>
      <c r="I2456" s="171"/>
      <c r="M2456" s="178"/>
    </row>
    <row r="2457" spans="1:13" s="173" customFormat="1" ht="15.75" customHeight="1">
      <c r="A2457" s="168" t="s">
        <v>3242</v>
      </c>
      <c r="B2457" s="172" t="s">
        <v>3245</v>
      </c>
      <c r="C2457" s="191" t="s">
        <v>3246</v>
      </c>
      <c r="D2457" s="183">
        <v>15100</v>
      </c>
      <c r="E2457" s="183" t="e">
        <f>VLOOKUP(B2457,#REF!,22,FALSE)</f>
        <v>#REF!</v>
      </c>
      <c r="F2457" s="189" t="e">
        <f t="shared" si="183"/>
        <v>#REF!</v>
      </c>
      <c r="G2457" s="183">
        <v>12320</v>
      </c>
      <c r="H2457" s="189" t="e">
        <f t="shared" si="184"/>
        <v>#REF!</v>
      </c>
      <c r="I2457" s="171"/>
      <c r="M2457" s="178"/>
    </row>
    <row r="2458" spans="1:13" s="176" customFormat="1" ht="15.75" customHeight="1">
      <c r="A2458" s="168" t="s">
        <v>3242</v>
      </c>
      <c r="B2458" s="172" t="s">
        <v>3247</v>
      </c>
      <c r="C2458" s="191" t="s">
        <v>3248</v>
      </c>
      <c r="D2458" s="183">
        <v>15100</v>
      </c>
      <c r="E2458" s="183" t="e">
        <f>VLOOKUP(B2458,#REF!,22,FALSE)</f>
        <v>#REF!</v>
      </c>
      <c r="F2458" s="189" t="e">
        <f t="shared" si="183"/>
        <v>#REF!</v>
      </c>
      <c r="G2458" s="183">
        <v>12320</v>
      </c>
      <c r="H2458" s="189" t="e">
        <f t="shared" si="184"/>
        <v>#REF!</v>
      </c>
      <c r="I2458" s="171"/>
      <c r="J2458" s="173"/>
      <c r="K2458" s="173"/>
      <c r="M2458" s="178"/>
    </row>
    <row r="2459" spans="1:13" s="173" customFormat="1" ht="15.75" customHeight="1">
      <c r="A2459" s="168" t="s">
        <v>3242</v>
      </c>
      <c r="B2459" s="172" t="s">
        <v>3249</v>
      </c>
      <c r="C2459" s="191" t="s">
        <v>3250</v>
      </c>
      <c r="D2459" s="183">
        <v>16700</v>
      </c>
      <c r="E2459" s="183" t="e">
        <f>VLOOKUP(B2459,#REF!,22,FALSE)</f>
        <v>#REF!</v>
      </c>
      <c r="F2459" s="189" t="e">
        <f t="shared" si="183"/>
        <v>#REF!</v>
      </c>
      <c r="G2459" s="183">
        <v>13680</v>
      </c>
      <c r="H2459" s="189" t="e">
        <f t="shared" si="184"/>
        <v>#REF!</v>
      </c>
      <c r="I2459" s="171"/>
      <c r="M2459" s="178"/>
    </row>
    <row r="2460" spans="1:13" s="173" customFormat="1" ht="15.75" customHeight="1">
      <c r="A2460" s="168" t="s">
        <v>3242</v>
      </c>
      <c r="B2460" s="172" t="s">
        <v>3251</v>
      </c>
      <c r="C2460" s="191" t="s">
        <v>3252</v>
      </c>
      <c r="D2460" s="183">
        <v>16400</v>
      </c>
      <c r="E2460" s="183" t="e">
        <f>VLOOKUP(B2460,#REF!,22,FALSE)</f>
        <v>#REF!</v>
      </c>
      <c r="F2460" s="189" t="e">
        <f t="shared" si="183"/>
        <v>#REF!</v>
      </c>
      <c r="G2460" s="183">
        <v>13360</v>
      </c>
      <c r="H2460" s="189" t="e">
        <f t="shared" si="184"/>
        <v>#REF!</v>
      </c>
      <c r="I2460" s="171"/>
      <c r="M2460" s="178"/>
    </row>
    <row r="2461" spans="1:13" s="173" customFormat="1" ht="15.75" customHeight="1">
      <c r="A2461" s="168" t="s">
        <v>3242</v>
      </c>
      <c r="B2461" s="172" t="s">
        <v>3253</v>
      </c>
      <c r="C2461" s="191" t="s">
        <v>3254</v>
      </c>
      <c r="D2461" s="183">
        <v>22500</v>
      </c>
      <c r="E2461" s="183" t="e">
        <f>VLOOKUP(B2461,#REF!,22,FALSE)</f>
        <v>#REF!</v>
      </c>
      <c r="F2461" s="189" t="e">
        <f t="shared" si="183"/>
        <v>#REF!</v>
      </c>
      <c r="G2461" s="183">
        <v>18000</v>
      </c>
      <c r="H2461" s="189" t="e">
        <f t="shared" si="184"/>
        <v>#REF!</v>
      </c>
      <c r="I2461" s="171"/>
      <c r="M2461" s="178"/>
    </row>
    <row r="2462" spans="1:13" s="173" customFormat="1" ht="15.75" customHeight="1">
      <c r="A2462" s="51" t="s">
        <v>3255</v>
      </c>
      <c r="B2462" s="169"/>
      <c r="C2462" s="193"/>
      <c r="D2462" s="52"/>
      <c r="E2462" s="52"/>
      <c r="F2462" s="52"/>
      <c r="G2462" s="52"/>
      <c r="H2462" s="52"/>
      <c r="I2462" s="28"/>
      <c r="J2462" s="176"/>
      <c r="M2462" s="178"/>
    </row>
    <row r="2463" spans="1:13" s="173" customFormat="1" ht="15.75" customHeight="1">
      <c r="A2463" s="182" t="s">
        <v>3256</v>
      </c>
      <c r="B2463" s="25"/>
      <c r="C2463" s="128"/>
      <c r="D2463" s="181"/>
      <c r="E2463" s="181"/>
      <c r="F2463" s="181"/>
      <c r="G2463" s="181"/>
      <c r="H2463" s="181"/>
      <c r="I2463" s="174"/>
      <c r="J2463" s="176"/>
      <c r="M2463" s="178"/>
    </row>
    <row r="2464" spans="1:13" s="173" customFormat="1" ht="15.75" customHeight="1">
      <c r="A2464" s="168" t="s">
        <v>3257</v>
      </c>
      <c r="B2464" s="172">
        <v>10101</v>
      </c>
      <c r="C2464" s="191" t="s">
        <v>3259</v>
      </c>
      <c r="D2464" s="183">
        <v>250</v>
      </c>
      <c r="E2464" s="183" t="e">
        <f>VLOOKUP(B2464,#REF!,22,FALSE)</f>
        <v>#REF!</v>
      </c>
      <c r="F2464" s="189" t="e">
        <f t="shared" ref="F2464:F2476" si="185">E2464/D2464-100%</f>
        <v>#REF!</v>
      </c>
      <c r="G2464" s="183" t="e">
        <f>E2464</f>
        <v>#REF!</v>
      </c>
      <c r="H2464" s="189" t="e">
        <f>100%-G2464/E2464</f>
        <v>#REF!</v>
      </c>
      <c r="I2464" s="171"/>
      <c r="M2464" s="178"/>
    </row>
    <row r="2465" spans="1:13" s="27" customFormat="1" ht="15.75" customHeight="1">
      <c r="A2465" s="168" t="s">
        <v>3257</v>
      </c>
      <c r="B2465" s="172">
        <v>20003</v>
      </c>
      <c r="C2465" s="191" t="s">
        <v>3260</v>
      </c>
      <c r="D2465" s="183">
        <v>1300</v>
      </c>
      <c r="E2465" s="183" t="e">
        <f>VLOOKUP(B2465,#REF!,22,FALSE)</f>
        <v>#REF!</v>
      </c>
      <c r="F2465" s="189" t="e">
        <f t="shared" si="185"/>
        <v>#REF!</v>
      </c>
      <c r="G2465" s="183" t="e">
        <f>E2465</f>
        <v>#REF!</v>
      </c>
      <c r="H2465" s="189" t="e">
        <f>100%-G2465/E2465</f>
        <v>#REF!</v>
      </c>
      <c r="I2465" s="171"/>
      <c r="J2465" s="173"/>
      <c r="K2465" s="173"/>
      <c r="M2465" s="178"/>
    </row>
    <row r="2466" spans="1:13" s="27" customFormat="1" ht="15.75" customHeight="1">
      <c r="A2466" s="168" t="s">
        <v>3257</v>
      </c>
      <c r="B2466" s="172">
        <v>20004</v>
      </c>
      <c r="C2466" s="191" t="s">
        <v>3261</v>
      </c>
      <c r="D2466" s="183">
        <v>450</v>
      </c>
      <c r="E2466" s="183" t="e">
        <f>VLOOKUP(B2466,#REF!,22,FALSE)</f>
        <v>#REF!</v>
      </c>
      <c r="F2466" s="189" t="e">
        <f t="shared" si="185"/>
        <v>#REF!</v>
      </c>
      <c r="G2466" s="183" t="e">
        <f>E2466</f>
        <v>#REF!</v>
      </c>
      <c r="H2466" s="189" t="e">
        <f>100%-G2466/E2466</f>
        <v>#REF!</v>
      </c>
      <c r="I2466" s="171"/>
      <c r="J2466" s="173"/>
      <c r="K2466" s="173"/>
      <c r="M2466" s="178"/>
    </row>
    <row r="2467" spans="1:13" s="178" customFormat="1" ht="15.75" customHeight="1">
      <c r="A2467" s="168" t="s">
        <v>3257</v>
      </c>
      <c r="B2467" s="172" t="s">
        <v>3262</v>
      </c>
      <c r="C2467" s="191" t="s">
        <v>5568</v>
      </c>
      <c r="D2467" s="183">
        <v>5000</v>
      </c>
      <c r="E2467" s="183" t="e">
        <f>VLOOKUP(B2467,#REF!,22,FALSE)</f>
        <v>#REF!</v>
      </c>
      <c r="F2467" s="189" t="e">
        <f t="shared" si="185"/>
        <v>#REF!</v>
      </c>
      <c r="G2467" s="183" t="e">
        <f>E2467</f>
        <v>#REF!</v>
      </c>
      <c r="H2467" s="189" t="e">
        <f>100%-G2467/E2467</f>
        <v>#REF!</v>
      </c>
      <c r="I2467" s="171"/>
      <c r="J2467" s="173"/>
      <c r="K2467" s="173"/>
    </row>
    <row r="2468" spans="1:13" s="178" customFormat="1" ht="15.75" customHeight="1">
      <c r="A2468" s="182" t="s">
        <v>6354</v>
      </c>
      <c r="B2468" s="25"/>
      <c r="C2468" s="128"/>
      <c r="D2468" s="181"/>
      <c r="E2468" s="183"/>
      <c r="F2468" s="189"/>
      <c r="G2468" s="181"/>
      <c r="H2468" s="181"/>
      <c r="I2468" s="174"/>
      <c r="J2468" s="176"/>
      <c r="K2468" s="173"/>
    </row>
    <row r="2469" spans="1:13" s="178" customFormat="1" ht="15.75" customHeight="1">
      <c r="A2469" s="168" t="s">
        <v>3257</v>
      </c>
      <c r="B2469" s="172">
        <v>10107</v>
      </c>
      <c r="C2469" s="191" t="s">
        <v>5420</v>
      </c>
      <c r="D2469" s="183">
        <v>900</v>
      </c>
      <c r="E2469" s="183" t="e">
        <f>VLOOKUP(B2469,#REF!,22,FALSE)</f>
        <v>#REF!</v>
      </c>
      <c r="F2469" s="189" t="e">
        <f t="shared" si="185"/>
        <v>#REF!</v>
      </c>
      <c r="G2469" s="183" t="e">
        <f t="shared" ref="G2469:G2476" si="186">E2469</f>
        <v>#REF!</v>
      </c>
      <c r="H2469" s="189" t="e">
        <f t="shared" ref="H2469:H2476" si="187">100%-G2469/E2469</f>
        <v>#REF!</v>
      </c>
      <c r="I2469" s="171"/>
      <c r="J2469" s="173"/>
      <c r="K2469" s="173"/>
    </row>
    <row r="2470" spans="1:13" s="178" customFormat="1" ht="15.75" customHeight="1">
      <c r="A2470" s="168" t="s">
        <v>3257</v>
      </c>
      <c r="B2470" s="172">
        <v>10108</v>
      </c>
      <c r="C2470" s="191" t="s">
        <v>6762</v>
      </c>
      <c r="D2470" s="183">
        <v>900</v>
      </c>
      <c r="E2470" s="183" t="e">
        <f>VLOOKUP(B2470,#REF!,22,FALSE)</f>
        <v>#REF!</v>
      </c>
      <c r="F2470" s="189" t="e">
        <f t="shared" si="185"/>
        <v>#REF!</v>
      </c>
      <c r="G2470" s="183" t="e">
        <f t="shared" si="186"/>
        <v>#REF!</v>
      </c>
      <c r="H2470" s="189" t="e">
        <f t="shared" si="187"/>
        <v>#REF!</v>
      </c>
      <c r="I2470" s="171"/>
      <c r="J2470" s="173"/>
      <c r="K2470" s="173"/>
    </row>
    <row r="2471" spans="1:13" s="178" customFormat="1" ht="15.75" customHeight="1">
      <c r="A2471" s="168" t="s">
        <v>3257</v>
      </c>
      <c r="B2471" s="172">
        <v>10109</v>
      </c>
      <c r="C2471" s="191" t="s">
        <v>5421</v>
      </c>
      <c r="D2471" s="183">
        <v>900</v>
      </c>
      <c r="E2471" s="183" t="e">
        <f>VLOOKUP(B2471,#REF!,22,FALSE)</f>
        <v>#REF!</v>
      </c>
      <c r="F2471" s="189" t="e">
        <f t="shared" si="185"/>
        <v>#REF!</v>
      </c>
      <c r="G2471" s="183" t="e">
        <f t="shared" si="186"/>
        <v>#REF!</v>
      </c>
      <c r="H2471" s="189" t="e">
        <f t="shared" si="187"/>
        <v>#REF!</v>
      </c>
      <c r="I2471" s="171"/>
      <c r="J2471" s="173"/>
      <c r="K2471" s="173"/>
    </row>
    <row r="2472" spans="1:13" s="176" customFormat="1" ht="15.75" customHeight="1">
      <c r="A2472" s="168" t="s">
        <v>3257</v>
      </c>
      <c r="B2472" s="172">
        <v>10110</v>
      </c>
      <c r="C2472" s="191" t="s">
        <v>5422</v>
      </c>
      <c r="D2472" s="183">
        <v>900</v>
      </c>
      <c r="E2472" s="183" t="e">
        <f>VLOOKUP(B2472,#REF!,22,FALSE)</f>
        <v>#REF!</v>
      </c>
      <c r="F2472" s="189" t="e">
        <f t="shared" si="185"/>
        <v>#REF!</v>
      </c>
      <c r="G2472" s="183" t="e">
        <f t="shared" si="186"/>
        <v>#REF!</v>
      </c>
      <c r="H2472" s="189" t="e">
        <f t="shared" si="187"/>
        <v>#REF!</v>
      </c>
      <c r="I2472" s="171"/>
      <c r="J2472" s="173"/>
      <c r="K2472" s="173"/>
      <c r="M2472" s="178"/>
    </row>
    <row r="2473" spans="1:13" s="173" customFormat="1" ht="15.75" customHeight="1">
      <c r="A2473" s="168" t="s">
        <v>3257</v>
      </c>
      <c r="B2473" s="172">
        <v>10111</v>
      </c>
      <c r="C2473" s="191" t="s">
        <v>5423</v>
      </c>
      <c r="D2473" s="183">
        <v>900</v>
      </c>
      <c r="E2473" s="183" t="e">
        <f>VLOOKUP(B2473,#REF!,22,FALSE)</f>
        <v>#REF!</v>
      </c>
      <c r="F2473" s="189" t="e">
        <f t="shared" si="185"/>
        <v>#REF!</v>
      </c>
      <c r="G2473" s="183" t="e">
        <f t="shared" si="186"/>
        <v>#REF!</v>
      </c>
      <c r="H2473" s="189" t="e">
        <f t="shared" si="187"/>
        <v>#REF!</v>
      </c>
      <c r="I2473" s="171"/>
      <c r="M2473" s="178"/>
    </row>
    <row r="2474" spans="1:13" s="173" customFormat="1" ht="15.75" customHeight="1">
      <c r="A2474" s="168" t="s">
        <v>3257</v>
      </c>
      <c r="B2474" s="172">
        <v>10114</v>
      </c>
      <c r="C2474" s="192" t="s">
        <v>6798</v>
      </c>
      <c r="D2474" s="183"/>
      <c r="E2474" s="183">
        <v>1400</v>
      </c>
      <c r="F2474" s="189" t="s">
        <v>6550</v>
      </c>
      <c r="G2474" s="183">
        <f t="shared" si="186"/>
        <v>1400</v>
      </c>
      <c r="H2474" s="189">
        <f t="shared" si="187"/>
        <v>0</v>
      </c>
      <c r="I2474" s="171"/>
      <c r="M2474" s="178"/>
    </row>
    <row r="2475" spans="1:13" s="173" customFormat="1" ht="15.75" customHeight="1">
      <c r="A2475" s="168" t="s">
        <v>3257</v>
      </c>
      <c r="B2475" s="172">
        <v>10115</v>
      </c>
      <c r="C2475" s="192" t="s">
        <v>6768</v>
      </c>
      <c r="D2475" s="183"/>
      <c r="E2475" s="183">
        <v>2500</v>
      </c>
      <c r="F2475" s="189" t="s">
        <v>6550</v>
      </c>
      <c r="G2475" s="183">
        <f t="shared" si="186"/>
        <v>2500</v>
      </c>
      <c r="H2475" s="189">
        <f t="shared" si="187"/>
        <v>0</v>
      </c>
      <c r="I2475" s="171"/>
      <c r="M2475" s="178"/>
    </row>
    <row r="2476" spans="1:13" s="173" customFormat="1" ht="15.75" customHeight="1">
      <c r="A2476" s="168" t="s">
        <v>3257</v>
      </c>
      <c r="B2476" s="34">
        <v>10113</v>
      </c>
      <c r="C2476" s="168" t="s">
        <v>6355</v>
      </c>
      <c r="D2476" s="183">
        <v>1450</v>
      </c>
      <c r="E2476" s="183" t="e">
        <f>VLOOKUP(B2476,#REF!,22,FALSE)</f>
        <v>#REF!</v>
      </c>
      <c r="F2476" s="189" t="e">
        <f t="shared" si="185"/>
        <v>#REF!</v>
      </c>
      <c r="G2476" s="183" t="e">
        <f t="shared" si="186"/>
        <v>#REF!</v>
      </c>
      <c r="H2476" s="189" t="e">
        <f t="shared" si="187"/>
        <v>#REF!</v>
      </c>
      <c r="I2476" s="102"/>
      <c r="M2476" s="178"/>
    </row>
    <row r="2477" spans="1:13" s="173" customFormat="1" ht="15.75" customHeight="1">
      <c r="A2477" s="27"/>
      <c r="B2477" s="27"/>
      <c r="C2477" s="135" t="s">
        <v>6136</v>
      </c>
      <c r="D2477" s="53"/>
      <c r="E2477" s="53"/>
      <c r="F2477" s="53"/>
      <c r="G2477" s="53"/>
      <c r="H2477" s="53"/>
      <c r="I2477" s="58"/>
      <c r="M2477" s="178"/>
    </row>
    <row r="2478" spans="1:13" s="173" customFormat="1" ht="15.75" customHeight="1">
      <c r="A2478" s="186"/>
      <c r="B2478" s="80">
        <v>1</v>
      </c>
      <c r="C2478" s="146" t="s">
        <v>5920</v>
      </c>
      <c r="D2478" s="118"/>
      <c r="E2478" s="118"/>
      <c r="F2478" s="118"/>
      <c r="G2478" s="118"/>
      <c r="H2478" s="118"/>
      <c r="I2478" s="168"/>
      <c r="J2478" s="178"/>
      <c r="K2478" s="178"/>
      <c r="M2478" s="178"/>
    </row>
    <row r="2479" spans="1:13" s="173" customFormat="1" ht="15.75" customHeight="1">
      <c r="A2479" s="186"/>
      <c r="B2479" s="80">
        <v>2</v>
      </c>
      <c r="C2479" s="191" t="s">
        <v>5921</v>
      </c>
      <c r="D2479" s="119"/>
      <c r="E2479" s="119"/>
      <c r="F2479" s="119"/>
      <c r="G2479" s="119"/>
      <c r="H2479" s="119"/>
      <c r="I2479" s="120"/>
      <c r="J2479" s="178"/>
      <c r="K2479" s="178"/>
      <c r="M2479" s="178"/>
    </row>
    <row r="2480" spans="1:13" s="173" customFormat="1" ht="15.75" customHeight="1">
      <c r="A2480" s="186"/>
      <c r="B2480" s="80">
        <v>3</v>
      </c>
      <c r="C2480" s="191" t="s">
        <v>5922</v>
      </c>
      <c r="D2480" s="118"/>
      <c r="E2480" s="118"/>
      <c r="F2480" s="118"/>
      <c r="G2480" s="118"/>
      <c r="H2480" s="118"/>
      <c r="I2480" s="168"/>
      <c r="J2480" s="178"/>
      <c r="K2480" s="178"/>
      <c r="M2480" s="178"/>
    </row>
    <row r="2481" spans="1:13" s="173" customFormat="1" ht="15.75" customHeight="1">
      <c r="A2481" s="186"/>
      <c r="B2481" s="80">
        <v>4</v>
      </c>
      <c r="C2481" s="191" t="s">
        <v>5923</v>
      </c>
      <c r="D2481" s="118"/>
      <c r="E2481" s="118"/>
      <c r="F2481" s="118"/>
      <c r="G2481" s="118"/>
      <c r="H2481" s="118"/>
      <c r="I2481" s="168"/>
      <c r="J2481" s="178"/>
      <c r="K2481" s="178"/>
      <c r="M2481" s="178"/>
    </row>
    <row r="2482" spans="1:13" s="173" customFormat="1" ht="15.75" customHeight="1">
      <c r="A2482" s="186"/>
      <c r="B2482" s="80">
        <v>5</v>
      </c>
      <c r="C2482" s="191" t="s">
        <v>5928</v>
      </c>
      <c r="D2482" s="121"/>
      <c r="E2482" s="121"/>
      <c r="F2482" s="121"/>
      <c r="G2482" s="121"/>
      <c r="H2482" s="121"/>
      <c r="I2482" s="122"/>
      <c r="J2482" s="178"/>
      <c r="K2482" s="178"/>
      <c r="M2482" s="178"/>
    </row>
    <row r="2483" spans="1:13" s="173" customFormat="1" ht="15.75" customHeight="1">
      <c r="A2483" s="186"/>
      <c r="B2483" s="80">
        <v>6</v>
      </c>
      <c r="C2483" s="191" t="s">
        <v>5925</v>
      </c>
      <c r="D2483" s="118"/>
      <c r="E2483" s="118"/>
      <c r="F2483" s="118"/>
      <c r="G2483" s="118"/>
      <c r="H2483" s="118"/>
      <c r="I2483" s="168"/>
      <c r="J2483" s="178"/>
      <c r="K2483" s="178"/>
      <c r="M2483" s="178"/>
    </row>
    <row r="2484" spans="1:13" s="173" customFormat="1" ht="15.75" customHeight="1">
      <c r="A2484" s="186"/>
      <c r="B2484" s="80">
        <v>7</v>
      </c>
      <c r="C2484" s="191" t="s">
        <v>5926</v>
      </c>
      <c r="D2484" s="121"/>
      <c r="E2484" s="121"/>
      <c r="F2484" s="121"/>
      <c r="G2484" s="121"/>
      <c r="H2484" s="121"/>
      <c r="I2484" s="122"/>
      <c r="J2484" s="178"/>
      <c r="K2484" s="178"/>
      <c r="M2484" s="178"/>
    </row>
    <row r="2485" spans="1:13" s="173" customFormat="1" ht="15.75" customHeight="1">
      <c r="A2485" s="182" t="s">
        <v>6134</v>
      </c>
      <c r="B2485" s="25"/>
      <c r="C2485" s="128"/>
      <c r="D2485" s="181"/>
      <c r="E2485" s="181"/>
      <c r="F2485" s="181"/>
      <c r="G2485" s="181"/>
      <c r="H2485" s="181"/>
      <c r="I2485" s="174"/>
      <c r="J2485" s="176"/>
      <c r="M2485" s="178"/>
    </row>
    <row r="2486" spans="1:13" s="173" customFormat="1" ht="15.75" customHeight="1">
      <c r="A2486" s="168" t="s">
        <v>3257</v>
      </c>
      <c r="B2486" s="172">
        <v>20001</v>
      </c>
      <c r="C2486" s="191" t="s">
        <v>6763</v>
      </c>
      <c r="D2486" s="183">
        <v>1600</v>
      </c>
      <c r="E2486" s="183" t="e">
        <f>VLOOKUP(B2486,#REF!,22,FALSE)</f>
        <v>#REF!</v>
      </c>
      <c r="F2486" s="189" t="e">
        <f t="shared" ref="F2486:F2536" si="188">E2486/D2486-100%</f>
        <v>#REF!</v>
      </c>
      <c r="G2486" s="183" t="e">
        <f>E2486</f>
        <v>#REF!</v>
      </c>
      <c r="H2486" s="189" t="e">
        <f t="shared" ref="H2486:H2536" si="189">100%-G2486/E2486</f>
        <v>#REF!</v>
      </c>
      <c r="I2486" s="171"/>
      <c r="M2486" s="178"/>
    </row>
    <row r="2487" spans="1:13" s="173" customFormat="1" ht="15.75" customHeight="1">
      <c r="A2487" s="168" t="s">
        <v>3257</v>
      </c>
      <c r="B2487" s="172">
        <v>19998</v>
      </c>
      <c r="C2487" s="191" t="s">
        <v>6764</v>
      </c>
      <c r="D2487" s="183"/>
      <c r="E2487" s="183">
        <v>2500</v>
      </c>
      <c r="F2487" s="189" t="s">
        <v>6550</v>
      </c>
      <c r="G2487" s="183">
        <f t="shared" ref="G2487:G2536" si="190">E2487</f>
        <v>2500</v>
      </c>
      <c r="H2487" s="189">
        <f t="shared" si="189"/>
        <v>0</v>
      </c>
      <c r="I2487" s="171"/>
      <c r="M2487" s="178"/>
    </row>
    <row r="2488" spans="1:13" s="173" customFormat="1" ht="15.75" customHeight="1">
      <c r="A2488" s="168" t="s">
        <v>3257</v>
      </c>
      <c r="B2488" s="172" t="s">
        <v>6815</v>
      </c>
      <c r="C2488" s="273" t="s">
        <v>6766</v>
      </c>
      <c r="D2488" s="183"/>
      <c r="E2488" s="183">
        <v>3200</v>
      </c>
      <c r="F2488" s="189" t="s">
        <v>6550</v>
      </c>
      <c r="G2488" s="183">
        <f t="shared" si="190"/>
        <v>3200</v>
      </c>
      <c r="H2488" s="189">
        <f t="shared" si="189"/>
        <v>0</v>
      </c>
      <c r="I2488" s="171"/>
      <c r="M2488" s="178"/>
    </row>
    <row r="2489" spans="1:13" s="173" customFormat="1" ht="33.75" customHeight="1">
      <c r="A2489" s="168" t="s">
        <v>3257</v>
      </c>
      <c r="B2489" s="172" t="s">
        <v>6814</v>
      </c>
      <c r="C2489" s="191" t="s">
        <v>6765</v>
      </c>
      <c r="D2489" s="183"/>
      <c r="E2489" s="183">
        <v>3600</v>
      </c>
      <c r="F2489" s="189" t="s">
        <v>6550</v>
      </c>
      <c r="G2489" s="183">
        <f t="shared" si="190"/>
        <v>3600</v>
      </c>
      <c r="H2489" s="189">
        <f t="shared" si="189"/>
        <v>0</v>
      </c>
      <c r="I2489" s="171"/>
      <c r="M2489" s="178"/>
    </row>
    <row r="2490" spans="1:13" s="173" customFormat="1" ht="15.75" customHeight="1">
      <c r="A2490" s="168" t="s">
        <v>3257</v>
      </c>
      <c r="B2490" s="172">
        <v>20000</v>
      </c>
      <c r="C2490" s="191" t="s">
        <v>3266</v>
      </c>
      <c r="D2490" s="183">
        <v>2200</v>
      </c>
      <c r="E2490" s="183" t="e">
        <f>VLOOKUP(B2490,#REF!,22,FALSE)</f>
        <v>#REF!</v>
      </c>
      <c r="F2490" s="189" t="e">
        <f t="shared" si="188"/>
        <v>#REF!</v>
      </c>
      <c r="G2490" s="183" t="e">
        <f t="shared" si="190"/>
        <v>#REF!</v>
      </c>
      <c r="H2490" s="189" t="e">
        <f t="shared" si="189"/>
        <v>#REF!</v>
      </c>
      <c r="I2490" s="171"/>
      <c r="M2490" s="178"/>
    </row>
    <row r="2491" spans="1:13" s="173" customFormat="1" ht="15.75" customHeight="1">
      <c r="A2491" s="168" t="s">
        <v>3257</v>
      </c>
      <c r="B2491" s="172">
        <v>20002</v>
      </c>
      <c r="C2491" s="191" t="s">
        <v>3267</v>
      </c>
      <c r="D2491" s="183">
        <v>2200</v>
      </c>
      <c r="E2491" s="183" t="e">
        <f>VLOOKUP(B2491,#REF!,22,FALSE)</f>
        <v>#REF!</v>
      </c>
      <c r="F2491" s="189" t="e">
        <f t="shared" si="188"/>
        <v>#REF!</v>
      </c>
      <c r="G2491" s="183" t="e">
        <f t="shared" si="190"/>
        <v>#REF!</v>
      </c>
      <c r="H2491" s="189" t="e">
        <f t="shared" si="189"/>
        <v>#REF!</v>
      </c>
      <c r="I2491" s="171"/>
      <c r="M2491" s="178"/>
    </row>
    <row r="2492" spans="1:13" s="173" customFormat="1" ht="15.75" customHeight="1">
      <c r="A2492" s="168" t="s">
        <v>3257</v>
      </c>
      <c r="B2492" s="172" t="s">
        <v>3268</v>
      </c>
      <c r="C2492" s="191" t="s">
        <v>3269</v>
      </c>
      <c r="D2492" s="183">
        <v>3100</v>
      </c>
      <c r="E2492" s="183" t="e">
        <f>VLOOKUP(B2492,#REF!,22,FALSE)</f>
        <v>#REF!</v>
      </c>
      <c r="F2492" s="189" t="e">
        <f t="shared" si="188"/>
        <v>#REF!</v>
      </c>
      <c r="G2492" s="183" t="e">
        <f t="shared" si="190"/>
        <v>#REF!</v>
      </c>
      <c r="H2492" s="189" t="e">
        <f t="shared" si="189"/>
        <v>#REF!</v>
      </c>
      <c r="I2492" s="171"/>
      <c r="M2492" s="178"/>
    </row>
    <row r="2493" spans="1:13" s="173" customFormat="1" ht="15.75" customHeight="1">
      <c r="A2493" s="168" t="s">
        <v>3257</v>
      </c>
      <c r="B2493" s="175">
        <v>20094</v>
      </c>
      <c r="C2493" s="191" t="s">
        <v>5341</v>
      </c>
      <c r="D2493" s="183">
        <v>2900</v>
      </c>
      <c r="E2493" s="183" t="e">
        <f>VLOOKUP(B2493,#REF!,22,FALSE)</f>
        <v>#REF!</v>
      </c>
      <c r="F2493" s="189" t="e">
        <f t="shared" si="188"/>
        <v>#REF!</v>
      </c>
      <c r="G2493" s="183" t="e">
        <f t="shared" si="190"/>
        <v>#REF!</v>
      </c>
      <c r="H2493" s="189" t="e">
        <f t="shared" si="189"/>
        <v>#REF!</v>
      </c>
      <c r="I2493" s="171"/>
      <c r="M2493" s="178"/>
    </row>
    <row r="2494" spans="1:13" s="173" customFormat="1" ht="15.75" customHeight="1">
      <c r="A2494" s="168" t="s">
        <v>3257</v>
      </c>
      <c r="B2494" s="175">
        <v>20095</v>
      </c>
      <c r="C2494" s="191" t="s">
        <v>5342</v>
      </c>
      <c r="D2494" s="183">
        <v>2900</v>
      </c>
      <c r="E2494" s="183" t="e">
        <f>VLOOKUP(B2494,#REF!,22,FALSE)</f>
        <v>#REF!</v>
      </c>
      <c r="F2494" s="189" t="e">
        <f t="shared" si="188"/>
        <v>#REF!</v>
      </c>
      <c r="G2494" s="183" t="e">
        <f t="shared" si="190"/>
        <v>#REF!</v>
      </c>
      <c r="H2494" s="189" t="e">
        <f t="shared" si="189"/>
        <v>#REF!</v>
      </c>
      <c r="I2494" s="171"/>
      <c r="M2494" s="178"/>
    </row>
    <row r="2495" spans="1:13" s="173" customFormat="1" ht="15.75" customHeight="1">
      <c r="A2495" s="168" t="s">
        <v>3257</v>
      </c>
      <c r="B2495" s="175">
        <v>20096</v>
      </c>
      <c r="C2495" s="191" t="s">
        <v>5343</v>
      </c>
      <c r="D2495" s="183">
        <v>2600</v>
      </c>
      <c r="E2495" s="183" t="e">
        <f>VLOOKUP(B2495,#REF!,22,FALSE)</f>
        <v>#REF!</v>
      </c>
      <c r="F2495" s="189" t="e">
        <f t="shared" si="188"/>
        <v>#REF!</v>
      </c>
      <c r="G2495" s="183" t="e">
        <f t="shared" si="190"/>
        <v>#REF!</v>
      </c>
      <c r="H2495" s="189" t="e">
        <f t="shared" si="189"/>
        <v>#REF!</v>
      </c>
      <c r="I2495" s="171"/>
      <c r="M2495" s="178"/>
    </row>
    <row r="2496" spans="1:13" s="173" customFormat="1" ht="15.75" customHeight="1">
      <c r="A2496" s="168" t="s">
        <v>3257</v>
      </c>
      <c r="B2496" s="175">
        <v>20097</v>
      </c>
      <c r="C2496" s="191" t="s">
        <v>5344</v>
      </c>
      <c r="D2496" s="183">
        <v>3200</v>
      </c>
      <c r="E2496" s="183" t="e">
        <f>VLOOKUP(B2496,#REF!,22,FALSE)</f>
        <v>#REF!</v>
      </c>
      <c r="F2496" s="189" t="e">
        <f t="shared" si="188"/>
        <v>#REF!</v>
      </c>
      <c r="G2496" s="183" t="e">
        <f t="shared" si="190"/>
        <v>#REF!</v>
      </c>
      <c r="H2496" s="189" t="e">
        <f t="shared" si="189"/>
        <v>#REF!</v>
      </c>
      <c r="I2496" s="171"/>
      <c r="M2496" s="178"/>
    </row>
    <row r="2497" spans="1:13" s="173" customFormat="1" ht="15.75" customHeight="1">
      <c r="A2497" s="168" t="s">
        <v>3257</v>
      </c>
      <c r="B2497" s="175">
        <v>20201</v>
      </c>
      <c r="C2497" s="191" t="s">
        <v>5217</v>
      </c>
      <c r="D2497" s="183">
        <v>4000</v>
      </c>
      <c r="E2497" s="183" t="e">
        <f>VLOOKUP(B2497,#REF!,22,FALSE)</f>
        <v>#REF!</v>
      </c>
      <c r="F2497" s="189" t="e">
        <f t="shared" si="188"/>
        <v>#REF!</v>
      </c>
      <c r="G2497" s="183" t="e">
        <f t="shared" si="190"/>
        <v>#REF!</v>
      </c>
      <c r="H2497" s="189" t="e">
        <f t="shared" si="189"/>
        <v>#REF!</v>
      </c>
      <c r="I2497" s="171"/>
      <c r="M2497" s="178"/>
    </row>
    <row r="2498" spans="1:13" s="173" customFormat="1" ht="15.75" customHeight="1">
      <c r="A2498" s="168" t="s">
        <v>3257</v>
      </c>
      <c r="B2498" s="175">
        <v>20147</v>
      </c>
      <c r="C2498" s="191" t="s">
        <v>5359</v>
      </c>
      <c r="D2498" s="183">
        <v>3200</v>
      </c>
      <c r="E2498" s="183" t="e">
        <f>VLOOKUP(B2498,#REF!,22,FALSE)</f>
        <v>#REF!</v>
      </c>
      <c r="F2498" s="189" t="e">
        <f t="shared" si="188"/>
        <v>#REF!</v>
      </c>
      <c r="G2498" s="183" t="e">
        <f t="shared" si="190"/>
        <v>#REF!</v>
      </c>
      <c r="H2498" s="189" t="e">
        <f t="shared" si="189"/>
        <v>#REF!</v>
      </c>
      <c r="I2498" s="171"/>
      <c r="M2498" s="178"/>
    </row>
    <row r="2499" spans="1:13" s="173" customFormat="1" ht="15.75" customHeight="1">
      <c r="A2499" s="168" t="s">
        <v>3257</v>
      </c>
      <c r="B2499" s="175">
        <v>20148</v>
      </c>
      <c r="C2499" s="191" t="s">
        <v>5360</v>
      </c>
      <c r="D2499" s="183">
        <v>2900</v>
      </c>
      <c r="E2499" s="183" t="e">
        <f>VLOOKUP(B2499,#REF!,22,FALSE)</f>
        <v>#REF!</v>
      </c>
      <c r="F2499" s="189" t="e">
        <f t="shared" si="188"/>
        <v>#REF!</v>
      </c>
      <c r="G2499" s="183" t="e">
        <f t="shared" si="190"/>
        <v>#REF!</v>
      </c>
      <c r="H2499" s="189" t="e">
        <f t="shared" si="189"/>
        <v>#REF!</v>
      </c>
      <c r="I2499" s="171"/>
      <c r="M2499" s="178"/>
    </row>
    <row r="2500" spans="1:13" s="173" customFormat="1" ht="15.75" customHeight="1">
      <c r="A2500" s="168" t="s">
        <v>3257</v>
      </c>
      <c r="B2500" s="175">
        <v>20098</v>
      </c>
      <c r="C2500" s="191" t="s">
        <v>5569</v>
      </c>
      <c r="D2500" s="183">
        <v>3200</v>
      </c>
      <c r="E2500" s="183" t="e">
        <f>VLOOKUP(B2500,#REF!,22,FALSE)</f>
        <v>#REF!</v>
      </c>
      <c r="F2500" s="189" t="e">
        <f t="shared" si="188"/>
        <v>#REF!</v>
      </c>
      <c r="G2500" s="183" t="e">
        <f t="shared" si="190"/>
        <v>#REF!</v>
      </c>
      <c r="H2500" s="189" t="e">
        <f t="shared" si="189"/>
        <v>#REF!</v>
      </c>
      <c r="I2500" s="171"/>
      <c r="M2500" s="178"/>
    </row>
    <row r="2501" spans="1:13" s="173" customFormat="1" ht="15.75" customHeight="1">
      <c r="A2501" s="168" t="s">
        <v>3257</v>
      </c>
      <c r="B2501" s="175">
        <v>20099</v>
      </c>
      <c r="C2501" s="191" t="s">
        <v>5345</v>
      </c>
      <c r="D2501" s="183">
        <v>2900</v>
      </c>
      <c r="E2501" s="183" t="e">
        <f>VLOOKUP(B2501,#REF!,22,FALSE)</f>
        <v>#REF!</v>
      </c>
      <c r="F2501" s="189" t="e">
        <f t="shared" si="188"/>
        <v>#REF!</v>
      </c>
      <c r="G2501" s="183" t="e">
        <f t="shared" si="190"/>
        <v>#REF!</v>
      </c>
      <c r="H2501" s="189" t="e">
        <f t="shared" si="189"/>
        <v>#REF!</v>
      </c>
      <c r="I2501" s="171"/>
      <c r="M2501" s="178"/>
    </row>
    <row r="2502" spans="1:13" s="173" customFormat="1" ht="15.75" customHeight="1">
      <c r="A2502" s="168" t="s">
        <v>3257</v>
      </c>
      <c r="B2502" s="172">
        <v>20063</v>
      </c>
      <c r="C2502" s="191" t="s">
        <v>3270</v>
      </c>
      <c r="D2502" s="183">
        <v>3300</v>
      </c>
      <c r="E2502" s="183" t="e">
        <f>VLOOKUP(B2502,#REF!,22,FALSE)</f>
        <v>#REF!</v>
      </c>
      <c r="F2502" s="189" t="e">
        <f t="shared" si="188"/>
        <v>#REF!</v>
      </c>
      <c r="G2502" s="183" t="e">
        <f t="shared" si="190"/>
        <v>#REF!</v>
      </c>
      <c r="H2502" s="189" t="e">
        <f t="shared" si="189"/>
        <v>#REF!</v>
      </c>
      <c r="I2502" s="171"/>
      <c r="M2502" s="178"/>
    </row>
    <row r="2503" spans="1:13" s="173" customFormat="1" ht="15.75" customHeight="1">
      <c r="A2503" s="168" t="s">
        <v>3257</v>
      </c>
      <c r="B2503" s="175">
        <v>20130</v>
      </c>
      <c r="C2503" s="191" t="s">
        <v>5346</v>
      </c>
      <c r="D2503" s="183">
        <v>2900</v>
      </c>
      <c r="E2503" s="183" t="e">
        <f>VLOOKUP(B2503,#REF!,22,FALSE)</f>
        <v>#REF!</v>
      </c>
      <c r="F2503" s="189" t="e">
        <f t="shared" si="188"/>
        <v>#REF!</v>
      </c>
      <c r="G2503" s="183" t="e">
        <f t="shared" si="190"/>
        <v>#REF!</v>
      </c>
      <c r="H2503" s="189" t="e">
        <f t="shared" si="189"/>
        <v>#REF!</v>
      </c>
      <c r="I2503" s="171"/>
      <c r="M2503" s="178"/>
    </row>
    <row r="2504" spans="1:13" s="173" customFormat="1" ht="15.75" customHeight="1">
      <c r="A2504" s="168" t="s">
        <v>3257</v>
      </c>
      <c r="B2504" s="175">
        <v>20131</v>
      </c>
      <c r="C2504" s="191" t="s">
        <v>5347</v>
      </c>
      <c r="D2504" s="183">
        <v>2900</v>
      </c>
      <c r="E2504" s="183" t="e">
        <f>VLOOKUP(B2504,#REF!,22,FALSE)</f>
        <v>#REF!</v>
      </c>
      <c r="F2504" s="189" t="e">
        <f t="shared" si="188"/>
        <v>#REF!</v>
      </c>
      <c r="G2504" s="183" t="e">
        <f t="shared" si="190"/>
        <v>#REF!</v>
      </c>
      <c r="H2504" s="189" t="e">
        <f t="shared" si="189"/>
        <v>#REF!</v>
      </c>
      <c r="I2504" s="171"/>
      <c r="M2504" s="178"/>
    </row>
    <row r="2505" spans="1:13" s="173" customFormat="1" ht="15.75" customHeight="1">
      <c r="A2505" s="168" t="s">
        <v>3257</v>
      </c>
      <c r="B2505" s="175">
        <v>20090</v>
      </c>
      <c r="C2505" s="191" t="s">
        <v>5319</v>
      </c>
      <c r="D2505" s="183">
        <v>3600</v>
      </c>
      <c r="E2505" s="183" t="e">
        <f>VLOOKUP(B2505,#REF!,22,FALSE)</f>
        <v>#REF!</v>
      </c>
      <c r="F2505" s="189" t="e">
        <f t="shared" si="188"/>
        <v>#REF!</v>
      </c>
      <c r="G2505" s="183" t="e">
        <f t="shared" si="190"/>
        <v>#REF!</v>
      </c>
      <c r="H2505" s="189" t="e">
        <f t="shared" si="189"/>
        <v>#REF!</v>
      </c>
      <c r="I2505" s="171"/>
      <c r="M2505" s="178"/>
    </row>
    <row r="2506" spans="1:13" s="173" customFormat="1" ht="15.75" customHeight="1">
      <c r="A2506" s="168" t="s">
        <v>3257</v>
      </c>
      <c r="B2506" s="175">
        <v>20091</v>
      </c>
      <c r="C2506" s="191" t="s">
        <v>5320</v>
      </c>
      <c r="D2506" s="183">
        <v>2900</v>
      </c>
      <c r="E2506" s="183" t="e">
        <f>VLOOKUP(B2506,#REF!,22,FALSE)</f>
        <v>#REF!</v>
      </c>
      <c r="F2506" s="189" t="e">
        <f t="shared" si="188"/>
        <v>#REF!</v>
      </c>
      <c r="G2506" s="183" t="e">
        <f t="shared" si="190"/>
        <v>#REF!</v>
      </c>
      <c r="H2506" s="189" t="e">
        <f t="shared" si="189"/>
        <v>#REF!</v>
      </c>
      <c r="I2506" s="171"/>
      <c r="M2506" s="178"/>
    </row>
    <row r="2507" spans="1:13" s="173" customFormat="1" ht="15.75" customHeight="1">
      <c r="A2507" s="168" t="s">
        <v>3257</v>
      </c>
      <c r="B2507" s="175">
        <v>20150</v>
      </c>
      <c r="C2507" s="191" t="s">
        <v>6338</v>
      </c>
      <c r="D2507" s="183">
        <v>3000</v>
      </c>
      <c r="E2507" s="183" t="e">
        <f>VLOOKUP(B2507,#REF!,22,FALSE)</f>
        <v>#REF!</v>
      </c>
      <c r="F2507" s="189" t="e">
        <f t="shared" si="188"/>
        <v>#REF!</v>
      </c>
      <c r="G2507" s="183" t="e">
        <f t="shared" si="190"/>
        <v>#REF!</v>
      </c>
      <c r="H2507" s="189" t="e">
        <f t="shared" si="189"/>
        <v>#REF!</v>
      </c>
      <c r="I2507" s="171"/>
      <c r="M2507" s="178"/>
    </row>
    <row r="2508" spans="1:13" s="173" customFormat="1" ht="15.75" customHeight="1">
      <c r="A2508" s="168" t="s">
        <v>3257</v>
      </c>
      <c r="B2508" s="175">
        <v>20132</v>
      </c>
      <c r="C2508" s="192" t="s">
        <v>5348</v>
      </c>
      <c r="D2508" s="183">
        <v>2400</v>
      </c>
      <c r="E2508" s="183" t="e">
        <f>VLOOKUP(B2508,#REF!,22,FALSE)</f>
        <v>#REF!</v>
      </c>
      <c r="F2508" s="189" t="e">
        <f t="shared" si="188"/>
        <v>#REF!</v>
      </c>
      <c r="G2508" s="183" t="e">
        <f t="shared" si="190"/>
        <v>#REF!</v>
      </c>
      <c r="H2508" s="189" t="e">
        <f t="shared" si="189"/>
        <v>#REF!</v>
      </c>
      <c r="I2508" s="171"/>
      <c r="M2508" s="178"/>
    </row>
    <row r="2509" spans="1:13" s="173" customFormat="1" ht="15.75" customHeight="1">
      <c r="A2509" s="168" t="s">
        <v>3257</v>
      </c>
      <c r="B2509" s="175">
        <v>20133</v>
      </c>
      <c r="C2509" s="192" t="s">
        <v>5349</v>
      </c>
      <c r="D2509" s="183">
        <v>2600</v>
      </c>
      <c r="E2509" s="183" t="e">
        <f>VLOOKUP(B2509,#REF!,22,FALSE)</f>
        <v>#REF!</v>
      </c>
      <c r="F2509" s="189" t="e">
        <f t="shared" si="188"/>
        <v>#REF!</v>
      </c>
      <c r="G2509" s="183" t="e">
        <f t="shared" si="190"/>
        <v>#REF!</v>
      </c>
      <c r="H2509" s="189" t="e">
        <f t="shared" si="189"/>
        <v>#REF!</v>
      </c>
      <c r="I2509" s="171"/>
      <c r="M2509" s="178"/>
    </row>
    <row r="2510" spans="1:13" s="173" customFormat="1" ht="15.75" customHeight="1">
      <c r="A2510" s="168" t="s">
        <v>3257</v>
      </c>
      <c r="B2510" s="175">
        <v>20134</v>
      </c>
      <c r="C2510" s="191" t="s">
        <v>5350</v>
      </c>
      <c r="D2510" s="183">
        <v>3200</v>
      </c>
      <c r="E2510" s="183" t="e">
        <f>VLOOKUP(B2510,#REF!,22,FALSE)</f>
        <v>#REF!</v>
      </c>
      <c r="F2510" s="189" t="e">
        <f t="shared" si="188"/>
        <v>#REF!</v>
      </c>
      <c r="G2510" s="183" t="e">
        <f t="shared" si="190"/>
        <v>#REF!</v>
      </c>
      <c r="H2510" s="189" t="e">
        <f t="shared" si="189"/>
        <v>#REF!</v>
      </c>
      <c r="I2510" s="171"/>
      <c r="M2510" s="178"/>
    </row>
    <row r="2511" spans="1:13" s="173" customFormat="1" ht="15.75" customHeight="1">
      <c r="A2511" s="168" t="s">
        <v>3257</v>
      </c>
      <c r="B2511" s="175">
        <v>20135</v>
      </c>
      <c r="C2511" s="191" t="s">
        <v>5351</v>
      </c>
      <c r="D2511" s="183">
        <v>2900</v>
      </c>
      <c r="E2511" s="183" t="e">
        <f>VLOOKUP(B2511,#REF!,22,FALSE)</f>
        <v>#REF!</v>
      </c>
      <c r="F2511" s="189" t="e">
        <f t="shared" si="188"/>
        <v>#REF!</v>
      </c>
      <c r="G2511" s="183" t="e">
        <f t="shared" si="190"/>
        <v>#REF!</v>
      </c>
      <c r="H2511" s="189" t="e">
        <f t="shared" si="189"/>
        <v>#REF!</v>
      </c>
      <c r="I2511" s="171"/>
      <c r="M2511" s="178"/>
    </row>
    <row r="2512" spans="1:13" s="173" customFormat="1" ht="15.75" customHeight="1">
      <c r="A2512" s="168" t="s">
        <v>3257</v>
      </c>
      <c r="B2512" s="175">
        <v>20149</v>
      </c>
      <c r="C2512" s="191" t="s">
        <v>5424</v>
      </c>
      <c r="D2512" s="183">
        <v>2500</v>
      </c>
      <c r="E2512" s="183" t="e">
        <f>VLOOKUP(B2512,#REF!,22,FALSE)</f>
        <v>#REF!</v>
      </c>
      <c r="F2512" s="189" t="e">
        <f t="shared" si="188"/>
        <v>#REF!</v>
      </c>
      <c r="G2512" s="183" t="e">
        <f t="shared" si="190"/>
        <v>#REF!</v>
      </c>
      <c r="H2512" s="189" t="e">
        <f t="shared" si="189"/>
        <v>#REF!</v>
      </c>
      <c r="I2512" s="171"/>
      <c r="M2512" s="178"/>
    </row>
    <row r="2513" spans="1:13" s="173" customFormat="1" ht="15.75" customHeight="1">
      <c r="A2513" s="168" t="s">
        <v>3257</v>
      </c>
      <c r="B2513" s="175">
        <v>20140</v>
      </c>
      <c r="C2513" s="191" t="s">
        <v>5355</v>
      </c>
      <c r="D2513" s="183">
        <v>2400</v>
      </c>
      <c r="E2513" s="183" t="e">
        <f>VLOOKUP(B2513,#REF!,22,FALSE)</f>
        <v>#REF!</v>
      </c>
      <c r="F2513" s="189" t="e">
        <f t="shared" si="188"/>
        <v>#REF!</v>
      </c>
      <c r="G2513" s="183" t="e">
        <f t="shared" si="190"/>
        <v>#REF!</v>
      </c>
      <c r="H2513" s="189" t="e">
        <f t="shared" si="189"/>
        <v>#REF!</v>
      </c>
      <c r="I2513" s="171"/>
      <c r="M2513" s="178"/>
    </row>
    <row r="2514" spans="1:13" s="173" customFormat="1" ht="15.75" customHeight="1">
      <c r="A2514" s="168" t="s">
        <v>3257</v>
      </c>
      <c r="B2514" s="175">
        <v>20141</v>
      </c>
      <c r="C2514" s="191" t="s">
        <v>5356</v>
      </c>
      <c r="D2514" s="183">
        <v>2900</v>
      </c>
      <c r="E2514" s="183" t="e">
        <f>VLOOKUP(B2514,#REF!,22,FALSE)</f>
        <v>#REF!</v>
      </c>
      <c r="F2514" s="189" t="e">
        <f t="shared" si="188"/>
        <v>#REF!</v>
      </c>
      <c r="G2514" s="183" t="e">
        <f t="shared" si="190"/>
        <v>#REF!</v>
      </c>
      <c r="H2514" s="189" t="e">
        <f t="shared" si="189"/>
        <v>#REF!</v>
      </c>
      <c r="I2514" s="171"/>
      <c r="M2514" s="178"/>
    </row>
    <row r="2515" spans="1:13" s="173" customFormat="1" ht="15">
      <c r="A2515" s="168" t="s">
        <v>3257</v>
      </c>
      <c r="B2515" s="172">
        <v>20019</v>
      </c>
      <c r="C2515" s="191" t="s">
        <v>3271</v>
      </c>
      <c r="D2515" s="183">
        <v>2100</v>
      </c>
      <c r="E2515" s="183" t="e">
        <f>VLOOKUP(B2515,#REF!,22,FALSE)</f>
        <v>#REF!</v>
      </c>
      <c r="F2515" s="189" t="e">
        <f t="shared" si="188"/>
        <v>#REF!</v>
      </c>
      <c r="G2515" s="183" t="e">
        <f t="shared" si="190"/>
        <v>#REF!</v>
      </c>
      <c r="H2515" s="189" t="e">
        <f t="shared" si="189"/>
        <v>#REF!</v>
      </c>
      <c r="I2515" s="171"/>
      <c r="M2515" s="178"/>
    </row>
    <row r="2516" spans="1:13" s="173" customFormat="1" ht="15">
      <c r="A2516" s="168" t="s">
        <v>3257</v>
      </c>
      <c r="B2516" s="175">
        <v>20142</v>
      </c>
      <c r="C2516" s="191" t="s">
        <v>5570</v>
      </c>
      <c r="D2516" s="183">
        <v>2600</v>
      </c>
      <c r="E2516" s="183" t="e">
        <f>VLOOKUP(B2516,#REF!,22,FALSE)</f>
        <v>#REF!</v>
      </c>
      <c r="F2516" s="189" t="e">
        <f t="shared" si="188"/>
        <v>#REF!</v>
      </c>
      <c r="G2516" s="183" t="e">
        <f t="shared" si="190"/>
        <v>#REF!</v>
      </c>
      <c r="H2516" s="189" t="e">
        <f t="shared" si="189"/>
        <v>#REF!</v>
      </c>
      <c r="I2516" s="171"/>
      <c r="M2516" s="178"/>
    </row>
    <row r="2517" spans="1:13" s="173" customFormat="1" ht="15">
      <c r="A2517" s="168" t="s">
        <v>3257</v>
      </c>
      <c r="B2517" s="175">
        <v>20143</v>
      </c>
      <c r="C2517" s="191" t="s">
        <v>5571</v>
      </c>
      <c r="D2517" s="183">
        <v>2900</v>
      </c>
      <c r="E2517" s="183" t="e">
        <f>VLOOKUP(B2517,#REF!,22,FALSE)</f>
        <v>#REF!</v>
      </c>
      <c r="F2517" s="189" t="e">
        <f t="shared" si="188"/>
        <v>#REF!</v>
      </c>
      <c r="G2517" s="183" t="e">
        <f t="shared" si="190"/>
        <v>#REF!</v>
      </c>
      <c r="H2517" s="189" t="e">
        <f t="shared" si="189"/>
        <v>#REF!</v>
      </c>
      <c r="I2517" s="171"/>
      <c r="M2517" s="178"/>
    </row>
    <row r="2518" spans="1:13" s="173" customFormat="1" ht="15">
      <c r="A2518" s="168" t="s">
        <v>3257</v>
      </c>
      <c r="B2518" s="175">
        <v>20144</v>
      </c>
      <c r="C2518" s="191" t="s">
        <v>5357</v>
      </c>
      <c r="D2518" s="183">
        <v>2900</v>
      </c>
      <c r="E2518" s="183" t="e">
        <f>VLOOKUP(B2518,#REF!,22,FALSE)</f>
        <v>#REF!</v>
      </c>
      <c r="F2518" s="189" t="e">
        <f t="shared" si="188"/>
        <v>#REF!</v>
      </c>
      <c r="G2518" s="183" t="e">
        <f t="shared" si="190"/>
        <v>#REF!</v>
      </c>
      <c r="H2518" s="189" t="e">
        <f t="shared" si="189"/>
        <v>#REF!</v>
      </c>
      <c r="I2518" s="171"/>
      <c r="M2518" s="178"/>
    </row>
    <row r="2519" spans="1:13" s="173" customFormat="1" ht="15.75" customHeight="1">
      <c r="A2519" s="168" t="s">
        <v>3257</v>
      </c>
      <c r="B2519" s="175">
        <v>20145</v>
      </c>
      <c r="C2519" s="191" t="s">
        <v>5358</v>
      </c>
      <c r="D2519" s="183">
        <v>2600</v>
      </c>
      <c r="E2519" s="183" t="e">
        <f>VLOOKUP(B2519,#REF!,22,FALSE)</f>
        <v>#REF!</v>
      </c>
      <c r="F2519" s="189" t="e">
        <f t="shared" si="188"/>
        <v>#REF!</v>
      </c>
      <c r="G2519" s="183" t="e">
        <f t="shared" si="190"/>
        <v>#REF!</v>
      </c>
      <c r="H2519" s="189" t="e">
        <f t="shared" si="189"/>
        <v>#REF!</v>
      </c>
      <c r="I2519" s="171"/>
      <c r="M2519" s="178"/>
    </row>
    <row r="2520" spans="1:13" s="173" customFormat="1" ht="15.75" customHeight="1">
      <c r="A2520" s="168" t="s">
        <v>3257</v>
      </c>
      <c r="B2520" s="175">
        <v>20146</v>
      </c>
      <c r="C2520" s="191" t="s">
        <v>5321</v>
      </c>
      <c r="D2520" s="183">
        <v>2400</v>
      </c>
      <c r="E2520" s="183" t="e">
        <f>VLOOKUP(B2520,#REF!,22,FALSE)</f>
        <v>#REF!</v>
      </c>
      <c r="F2520" s="189" t="e">
        <f t="shared" si="188"/>
        <v>#REF!</v>
      </c>
      <c r="G2520" s="183" t="e">
        <f t="shared" si="190"/>
        <v>#REF!</v>
      </c>
      <c r="H2520" s="189" t="e">
        <f t="shared" si="189"/>
        <v>#REF!</v>
      </c>
      <c r="I2520" s="171"/>
      <c r="M2520" s="178"/>
    </row>
    <row r="2521" spans="1:13" s="173" customFormat="1" ht="15.75" customHeight="1">
      <c r="A2521" s="168" t="s">
        <v>3257</v>
      </c>
      <c r="B2521" s="175">
        <v>20136</v>
      </c>
      <c r="C2521" s="191" t="s">
        <v>5352</v>
      </c>
      <c r="D2521" s="183">
        <v>2600</v>
      </c>
      <c r="E2521" s="183" t="e">
        <f>VLOOKUP(B2521,#REF!,22,FALSE)</f>
        <v>#REF!</v>
      </c>
      <c r="F2521" s="189" t="e">
        <f t="shared" si="188"/>
        <v>#REF!</v>
      </c>
      <c r="G2521" s="183" t="e">
        <f t="shared" si="190"/>
        <v>#REF!</v>
      </c>
      <c r="H2521" s="189" t="e">
        <f t="shared" si="189"/>
        <v>#REF!</v>
      </c>
      <c r="I2521" s="171"/>
      <c r="M2521" s="178"/>
    </row>
    <row r="2522" spans="1:13" s="173" customFormat="1" ht="15.75" customHeight="1">
      <c r="A2522" s="168" t="s">
        <v>3257</v>
      </c>
      <c r="B2522" s="175">
        <v>20137</v>
      </c>
      <c r="C2522" s="191" t="s">
        <v>5353</v>
      </c>
      <c r="D2522" s="183">
        <v>2900</v>
      </c>
      <c r="E2522" s="183" t="e">
        <f>VLOOKUP(B2522,#REF!,22,FALSE)</f>
        <v>#REF!</v>
      </c>
      <c r="F2522" s="189" t="e">
        <f t="shared" si="188"/>
        <v>#REF!</v>
      </c>
      <c r="G2522" s="183" t="e">
        <f t="shared" si="190"/>
        <v>#REF!</v>
      </c>
      <c r="H2522" s="189" t="e">
        <f t="shared" si="189"/>
        <v>#REF!</v>
      </c>
      <c r="I2522" s="171"/>
      <c r="M2522" s="178"/>
    </row>
    <row r="2523" spans="1:13" s="173" customFormat="1" ht="15.75" customHeight="1">
      <c r="A2523" s="168" t="s">
        <v>3257</v>
      </c>
      <c r="B2523" s="175">
        <v>20138</v>
      </c>
      <c r="C2523" s="191" t="s">
        <v>5322</v>
      </c>
      <c r="D2523" s="183">
        <v>2600</v>
      </c>
      <c r="E2523" s="183" t="e">
        <f>VLOOKUP(B2523,#REF!,22,FALSE)</f>
        <v>#REF!</v>
      </c>
      <c r="F2523" s="189" t="e">
        <f t="shared" si="188"/>
        <v>#REF!</v>
      </c>
      <c r="G2523" s="183" t="e">
        <f t="shared" si="190"/>
        <v>#REF!</v>
      </c>
      <c r="H2523" s="189" t="e">
        <f t="shared" si="189"/>
        <v>#REF!</v>
      </c>
      <c r="I2523" s="171"/>
      <c r="M2523" s="178"/>
    </row>
    <row r="2524" spans="1:13" s="173" customFormat="1" ht="15.75" customHeight="1">
      <c r="A2524" s="168" t="s">
        <v>3257</v>
      </c>
      <c r="B2524" s="175">
        <v>20139</v>
      </c>
      <c r="C2524" s="191" t="s">
        <v>5354</v>
      </c>
      <c r="D2524" s="183">
        <v>2400</v>
      </c>
      <c r="E2524" s="183" t="e">
        <f>VLOOKUP(B2524,#REF!,22,FALSE)</f>
        <v>#REF!</v>
      </c>
      <c r="F2524" s="189" t="e">
        <f t="shared" si="188"/>
        <v>#REF!</v>
      </c>
      <c r="G2524" s="183" t="e">
        <f t="shared" si="190"/>
        <v>#REF!</v>
      </c>
      <c r="H2524" s="189" t="e">
        <f t="shared" si="189"/>
        <v>#REF!</v>
      </c>
      <c r="I2524" s="171"/>
      <c r="M2524" s="178"/>
    </row>
    <row r="2525" spans="1:13" s="27" customFormat="1" ht="15.75" customHeight="1">
      <c r="A2525" s="168" t="s">
        <v>3257</v>
      </c>
      <c r="B2525" s="172">
        <v>20083</v>
      </c>
      <c r="C2525" s="191" t="s">
        <v>3272</v>
      </c>
      <c r="D2525" s="183">
        <v>3400</v>
      </c>
      <c r="E2525" s="183" t="e">
        <f>VLOOKUP(B2525,#REF!,22,FALSE)</f>
        <v>#REF!</v>
      </c>
      <c r="F2525" s="189" t="e">
        <f t="shared" si="188"/>
        <v>#REF!</v>
      </c>
      <c r="G2525" s="183" t="e">
        <f t="shared" si="190"/>
        <v>#REF!</v>
      </c>
      <c r="H2525" s="189" t="e">
        <f t="shared" si="189"/>
        <v>#REF!</v>
      </c>
      <c r="I2525" s="171"/>
      <c r="J2525" s="173"/>
      <c r="K2525" s="173"/>
      <c r="M2525" s="178"/>
    </row>
    <row r="2526" spans="1:13" s="173" customFormat="1" ht="15.75" customHeight="1">
      <c r="A2526" s="168"/>
      <c r="B2526" s="172">
        <v>20089</v>
      </c>
      <c r="C2526" s="191" t="s">
        <v>5604</v>
      </c>
      <c r="D2526" s="183">
        <v>1100</v>
      </c>
      <c r="E2526" s="183" t="e">
        <f>VLOOKUP(B2526,#REF!,22,FALSE)</f>
        <v>#REF!</v>
      </c>
      <c r="F2526" s="189" t="e">
        <f t="shared" si="188"/>
        <v>#REF!</v>
      </c>
      <c r="G2526" s="183" t="e">
        <f t="shared" si="190"/>
        <v>#REF!</v>
      </c>
      <c r="H2526" s="189" t="e">
        <f t="shared" si="189"/>
        <v>#REF!</v>
      </c>
      <c r="I2526" s="171"/>
      <c r="M2526" s="178"/>
    </row>
    <row r="2527" spans="1:13" s="173" customFormat="1" ht="15.75" customHeight="1">
      <c r="A2527" s="186" t="s">
        <v>3257</v>
      </c>
      <c r="B2527" s="188">
        <v>20085</v>
      </c>
      <c r="C2527" s="191" t="s">
        <v>2356</v>
      </c>
      <c r="D2527" s="183">
        <v>3150</v>
      </c>
      <c r="E2527" s="183" t="e">
        <f>VLOOKUP(B2527,#REF!,22,FALSE)</f>
        <v>#REF!</v>
      </c>
      <c r="F2527" s="189" t="e">
        <f t="shared" si="188"/>
        <v>#REF!</v>
      </c>
      <c r="G2527" s="183" t="e">
        <f t="shared" si="190"/>
        <v>#REF!</v>
      </c>
      <c r="H2527" s="189" t="e">
        <f t="shared" si="189"/>
        <v>#REF!</v>
      </c>
      <c r="I2527" s="171"/>
      <c r="M2527" s="178"/>
    </row>
    <row r="2528" spans="1:13" s="173" customFormat="1" ht="15.75" customHeight="1">
      <c r="A2528" s="186" t="s">
        <v>3257</v>
      </c>
      <c r="B2528" s="188">
        <v>20075</v>
      </c>
      <c r="C2528" s="191" t="s">
        <v>2357</v>
      </c>
      <c r="D2528" s="183">
        <v>3150</v>
      </c>
      <c r="E2528" s="183" t="e">
        <f>VLOOKUP(B2528,#REF!,22,FALSE)</f>
        <v>#REF!</v>
      </c>
      <c r="F2528" s="189" t="e">
        <f t="shared" si="188"/>
        <v>#REF!</v>
      </c>
      <c r="G2528" s="183" t="e">
        <f t="shared" si="190"/>
        <v>#REF!</v>
      </c>
      <c r="H2528" s="189" t="e">
        <f t="shared" si="189"/>
        <v>#REF!</v>
      </c>
      <c r="I2528" s="171"/>
      <c r="M2528" s="178"/>
    </row>
    <row r="2529" spans="1:13" s="173" customFormat="1" ht="15.75" customHeight="1">
      <c r="A2529" s="186" t="s">
        <v>3257</v>
      </c>
      <c r="B2529" s="188" t="s">
        <v>2360</v>
      </c>
      <c r="C2529" s="191" t="s">
        <v>2361</v>
      </c>
      <c r="D2529" s="183">
        <v>7300</v>
      </c>
      <c r="E2529" s="183" t="e">
        <f>VLOOKUP(B2529,#REF!,22,FALSE)</f>
        <v>#REF!</v>
      </c>
      <c r="F2529" s="189" t="e">
        <f t="shared" si="188"/>
        <v>#REF!</v>
      </c>
      <c r="G2529" s="183" t="e">
        <f t="shared" si="190"/>
        <v>#REF!</v>
      </c>
      <c r="H2529" s="189" t="e">
        <f t="shared" si="189"/>
        <v>#REF!</v>
      </c>
      <c r="I2529" s="171"/>
      <c r="M2529" s="178"/>
    </row>
    <row r="2530" spans="1:13" s="173" customFormat="1" ht="15.75" customHeight="1">
      <c r="A2530" s="186"/>
      <c r="B2530" s="188" t="s">
        <v>6807</v>
      </c>
      <c r="C2530" s="191" t="s">
        <v>6767</v>
      </c>
      <c r="D2530" s="183"/>
      <c r="E2530" s="183">
        <v>9000</v>
      </c>
      <c r="F2530" s="189" t="s">
        <v>6550</v>
      </c>
      <c r="G2530" s="183">
        <f t="shared" si="190"/>
        <v>9000</v>
      </c>
      <c r="H2530" s="189">
        <f t="shared" si="189"/>
        <v>0</v>
      </c>
      <c r="I2530" s="171"/>
      <c r="M2530" s="178"/>
    </row>
    <row r="2531" spans="1:13" s="173" customFormat="1" ht="15.75" customHeight="1">
      <c r="A2531" s="168" t="s">
        <v>3257</v>
      </c>
      <c r="B2531" s="172" t="s">
        <v>3273</v>
      </c>
      <c r="C2531" s="191" t="s">
        <v>3274</v>
      </c>
      <c r="D2531" s="183">
        <v>16800</v>
      </c>
      <c r="E2531" s="183" t="e">
        <f>VLOOKUP(B2531,#REF!,22,FALSE)</f>
        <v>#REF!</v>
      </c>
      <c r="F2531" s="189" t="e">
        <f t="shared" si="188"/>
        <v>#REF!</v>
      </c>
      <c r="G2531" s="183" t="e">
        <f t="shared" si="190"/>
        <v>#REF!</v>
      </c>
      <c r="H2531" s="189" t="e">
        <f t="shared" si="189"/>
        <v>#REF!</v>
      </c>
      <c r="I2531" s="171"/>
      <c r="M2531" s="178"/>
    </row>
    <row r="2532" spans="1:13" s="173" customFormat="1" ht="15.75" customHeight="1">
      <c r="A2532" s="168" t="s">
        <v>3257</v>
      </c>
      <c r="B2532" s="172" t="s">
        <v>3275</v>
      </c>
      <c r="C2532" s="191" t="s">
        <v>3276</v>
      </c>
      <c r="D2532" s="183">
        <v>35000</v>
      </c>
      <c r="E2532" s="183" t="e">
        <f>VLOOKUP(B2532,#REF!,22,FALSE)</f>
        <v>#REF!</v>
      </c>
      <c r="F2532" s="189" t="e">
        <f t="shared" si="188"/>
        <v>#REF!</v>
      </c>
      <c r="G2532" s="183" t="e">
        <f t="shared" si="190"/>
        <v>#REF!</v>
      </c>
      <c r="H2532" s="189" t="e">
        <f t="shared" si="189"/>
        <v>#REF!</v>
      </c>
      <c r="I2532" s="171"/>
      <c r="M2532" s="178"/>
    </row>
    <row r="2533" spans="1:13" s="173" customFormat="1" ht="15.75" customHeight="1">
      <c r="A2533" s="168" t="s">
        <v>3257</v>
      </c>
      <c r="B2533" s="172" t="s">
        <v>3277</v>
      </c>
      <c r="C2533" s="191" t="s">
        <v>3278</v>
      </c>
      <c r="D2533" s="183">
        <v>61500</v>
      </c>
      <c r="E2533" s="183" t="e">
        <f>VLOOKUP(B2533,#REF!,22,FALSE)</f>
        <v>#REF!</v>
      </c>
      <c r="F2533" s="189" t="e">
        <f t="shared" si="188"/>
        <v>#REF!</v>
      </c>
      <c r="G2533" s="183" t="e">
        <f t="shared" si="190"/>
        <v>#REF!</v>
      </c>
      <c r="H2533" s="189" t="e">
        <f t="shared" si="189"/>
        <v>#REF!</v>
      </c>
      <c r="I2533" s="171"/>
      <c r="M2533" s="178"/>
    </row>
    <row r="2534" spans="1:13" s="176" customFormat="1" ht="15.75" customHeight="1">
      <c r="A2534" s="168" t="s">
        <v>3257</v>
      </c>
      <c r="B2534" s="172" t="s">
        <v>3279</v>
      </c>
      <c r="C2534" s="191" t="s">
        <v>3280</v>
      </c>
      <c r="D2534" s="183">
        <v>92000</v>
      </c>
      <c r="E2534" s="183" t="e">
        <f>VLOOKUP(B2534,#REF!,22,FALSE)</f>
        <v>#REF!</v>
      </c>
      <c r="F2534" s="189" t="e">
        <f t="shared" si="188"/>
        <v>#REF!</v>
      </c>
      <c r="G2534" s="183" t="e">
        <f t="shared" si="190"/>
        <v>#REF!</v>
      </c>
      <c r="H2534" s="189" t="e">
        <f t="shared" si="189"/>
        <v>#REF!</v>
      </c>
      <c r="I2534" s="171"/>
      <c r="J2534" s="173"/>
      <c r="K2534" s="173"/>
      <c r="M2534" s="178"/>
    </row>
    <row r="2535" spans="1:13" s="173" customFormat="1" ht="15.75" customHeight="1">
      <c r="A2535" s="168" t="s">
        <v>3257</v>
      </c>
      <c r="B2535" s="172" t="s">
        <v>3281</v>
      </c>
      <c r="C2535" s="191" t="s">
        <v>3282</v>
      </c>
      <c r="D2535" s="183">
        <v>13000</v>
      </c>
      <c r="E2535" s="183" t="e">
        <f>VLOOKUP(B2535,#REF!,22,FALSE)</f>
        <v>#REF!</v>
      </c>
      <c r="F2535" s="189" t="e">
        <f t="shared" si="188"/>
        <v>#REF!</v>
      </c>
      <c r="G2535" s="183" t="e">
        <f t="shared" si="190"/>
        <v>#REF!</v>
      </c>
      <c r="H2535" s="189" t="e">
        <f t="shared" si="189"/>
        <v>#REF!</v>
      </c>
      <c r="I2535" s="171"/>
      <c r="M2535" s="178"/>
    </row>
    <row r="2536" spans="1:13" s="173" customFormat="1" ht="15.75" customHeight="1">
      <c r="A2536" s="168" t="s">
        <v>3257</v>
      </c>
      <c r="B2536" s="172" t="s">
        <v>3283</v>
      </c>
      <c r="C2536" s="191" t="s">
        <v>3284</v>
      </c>
      <c r="D2536" s="53">
        <v>16000</v>
      </c>
      <c r="E2536" s="183" t="e">
        <f>VLOOKUP(B2536,#REF!,22,FALSE)</f>
        <v>#REF!</v>
      </c>
      <c r="F2536" s="189" t="e">
        <f t="shared" si="188"/>
        <v>#REF!</v>
      </c>
      <c r="G2536" s="183" t="e">
        <f t="shared" si="190"/>
        <v>#REF!</v>
      </c>
      <c r="H2536" s="189" t="e">
        <f t="shared" si="189"/>
        <v>#REF!</v>
      </c>
      <c r="I2536" s="41"/>
      <c r="M2536" s="178"/>
    </row>
    <row r="2537" spans="1:13" s="173" customFormat="1" ht="15.75" customHeight="1">
      <c r="A2537" s="27"/>
      <c r="B2537" s="34"/>
      <c r="C2537" s="135" t="s">
        <v>6135</v>
      </c>
      <c r="D2537" s="53"/>
      <c r="E2537" s="53"/>
      <c r="F2537" s="292"/>
      <c r="G2537" s="53"/>
      <c r="H2537" s="53"/>
      <c r="I2537" s="58"/>
      <c r="M2537" s="178"/>
    </row>
    <row r="2538" spans="1:13" s="173" customFormat="1" ht="15.75" customHeight="1">
      <c r="A2538" s="168"/>
      <c r="B2538" s="36">
        <v>1</v>
      </c>
      <c r="C2538" s="146" t="s">
        <v>5920</v>
      </c>
      <c r="D2538" s="118"/>
      <c r="E2538" s="118"/>
      <c r="F2538" s="118"/>
      <c r="G2538" s="118"/>
      <c r="H2538" s="118"/>
      <c r="I2538" s="168"/>
      <c r="M2538" s="178"/>
    </row>
    <row r="2539" spans="1:13" s="173" customFormat="1" ht="30">
      <c r="A2539" s="168"/>
      <c r="B2539" s="36">
        <v>2</v>
      </c>
      <c r="C2539" s="191" t="s">
        <v>5921</v>
      </c>
      <c r="D2539" s="119"/>
      <c r="E2539" s="119"/>
      <c r="F2539" s="119"/>
      <c r="G2539" s="119"/>
      <c r="H2539" s="119"/>
      <c r="I2539" s="120"/>
      <c r="M2539" s="178"/>
    </row>
    <row r="2540" spans="1:13" s="173" customFormat="1" ht="45">
      <c r="A2540" s="168"/>
      <c r="B2540" s="36">
        <v>3</v>
      </c>
      <c r="C2540" s="191" t="s">
        <v>5922</v>
      </c>
      <c r="D2540" s="118"/>
      <c r="E2540" s="118"/>
      <c r="F2540" s="118"/>
      <c r="G2540" s="118"/>
      <c r="H2540" s="118"/>
      <c r="I2540" s="168"/>
      <c r="M2540" s="178"/>
    </row>
    <row r="2541" spans="1:13" s="173" customFormat="1" ht="30">
      <c r="A2541" s="168"/>
      <c r="B2541" s="36">
        <v>4</v>
      </c>
      <c r="C2541" s="191" t="s">
        <v>5923</v>
      </c>
      <c r="D2541" s="118"/>
      <c r="E2541" s="118"/>
      <c r="F2541" s="118"/>
      <c r="G2541" s="118"/>
      <c r="H2541" s="118"/>
      <c r="I2541" s="168"/>
      <c r="M2541" s="178"/>
    </row>
    <row r="2542" spans="1:13" s="173" customFormat="1" ht="15">
      <c r="A2542" s="168"/>
      <c r="B2542" s="36">
        <v>5</v>
      </c>
      <c r="C2542" s="191" t="s">
        <v>5924</v>
      </c>
      <c r="D2542" s="121"/>
      <c r="E2542" s="121"/>
      <c r="F2542" s="121"/>
      <c r="G2542" s="121"/>
      <c r="H2542" s="121"/>
      <c r="I2542" s="122"/>
      <c r="J2542" s="62"/>
      <c r="M2542" s="178"/>
    </row>
    <row r="2543" spans="1:13" s="173" customFormat="1" ht="15.75" customHeight="1">
      <c r="A2543" s="168"/>
      <c r="B2543" s="36">
        <v>6</v>
      </c>
      <c r="C2543" s="191" t="s">
        <v>5925</v>
      </c>
      <c r="D2543" s="118"/>
      <c r="E2543" s="118"/>
      <c r="F2543" s="118"/>
      <c r="G2543" s="118"/>
      <c r="H2543" s="118"/>
      <c r="I2543" s="168"/>
      <c r="J2543" s="49"/>
      <c r="M2543" s="178"/>
    </row>
    <row r="2544" spans="1:13" s="105" customFormat="1" ht="18.75">
      <c r="A2544" s="168"/>
      <c r="B2544" s="36">
        <v>7</v>
      </c>
      <c r="C2544" s="191" t="s">
        <v>5926</v>
      </c>
      <c r="D2544" s="121"/>
      <c r="E2544" s="121"/>
      <c r="F2544" s="121"/>
      <c r="G2544" s="121"/>
      <c r="H2544" s="121"/>
      <c r="I2544" s="122"/>
      <c r="J2544" s="62"/>
      <c r="K2544" s="173"/>
      <c r="M2544" s="178"/>
    </row>
    <row r="2545" spans="1:13" s="173" customFormat="1" ht="15.75" customHeight="1">
      <c r="A2545" s="182" t="s">
        <v>5927</v>
      </c>
      <c r="B2545" s="25"/>
      <c r="C2545" s="128"/>
      <c r="D2545" s="181"/>
      <c r="E2545" s="181"/>
      <c r="F2545" s="181"/>
      <c r="G2545" s="181"/>
      <c r="H2545" s="181"/>
      <c r="I2545" s="174"/>
      <c r="J2545" s="176"/>
      <c r="M2545" s="178"/>
    </row>
    <row r="2546" spans="1:13" s="173" customFormat="1" ht="15">
      <c r="A2546" s="168"/>
      <c r="B2546" s="172">
        <v>20033</v>
      </c>
      <c r="C2546" s="191" t="s">
        <v>4692</v>
      </c>
      <c r="D2546" s="183">
        <v>2100</v>
      </c>
      <c r="E2546" s="183" t="e">
        <f>VLOOKUP(B2546,#REF!,22,FALSE)</f>
        <v>#REF!</v>
      </c>
      <c r="F2546" s="189" t="e">
        <f t="shared" ref="F2546:F2581" si="191">E2546/D2546-100%</f>
        <v>#REF!</v>
      </c>
      <c r="G2546" s="183" t="e">
        <f t="shared" ref="G2546:G2581" si="192">E2546</f>
        <v>#REF!</v>
      </c>
      <c r="H2546" s="189" t="e">
        <f t="shared" ref="H2546:H2581" si="193">100%-G2546/E2546</f>
        <v>#REF!</v>
      </c>
      <c r="I2546" s="171" t="s">
        <v>2358</v>
      </c>
      <c r="M2546" s="178"/>
    </row>
    <row r="2547" spans="1:13" s="173" customFormat="1" ht="15">
      <c r="A2547" s="168"/>
      <c r="B2547" s="172">
        <v>20059</v>
      </c>
      <c r="C2547" s="191" t="s">
        <v>4693</v>
      </c>
      <c r="D2547" s="183">
        <v>2400</v>
      </c>
      <c r="E2547" s="183" t="e">
        <f>VLOOKUP(B2547,#REF!,22,FALSE)</f>
        <v>#REF!</v>
      </c>
      <c r="F2547" s="189" t="e">
        <f t="shared" si="191"/>
        <v>#REF!</v>
      </c>
      <c r="G2547" s="183" t="e">
        <f t="shared" si="192"/>
        <v>#REF!</v>
      </c>
      <c r="H2547" s="189" t="e">
        <f t="shared" si="193"/>
        <v>#REF!</v>
      </c>
      <c r="I2547" s="171" t="s">
        <v>2358</v>
      </c>
      <c r="M2547" s="178"/>
    </row>
    <row r="2548" spans="1:13" s="173" customFormat="1" ht="15">
      <c r="A2548" s="168"/>
      <c r="B2548" s="34">
        <v>20086</v>
      </c>
      <c r="C2548" s="191" t="s">
        <v>5572</v>
      </c>
      <c r="D2548" s="183">
        <v>1000</v>
      </c>
      <c r="E2548" s="183" t="e">
        <f>VLOOKUP(B2548,#REF!,22,FALSE)</f>
        <v>#REF!</v>
      </c>
      <c r="F2548" s="189" t="e">
        <f t="shared" si="191"/>
        <v>#REF!</v>
      </c>
      <c r="G2548" s="183" t="e">
        <f t="shared" si="192"/>
        <v>#REF!</v>
      </c>
      <c r="H2548" s="189" t="e">
        <f t="shared" si="193"/>
        <v>#REF!</v>
      </c>
      <c r="I2548" s="171" t="s">
        <v>2358</v>
      </c>
      <c r="M2548" s="178"/>
    </row>
    <row r="2549" spans="1:13" s="173" customFormat="1" ht="15">
      <c r="A2549" s="168"/>
      <c r="B2549" s="172">
        <v>20036</v>
      </c>
      <c r="C2549" s="191" t="s">
        <v>4694</v>
      </c>
      <c r="D2549" s="183">
        <v>1700</v>
      </c>
      <c r="E2549" s="183" t="e">
        <f>VLOOKUP(B2549,#REF!,22,FALSE)</f>
        <v>#REF!</v>
      </c>
      <c r="F2549" s="189" t="e">
        <f t="shared" si="191"/>
        <v>#REF!</v>
      </c>
      <c r="G2549" s="183" t="e">
        <f t="shared" si="192"/>
        <v>#REF!</v>
      </c>
      <c r="H2549" s="189" t="e">
        <f t="shared" si="193"/>
        <v>#REF!</v>
      </c>
      <c r="I2549" s="171" t="s">
        <v>2358</v>
      </c>
      <c r="M2549" s="178"/>
    </row>
    <row r="2550" spans="1:13" s="173" customFormat="1" ht="15">
      <c r="A2550" s="168"/>
      <c r="B2550" s="172">
        <v>20034</v>
      </c>
      <c r="C2550" s="191" t="s">
        <v>4695</v>
      </c>
      <c r="D2550" s="183">
        <v>2100</v>
      </c>
      <c r="E2550" s="183" t="e">
        <f>VLOOKUP(B2550,#REF!,22,FALSE)</f>
        <v>#REF!</v>
      </c>
      <c r="F2550" s="189" t="e">
        <f t="shared" si="191"/>
        <v>#REF!</v>
      </c>
      <c r="G2550" s="183" t="e">
        <f t="shared" si="192"/>
        <v>#REF!</v>
      </c>
      <c r="H2550" s="189" t="e">
        <f t="shared" si="193"/>
        <v>#REF!</v>
      </c>
      <c r="I2550" s="171" t="s">
        <v>2358</v>
      </c>
      <c r="M2550" s="178"/>
    </row>
    <row r="2551" spans="1:13" s="173" customFormat="1" ht="15">
      <c r="A2551" s="168"/>
      <c r="B2551" s="172">
        <v>20070</v>
      </c>
      <c r="C2551" s="191" t="s">
        <v>4712</v>
      </c>
      <c r="D2551" s="183">
        <v>2400</v>
      </c>
      <c r="E2551" s="183" t="e">
        <f>VLOOKUP(B2551,#REF!,22,FALSE)</f>
        <v>#REF!</v>
      </c>
      <c r="F2551" s="189" t="e">
        <f t="shared" si="191"/>
        <v>#REF!</v>
      </c>
      <c r="G2551" s="183" t="e">
        <f t="shared" si="192"/>
        <v>#REF!</v>
      </c>
      <c r="H2551" s="189" t="e">
        <f t="shared" si="193"/>
        <v>#REF!</v>
      </c>
      <c r="I2551" s="171" t="s">
        <v>2358</v>
      </c>
      <c r="M2551" s="178"/>
    </row>
    <row r="2552" spans="1:13" s="173" customFormat="1" ht="15">
      <c r="A2552" s="168"/>
      <c r="B2552" s="172">
        <v>20047</v>
      </c>
      <c r="C2552" s="191" t="s">
        <v>4713</v>
      </c>
      <c r="D2552" s="183">
        <v>2800</v>
      </c>
      <c r="E2552" s="183" t="e">
        <f>VLOOKUP(B2552,#REF!,22,FALSE)</f>
        <v>#REF!</v>
      </c>
      <c r="F2552" s="189" t="e">
        <f t="shared" si="191"/>
        <v>#REF!</v>
      </c>
      <c r="G2552" s="183" t="e">
        <f t="shared" si="192"/>
        <v>#REF!</v>
      </c>
      <c r="H2552" s="189" t="e">
        <f t="shared" si="193"/>
        <v>#REF!</v>
      </c>
      <c r="I2552" s="171" t="s">
        <v>2358</v>
      </c>
      <c r="M2552" s="178"/>
    </row>
    <row r="2553" spans="1:13" s="173" customFormat="1" ht="15">
      <c r="A2553" s="168"/>
      <c r="B2553" s="175">
        <v>20087</v>
      </c>
      <c r="C2553" s="191" t="s">
        <v>4696</v>
      </c>
      <c r="D2553" s="183">
        <v>2200</v>
      </c>
      <c r="E2553" s="183" t="e">
        <f>VLOOKUP(B2553,#REF!,22,FALSE)</f>
        <v>#REF!</v>
      </c>
      <c r="F2553" s="189" t="e">
        <f t="shared" si="191"/>
        <v>#REF!</v>
      </c>
      <c r="G2553" s="183" t="e">
        <f t="shared" si="192"/>
        <v>#REF!</v>
      </c>
      <c r="H2553" s="189" t="e">
        <f t="shared" si="193"/>
        <v>#REF!</v>
      </c>
      <c r="I2553" s="171" t="s">
        <v>2358</v>
      </c>
      <c r="M2553" s="178"/>
    </row>
    <row r="2554" spans="1:13" s="173" customFormat="1" ht="15">
      <c r="A2554" s="168"/>
      <c r="B2554" s="172">
        <v>20071</v>
      </c>
      <c r="C2554" s="191" t="s">
        <v>4697</v>
      </c>
      <c r="D2554" s="183">
        <v>1800</v>
      </c>
      <c r="E2554" s="183" t="e">
        <f>VLOOKUP(B2554,#REF!,22,FALSE)</f>
        <v>#REF!</v>
      </c>
      <c r="F2554" s="189" t="e">
        <f t="shared" si="191"/>
        <v>#REF!</v>
      </c>
      <c r="G2554" s="183" t="e">
        <f t="shared" si="192"/>
        <v>#REF!</v>
      </c>
      <c r="H2554" s="189" t="e">
        <f t="shared" si="193"/>
        <v>#REF!</v>
      </c>
      <c r="I2554" s="171" t="s">
        <v>2358</v>
      </c>
      <c r="M2554" s="178"/>
    </row>
    <row r="2555" spans="1:13" s="173" customFormat="1" ht="15.75" customHeight="1">
      <c r="A2555" s="168"/>
      <c r="B2555" s="175">
        <v>19999</v>
      </c>
      <c r="C2555" s="192" t="s">
        <v>6339</v>
      </c>
      <c r="D2555" s="183">
        <v>1900</v>
      </c>
      <c r="E2555" s="183" t="e">
        <f>VLOOKUP(B2555,#REF!,22,FALSE)</f>
        <v>#REF!</v>
      </c>
      <c r="F2555" s="189" t="e">
        <f t="shared" si="191"/>
        <v>#REF!</v>
      </c>
      <c r="G2555" s="183" t="e">
        <f t="shared" si="192"/>
        <v>#REF!</v>
      </c>
      <c r="H2555" s="189" t="e">
        <f t="shared" si="193"/>
        <v>#REF!</v>
      </c>
      <c r="I2555" s="171" t="s">
        <v>2358</v>
      </c>
      <c r="J2555" s="105"/>
      <c r="K2555" s="105"/>
      <c r="M2555" s="178"/>
    </row>
    <row r="2556" spans="1:13" s="173" customFormat="1" ht="15">
      <c r="A2556" s="168"/>
      <c r="B2556" s="172">
        <v>20039</v>
      </c>
      <c r="C2556" s="192" t="s">
        <v>4700</v>
      </c>
      <c r="D2556" s="183">
        <v>1250</v>
      </c>
      <c r="E2556" s="183" t="e">
        <f>VLOOKUP(B2556,#REF!,22,FALSE)</f>
        <v>#REF!</v>
      </c>
      <c r="F2556" s="189" t="e">
        <f t="shared" si="191"/>
        <v>#REF!</v>
      </c>
      <c r="G2556" s="183" t="e">
        <f t="shared" si="192"/>
        <v>#REF!</v>
      </c>
      <c r="H2556" s="189" t="e">
        <f t="shared" si="193"/>
        <v>#REF!</v>
      </c>
      <c r="I2556" s="171" t="s">
        <v>2358</v>
      </c>
      <c r="M2556" s="178"/>
    </row>
    <row r="2557" spans="1:13" s="173" customFormat="1" ht="16.5" customHeight="1">
      <c r="A2557" s="168"/>
      <c r="B2557" s="172">
        <v>20049</v>
      </c>
      <c r="C2557" s="191" t="s">
        <v>4705</v>
      </c>
      <c r="D2557" s="183">
        <v>1700</v>
      </c>
      <c r="E2557" s="183" t="e">
        <f>VLOOKUP(B2557,#REF!,22,FALSE)</f>
        <v>#REF!</v>
      </c>
      <c r="F2557" s="189" t="e">
        <f t="shared" si="191"/>
        <v>#REF!</v>
      </c>
      <c r="G2557" s="183" t="e">
        <f t="shared" si="192"/>
        <v>#REF!</v>
      </c>
      <c r="H2557" s="189" t="e">
        <f t="shared" si="193"/>
        <v>#REF!</v>
      </c>
      <c r="I2557" s="171" t="s">
        <v>2358</v>
      </c>
      <c r="M2557" s="178"/>
    </row>
    <row r="2558" spans="1:13" s="173" customFormat="1" ht="30">
      <c r="A2558" s="168"/>
      <c r="B2558" s="172">
        <v>20048</v>
      </c>
      <c r="C2558" s="191" t="s">
        <v>4706</v>
      </c>
      <c r="D2558" s="183">
        <v>2200</v>
      </c>
      <c r="E2558" s="183" t="e">
        <f>VLOOKUP(B2558,#REF!,22,FALSE)</f>
        <v>#REF!</v>
      </c>
      <c r="F2558" s="189" t="e">
        <f t="shared" si="191"/>
        <v>#REF!</v>
      </c>
      <c r="G2558" s="183" t="e">
        <f t="shared" si="192"/>
        <v>#REF!</v>
      </c>
      <c r="H2558" s="189" t="e">
        <f t="shared" si="193"/>
        <v>#REF!</v>
      </c>
      <c r="I2558" s="171" t="s">
        <v>2358</v>
      </c>
      <c r="M2558" s="178"/>
    </row>
    <row r="2559" spans="1:13" s="173" customFormat="1" ht="15">
      <c r="A2559" s="168"/>
      <c r="B2559" s="172">
        <v>20038</v>
      </c>
      <c r="C2559" s="191" t="s">
        <v>4698</v>
      </c>
      <c r="D2559" s="183">
        <v>2100</v>
      </c>
      <c r="E2559" s="183" t="e">
        <f>VLOOKUP(B2559,#REF!,22,FALSE)</f>
        <v>#REF!</v>
      </c>
      <c r="F2559" s="189" t="e">
        <f t="shared" si="191"/>
        <v>#REF!</v>
      </c>
      <c r="G2559" s="183" t="e">
        <f t="shared" si="192"/>
        <v>#REF!</v>
      </c>
      <c r="H2559" s="189" t="e">
        <f t="shared" si="193"/>
        <v>#REF!</v>
      </c>
      <c r="I2559" s="171" t="s">
        <v>2358</v>
      </c>
      <c r="M2559" s="178"/>
    </row>
    <row r="2560" spans="1:13" s="173" customFormat="1" ht="15">
      <c r="A2560" s="168"/>
      <c r="B2560" s="172">
        <v>20062</v>
      </c>
      <c r="C2560" s="191" t="s">
        <v>4699</v>
      </c>
      <c r="D2560" s="183">
        <v>2400</v>
      </c>
      <c r="E2560" s="183" t="e">
        <f>VLOOKUP(B2560,#REF!,22,FALSE)</f>
        <v>#REF!</v>
      </c>
      <c r="F2560" s="189" t="e">
        <f t="shared" si="191"/>
        <v>#REF!</v>
      </c>
      <c r="G2560" s="183" t="e">
        <f t="shared" si="192"/>
        <v>#REF!</v>
      </c>
      <c r="H2560" s="189" t="e">
        <f t="shared" si="193"/>
        <v>#REF!</v>
      </c>
      <c r="I2560" s="171" t="s">
        <v>2358</v>
      </c>
      <c r="M2560" s="178"/>
    </row>
    <row r="2561" spans="1:13" s="178" customFormat="1" ht="15">
      <c r="A2561" s="168"/>
      <c r="B2561" s="172">
        <v>20040</v>
      </c>
      <c r="C2561" s="191" t="s">
        <v>6349</v>
      </c>
      <c r="D2561" s="183">
        <v>2500</v>
      </c>
      <c r="E2561" s="183" t="e">
        <f>VLOOKUP(B2561,#REF!,22,FALSE)</f>
        <v>#REF!</v>
      </c>
      <c r="F2561" s="189" t="e">
        <f t="shared" si="191"/>
        <v>#REF!</v>
      </c>
      <c r="G2561" s="183" t="e">
        <f t="shared" si="192"/>
        <v>#REF!</v>
      </c>
      <c r="H2561" s="189" t="e">
        <f t="shared" si="193"/>
        <v>#REF!</v>
      </c>
      <c r="I2561" s="171" t="s">
        <v>2358</v>
      </c>
      <c r="J2561" s="173"/>
      <c r="K2561" s="173"/>
    </row>
    <row r="2562" spans="1:13" s="178" customFormat="1" ht="15">
      <c r="A2562" s="168"/>
      <c r="B2562" s="175">
        <v>20088</v>
      </c>
      <c r="C2562" s="191" t="s">
        <v>6350</v>
      </c>
      <c r="D2562" s="183">
        <v>1900</v>
      </c>
      <c r="E2562" s="183" t="e">
        <f>VLOOKUP(B2562,#REF!,22,FALSE)</f>
        <v>#REF!</v>
      </c>
      <c r="F2562" s="189" t="e">
        <f t="shared" si="191"/>
        <v>#REF!</v>
      </c>
      <c r="G2562" s="183" t="e">
        <f t="shared" si="192"/>
        <v>#REF!</v>
      </c>
      <c r="H2562" s="189" t="e">
        <f t="shared" si="193"/>
        <v>#REF!</v>
      </c>
      <c r="I2562" s="171" t="s">
        <v>2358</v>
      </c>
      <c r="J2562" s="173"/>
      <c r="K2562" s="173"/>
    </row>
    <row r="2563" spans="1:13" s="178" customFormat="1" ht="15">
      <c r="A2563" s="168"/>
      <c r="B2563" s="172">
        <v>20069</v>
      </c>
      <c r="C2563" s="191" t="s">
        <v>4701</v>
      </c>
      <c r="D2563" s="183">
        <v>900</v>
      </c>
      <c r="E2563" s="183" t="e">
        <f>VLOOKUP(B2563,#REF!,22,FALSE)</f>
        <v>#REF!</v>
      </c>
      <c r="F2563" s="189" t="e">
        <f t="shared" si="191"/>
        <v>#REF!</v>
      </c>
      <c r="G2563" s="183" t="e">
        <f t="shared" si="192"/>
        <v>#REF!</v>
      </c>
      <c r="H2563" s="189" t="e">
        <f t="shared" si="193"/>
        <v>#REF!</v>
      </c>
      <c r="I2563" s="171" t="s">
        <v>2358</v>
      </c>
      <c r="J2563" s="173"/>
      <c r="K2563" s="173"/>
    </row>
    <row r="2564" spans="1:13" s="178" customFormat="1" ht="15">
      <c r="A2564" s="168"/>
      <c r="B2564" s="172">
        <v>20046</v>
      </c>
      <c r="C2564" s="191" t="s">
        <v>4702</v>
      </c>
      <c r="D2564" s="183">
        <v>1100</v>
      </c>
      <c r="E2564" s="183" t="e">
        <f>VLOOKUP(B2564,#REF!,22,FALSE)</f>
        <v>#REF!</v>
      </c>
      <c r="F2564" s="189" t="e">
        <f t="shared" si="191"/>
        <v>#REF!</v>
      </c>
      <c r="G2564" s="183" t="e">
        <f t="shared" si="192"/>
        <v>#REF!</v>
      </c>
      <c r="H2564" s="189" t="e">
        <f t="shared" si="193"/>
        <v>#REF!</v>
      </c>
      <c r="I2564" s="171" t="s">
        <v>2358</v>
      </c>
      <c r="J2564" s="173"/>
      <c r="K2564" s="173"/>
    </row>
    <row r="2565" spans="1:13" s="178" customFormat="1" ht="15">
      <c r="A2565" s="168"/>
      <c r="B2565" s="172">
        <v>20057</v>
      </c>
      <c r="C2565" s="191" t="s">
        <v>4703</v>
      </c>
      <c r="D2565" s="183">
        <v>1200</v>
      </c>
      <c r="E2565" s="183" t="e">
        <f>VLOOKUP(B2565,#REF!,22,FALSE)</f>
        <v>#REF!</v>
      </c>
      <c r="F2565" s="189" t="e">
        <f t="shared" si="191"/>
        <v>#REF!</v>
      </c>
      <c r="G2565" s="183" t="e">
        <f t="shared" si="192"/>
        <v>#REF!</v>
      </c>
      <c r="H2565" s="189" t="e">
        <f t="shared" si="193"/>
        <v>#REF!</v>
      </c>
      <c r="I2565" s="171" t="s">
        <v>2358</v>
      </c>
      <c r="J2565" s="173"/>
      <c r="K2565" s="173"/>
    </row>
    <row r="2566" spans="1:13" s="178" customFormat="1" ht="15">
      <c r="A2566" s="168"/>
      <c r="B2566" s="172">
        <v>20042</v>
      </c>
      <c r="C2566" s="191" t="s">
        <v>4704</v>
      </c>
      <c r="D2566" s="183">
        <v>1700</v>
      </c>
      <c r="E2566" s="183" t="e">
        <f>VLOOKUP(B2566,#REF!,22,FALSE)</f>
        <v>#REF!</v>
      </c>
      <c r="F2566" s="189" t="e">
        <f t="shared" si="191"/>
        <v>#REF!</v>
      </c>
      <c r="G2566" s="183" t="e">
        <f t="shared" si="192"/>
        <v>#REF!</v>
      </c>
      <c r="H2566" s="189" t="e">
        <f t="shared" si="193"/>
        <v>#REF!</v>
      </c>
      <c r="I2566" s="171" t="s">
        <v>2358</v>
      </c>
      <c r="J2566" s="173"/>
      <c r="K2566" s="173"/>
    </row>
    <row r="2567" spans="1:13" s="178" customFormat="1" ht="15">
      <c r="A2567" s="168"/>
      <c r="B2567" s="172">
        <v>20045</v>
      </c>
      <c r="C2567" s="191" t="s">
        <v>4707</v>
      </c>
      <c r="D2567" s="183">
        <v>1300</v>
      </c>
      <c r="E2567" s="183" t="e">
        <f>VLOOKUP(B2567,#REF!,22,FALSE)</f>
        <v>#REF!</v>
      </c>
      <c r="F2567" s="189" t="e">
        <f t="shared" si="191"/>
        <v>#REF!</v>
      </c>
      <c r="G2567" s="183" t="e">
        <f t="shared" si="192"/>
        <v>#REF!</v>
      </c>
      <c r="H2567" s="189" t="e">
        <f t="shared" si="193"/>
        <v>#REF!</v>
      </c>
      <c r="I2567" s="171" t="s">
        <v>2358</v>
      </c>
      <c r="J2567" s="173"/>
      <c r="K2567" s="173"/>
    </row>
    <row r="2568" spans="1:13" s="178" customFormat="1" ht="15">
      <c r="A2568" s="168"/>
      <c r="B2568" s="172">
        <v>20044</v>
      </c>
      <c r="C2568" s="191" t="s">
        <v>4708</v>
      </c>
      <c r="D2568" s="183">
        <v>600</v>
      </c>
      <c r="E2568" s="183" t="e">
        <f>VLOOKUP(B2568,#REF!,22,FALSE)</f>
        <v>#REF!</v>
      </c>
      <c r="F2568" s="189" t="e">
        <f t="shared" si="191"/>
        <v>#REF!</v>
      </c>
      <c r="G2568" s="183" t="e">
        <f t="shared" si="192"/>
        <v>#REF!</v>
      </c>
      <c r="H2568" s="189" t="e">
        <f t="shared" si="193"/>
        <v>#REF!</v>
      </c>
      <c r="I2568" s="171" t="s">
        <v>2358</v>
      </c>
      <c r="J2568" s="173"/>
      <c r="K2568" s="173"/>
    </row>
    <row r="2569" spans="1:13" s="178" customFormat="1" ht="15">
      <c r="A2569" s="168"/>
      <c r="B2569" s="172">
        <v>20056</v>
      </c>
      <c r="C2569" s="191" t="s">
        <v>4709</v>
      </c>
      <c r="D2569" s="183">
        <v>2200</v>
      </c>
      <c r="E2569" s="183" t="e">
        <f>VLOOKUP(B2569,#REF!,22,FALSE)</f>
        <v>#REF!</v>
      </c>
      <c r="F2569" s="189" t="e">
        <f t="shared" si="191"/>
        <v>#REF!</v>
      </c>
      <c r="G2569" s="183" t="e">
        <f t="shared" si="192"/>
        <v>#REF!</v>
      </c>
      <c r="H2569" s="189" t="e">
        <f t="shared" si="193"/>
        <v>#REF!</v>
      </c>
      <c r="I2569" s="171" t="s">
        <v>2358</v>
      </c>
      <c r="J2569" s="173"/>
      <c r="K2569" s="173"/>
    </row>
    <row r="2570" spans="1:13" s="178" customFormat="1" ht="15">
      <c r="A2570" s="168"/>
      <c r="B2570" s="172">
        <v>20084</v>
      </c>
      <c r="C2570" s="191" t="s">
        <v>4710</v>
      </c>
      <c r="D2570" s="183">
        <v>600</v>
      </c>
      <c r="E2570" s="183" t="e">
        <f>VLOOKUP(B2570,#REF!,22,FALSE)</f>
        <v>#REF!</v>
      </c>
      <c r="F2570" s="189" t="e">
        <f t="shared" si="191"/>
        <v>#REF!</v>
      </c>
      <c r="G2570" s="183" t="e">
        <f t="shared" si="192"/>
        <v>#REF!</v>
      </c>
      <c r="H2570" s="189" t="e">
        <f t="shared" si="193"/>
        <v>#REF!</v>
      </c>
      <c r="I2570" s="171" t="s">
        <v>2358</v>
      </c>
      <c r="J2570" s="173"/>
      <c r="K2570" s="173"/>
    </row>
    <row r="2571" spans="1:13" s="176" customFormat="1" ht="15">
      <c r="A2571" s="168"/>
      <c r="B2571" s="172">
        <v>20043</v>
      </c>
      <c r="C2571" s="191" t="s">
        <v>4711</v>
      </c>
      <c r="D2571" s="183">
        <v>2200</v>
      </c>
      <c r="E2571" s="183" t="e">
        <f>VLOOKUP(B2571,#REF!,22,FALSE)</f>
        <v>#REF!</v>
      </c>
      <c r="F2571" s="189" t="e">
        <f t="shared" si="191"/>
        <v>#REF!</v>
      </c>
      <c r="G2571" s="183" t="e">
        <f t="shared" si="192"/>
        <v>#REF!</v>
      </c>
      <c r="H2571" s="189" t="e">
        <f t="shared" si="193"/>
        <v>#REF!</v>
      </c>
      <c r="I2571" s="171" t="s">
        <v>2358</v>
      </c>
      <c r="J2571" s="173"/>
      <c r="K2571" s="173"/>
      <c r="M2571" s="178"/>
    </row>
    <row r="2572" spans="1:13" s="176" customFormat="1" ht="15">
      <c r="A2572" s="186"/>
      <c r="B2572" s="188">
        <v>20055</v>
      </c>
      <c r="C2572" s="191" t="s">
        <v>4715</v>
      </c>
      <c r="D2572" s="183">
        <v>3150</v>
      </c>
      <c r="E2572" s="183" t="e">
        <f>VLOOKUP(B2572,#REF!,22,FALSE)</f>
        <v>#REF!</v>
      </c>
      <c r="F2572" s="189" t="e">
        <f t="shared" si="191"/>
        <v>#REF!</v>
      </c>
      <c r="G2572" s="183" t="e">
        <f t="shared" si="192"/>
        <v>#REF!</v>
      </c>
      <c r="H2572" s="189" t="e">
        <f t="shared" si="193"/>
        <v>#REF!</v>
      </c>
      <c r="I2572" s="171" t="s">
        <v>2358</v>
      </c>
      <c r="J2572" s="178"/>
      <c r="K2572" s="178"/>
      <c r="M2572" s="178"/>
    </row>
    <row r="2573" spans="1:13" s="176" customFormat="1" ht="15">
      <c r="A2573" s="186"/>
      <c r="B2573" s="188">
        <v>20054</v>
      </c>
      <c r="C2573" s="191" t="s">
        <v>4716</v>
      </c>
      <c r="D2573" s="183">
        <v>4200</v>
      </c>
      <c r="E2573" s="183" t="e">
        <f>VLOOKUP(B2573,#REF!,22,FALSE)</f>
        <v>#REF!</v>
      </c>
      <c r="F2573" s="189" t="e">
        <f t="shared" si="191"/>
        <v>#REF!</v>
      </c>
      <c r="G2573" s="183" t="e">
        <f t="shared" si="192"/>
        <v>#REF!</v>
      </c>
      <c r="H2573" s="189" t="e">
        <f t="shared" si="193"/>
        <v>#REF!</v>
      </c>
      <c r="I2573" s="171" t="s">
        <v>2358</v>
      </c>
      <c r="J2573" s="178"/>
      <c r="K2573" s="178"/>
      <c r="M2573" s="178"/>
    </row>
    <row r="2574" spans="1:13" s="173" customFormat="1" ht="15">
      <c r="A2574" s="186"/>
      <c r="B2574" s="188">
        <v>20068</v>
      </c>
      <c r="C2574" s="191" t="s">
        <v>4717</v>
      </c>
      <c r="D2574" s="183">
        <v>3150</v>
      </c>
      <c r="E2574" s="183" t="e">
        <f>VLOOKUP(B2574,#REF!,22,FALSE)</f>
        <v>#REF!</v>
      </c>
      <c r="F2574" s="189" t="e">
        <f t="shared" si="191"/>
        <v>#REF!</v>
      </c>
      <c r="G2574" s="183" t="e">
        <f t="shared" si="192"/>
        <v>#REF!</v>
      </c>
      <c r="H2574" s="189" t="e">
        <f t="shared" si="193"/>
        <v>#REF!</v>
      </c>
      <c r="I2574" s="171" t="s">
        <v>2358</v>
      </c>
      <c r="J2574" s="178"/>
      <c r="K2574" s="178"/>
      <c r="M2574" s="178"/>
    </row>
    <row r="2575" spans="1:13" s="173" customFormat="1" ht="30">
      <c r="A2575" s="186"/>
      <c r="B2575" s="188">
        <v>20060</v>
      </c>
      <c r="C2575" s="191" t="s">
        <v>4718</v>
      </c>
      <c r="D2575" s="183">
        <v>4200</v>
      </c>
      <c r="E2575" s="183" t="e">
        <f>VLOOKUP(B2575,#REF!,22,FALSE)</f>
        <v>#REF!</v>
      </c>
      <c r="F2575" s="189" t="e">
        <f t="shared" si="191"/>
        <v>#REF!</v>
      </c>
      <c r="G2575" s="183" t="e">
        <f t="shared" si="192"/>
        <v>#REF!</v>
      </c>
      <c r="H2575" s="189" t="e">
        <f t="shared" si="193"/>
        <v>#REF!</v>
      </c>
      <c r="I2575" s="171" t="s">
        <v>2358</v>
      </c>
      <c r="J2575" s="178"/>
      <c r="K2575" s="178"/>
      <c r="M2575" s="178"/>
    </row>
    <row r="2576" spans="1:13" s="173" customFormat="1" ht="30">
      <c r="A2576" s="186"/>
      <c r="B2576" s="188">
        <v>20061</v>
      </c>
      <c r="C2576" s="191" t="s">
        <v>4719</v>
      </c>
      <c r="D2576" s="183">
        <v>4700</v>
      </c>
      <c r="E2576" s="183" t="e">
        <f>VLOOKUP(B2576,#REF!,22,FALSE)</f>
        <v>#REF!</v>
      </c>
      <c r="F2576" s="189" t="e">
        <f t="shared" si="191"/>
        <v>#REF!</v>
      </c>
      <c r="G2576" s="183" t="e">
        <f t="shared" si="192"/>
        <v>#REF!</v>
      </c>
      <c r="H2576" s="189" t="e">
        <f t="shared" si="193"/>
        <v>#REF!</v>
      </c>
      <c r="I2576" s="171" t="s">
        <v>2358</v>
      </c>
      <c r="J2576" s="178"/>
      <c r="K2576" s="178"/>
      <c r="M2576" s="178"/>
    </row>
    <row r="2577" spans="1:13" s="173" customFormat="1" ht="30">
      <c r="A2577" s="186"/>
      <c r="B2577" s="188">
        <v>20067</v>
      </c>
      <c r="C2577" s="191" t="s">
        <v>2359</v>
      </c>
      <c r="D2577" s="183">
        <v>2600</v>
      </c>
      <c r="E2577" s="183" t="e">
        <f>VLOOKUP(B2577,#REF!,22,FALSE)</f>
        <v>#REF!</v>
      </c>
      <c r="F2577" s="189" t="e">
        <f t="shared" si="191"/>
        <v>#REF!</v>
      </c>
      <c r="G2577" s="183" t="e">
        <f t="shared" si="192"/>
        <v>#REF!</v>
      </c>
      <c r="H2577" s="189" t="e">
        <f t="shared" si="193"/>
        <v>#REF!</v>
      </c>
      <c r="I2577" s="171" t="s">
        <v>2358</v>
      </c>
      <c r="J2577" s="178"/>
      <c r="K2577" s="178"/>
      <c r="M2577" s="178"/>
    </row>
    <row r="2578" spans="1:13" s="173" customFormat="1" ht="15">
      <c r="A2578" s="186"/>
      <c r="B2578" s="188">
        <v>20064</v>
      </c>
      <c r="C2578" s="191" t="s">
        <v>4714</v>
      </c>
      <c r="D2578" s="183">
        <v>3150</v>
      </c>
      <c r="E2578" s="183" t="e">
        <f>VLOOKUP(B2578,#REF!,22,FALSE)</f>
        <v>#REF!</v>
      </c>
      <c r="F2578" s="189" t="e">
        <f t="shared" si="191"/>
        <v>#REF!</v>
      </c>
      <c r="G2578" s="183" t="e">
        <f t="shared" si="192"/>
        <v>#REF!</v>
      </c>
      <c r="H2578" s="189" t="e">
        <f t="shared" si="193"/>
        <v>#REF!</v>
      </c>
      <c r="I2578" s="171" t="s">
        <v>2358</v>
      </c>
      <c r="J2578" s="178"/>
      <c r="K2578" s="178"/>
      <c r="M2578" s="178"/>
    </row>
    <row r="2579" spans="1:13" s="173" customFormat="1" ht="15">
      <c r="A2579" s="186"/>
      <c r="B2579" s="188">
        <v>20080</v>
      </c>
      <c r="C2579" s="191" t="s">
        <v>4720</v>
      </c>
      <c r="D2579" s="183">
        <v>1600</v>
      </c>
      <c r="E2579" s="183" t="e">
        <f>VLOOKUP(B2579,#REF!,22,FALSE)</f>
        <v>#REF!</v>
      </c>
      <c r="F2579" s="189" t="e">
        <f t="shared" si="191"/>
        <v>#REF!</v>
      </c>
      <c r="G2579" s="183" t="e">
        <f t="shared" si="192"/>
        <v>#REF!</v>
      </c>
      <c r="H2579" s="189" t="e">
        <f t="shared" si="193"/>
        <v>#REF!</v>
      </c>
      <c r="I2579" s="171" t="s">
        <v>2358</v>
      </c>
      <c r="J2579" s="178"/>
      <c r="K2579" s="178"/>
      <c r="M2579" s="178"/>
    </row>
    <row r="2580" spans="1:13" s="173" customFormat="1" ht="15">
      <c r="A2580" s="186"/>
      <c r="B2580" s="188">
        <v>20065</v>
      </c>
      <c r="C2580" s="191" t="s">
        <v>4721</v>
      </c>
      <c r="D2580" s="183">
        <v>2600</v>
      </c>
      <c r="E2580" s="183" t="e">
        <f>VLOOKUP(B2580,#REF!,22,FALSE)</f>
        <v>#REF!</v>
      </c>
      <c r="F2580" s="189" t="e">
        <f t="shared" si="191"/>
        <v>#REF!</v>
      </c>
      <c r="G2580" s="183" t="e">
        <f t="shared" si="192"/>
        <v>#REF!</v>
      </c>
      <c r="H2580" s="189" t="e">
        <f t="shared" si="193"/>
        <v>#REF!</v>
      </c>
      <c r="I2580" s="171" t="s">
        <v>2358</v>
      </c>
      <c r="J2580" s="178"/>
      <c r="K2580" s="178"/>
      <c r="M2580" s="178"/>
    </row>
    <row r="2581" spans="1:13" s="173" customFormat="1" ht="15">
      <c r="A2581" s="186"/>
      <c r="B2581" s="188">
        <v>20066</v>
      </c>
      <c r="C2581" s="191" t="s">
        <v>4722</v>
      </c>
      <c r="D2581" s="183">
        <v>3700</v>
      </c>
      <c r="E2581" s="183" t="e">
        <f>VLOOKUP(B2581,#REF!,22,FALSE)</f>
        <v>#REF!</v>
      </c>
      <c r="F2581" s="189" t="e">
        <f t="shared" si="191"/>
        <v>#REF!</v>
      </c>
      <c r="G2581" s="183" t="e">
        <f t="shared" si="192"/>
        <v>#REF!</v>
      </c>
      <c r="H2581" s="189" t="e">
        <f t="shared" si="193"/>
        <v>#REF!</v>
      </c>
      <c r="I2581" s="171" t="s">
        <v>2358</v>
      </c>
      <c r="J2581" s="178"/>
      <c r="K2581" s="178"/>
      <c r="M2581" s="178"/>
    </row>
    <row r="2582" spans="1:13" s="173" customFormat="1" ht="15.75" customHeight="1">
      <c r="A2582" s="51" t="s">
        <v>3285</v>
      </c>
      <c r="B2582" s="169"/>
      <c r="C2582" s="193"/>
      <c r="D2582" s="52"/>
      <c r="E2582" s="52"/>
      <c r="F2582" s="289" t="e">
        <f>AVERAGE(F2464:F2473,F2476:F2486,F2490:F2529,F2531:F2581)</f>
        <v>#REF!</v>
      </c>
      <c r="G2582" s="52"/>
      <c r="H2582" s="52"/>
      <c r="I2582" s="28"/>
      <c r="J2582" s="176" t="s">
        <v>6178</v>
      </c>
      <c r="M2582" s="178"/>
    </row>
    <row r="2583" spans="1:13" s="173" customFormat="1" ht="15.75" customHeight="1">
      <c r="A2583" s="51" t="s">
        <v>3286</v>
      </c>
      <c r="B2583" s="169"/>
      <c r="C2583" s="193"/>
      <c r="D2583" s="223"/>
      <c r="E2583" s="223"/>
      <c r="F2583" s="223"/>
      <c r="G2583" s="52"/>
      <c r="H2583" s="213" t="e">
        <f>AVERAGE(H2585:H2702)</f>
        <v>#REF!</v>
      </c>
      <c r="I2583" s="28"/>
      <c r="J2583" s="176"/>
      <c r="M2583" s="178"/>
    </row>
    <row r="2584" spans="1:13" s="173" customFormat="1" ht="15.75" customHeight="1">
      <c r="A2584" s="182" t="s">
        <v>3287</v>
      </c>
      <c r="B2584" s="25"/>
      <c r="C2584" s="128"/>
      <c r="D2584" s="181"/>
      <c r="E2584" s="181"/>
      <c r="F2584" s="181"/>
      <c r="G2584" s="181"/>
      <c r="H2584" s="181"/>
      <c r="I2584" s="174"/>
      <c r="J2584" s="176"/>
      <c r="M2584" s="178"/>
    </row>
    <row r="2585" spans="1:13" s="173" customFormat="1" ht="15.75" customHeight="1">
      <c r="A2585" s="168" t="s">
        <v>4821</v>
      </c>
      <c r="B2585" s="172">
        <v>10489</v>
      </c>
      <c r="C2585" s="191" t="s">
        <v>3288</v>
      </c>
      <c r="D2585" s="183">
        <v>1300</v>
      </c>
      <c r="E2585" s="183" t="e">
        <f>VLOOKUP(B2585,#REF!,22,FALSE)</f>
        <v>#REF!</v>
      </c>
      <c r="F2585" s="189" t="e">
        <f t="shared" ref="F2585:F2648" si="194">E2585/D2585-100%</f>
        <v>#REF!</v>
      </c>
      <c r="G2585" s="183">
        <v>1240</v>
      </c>
      <c r="H2585" s="189" t="e">
        <f t="shared" ref="H2585:H2644" si="195">100%-G2585/E2585</f>
        <v>#REF!</v>
      </c>
      <c r="I2585" s="171"/>
      <c r="M2585" s="178"/>
    </row>
    <row r="2586" spans="1:13" s="173" customFormat="1" ht="15.75" customHeight="1">
      <c r="A2586" s="168" t="s">
        <v>4821</v>
      </c>
      <c r="B2586" s="172">
        <v>10490</v>
      </c>
      <c r="C2586" s="191" t="s">
        <v>3289</v>
      </c>
      <c r="D2586" s="183">
        <v>1300</v>
      </c>
      <c r="E2586" s="183" t="e">
        <f>VLOOKUP(B2586,#REF!,22,FALSE)</f>
        <v>#REF!</v>
      </c>
      <c r="F2586" s="189" t="e">
        <f t="shared" si="194"/>
        <v>#REF!</v>
      </c>
      <c r="G2586" s="183">
        <v>1280</v>
      </c>
      <c r="H2586" s="189" t="e">
        <f t="shared" si="195"/>
        <v>#REF!</v>
      </c>
      <c r="I2586" s="171"/>
      <c r="M2586" s="178"/>
    </row>
    <row r="2587" spans="1:13" s="173" customFormat="1" ht="15.75" customHeight="1">
      <c r="A2587" s="168" t="s">
        <v>4821</v>
      </c>
      <c r="B2587" s="172">
        <v>10491</v>
      </c>
      <c r="C2587" s="191" t="s">
        <v>3290</v>
      </c>
      <c r="D2587" s="183">
        <v>1300</v>
      </c>
      <c r="E2587" s="183" t="e">
        <f>VLOOKUP(B2587,#REF!,22,FALSE)</f>
        <v>#REF!</v>
      </c>
      <c r="F2587" s="189" t="e">
        <f t="shared" si="194"/>
        <v>#REF!</v>
      </c>
      <c r="G2587" s="183">
        <v>1280</v>
      </c>
      <c r="H2587" s="189" t="e">
        <f t="shared" si="195"/>
        <v>#REF!</v>
      </c>
      <c r="I2587" s="171"/>
      <c r="M2587" s="178"/>
    </row>
    <row r="2588" spans="1:13" s="173" customFormat="1" ht="15.75" customHeight="1">
      <c r="A2588" s="168" t="s">
        <v>4821</v>
      </c>
      <c r="B2588" s="172">
        <v>10492</v>
      </c>
      <c r="C2588" s="191" t="s">
        <v>3291</v>
      </c>
      <c r="D2588" s="183">
        <v>1250</v>
      </c>
      <c r="E2588" s="183" t="e">
        <f>VLOOKUP(B2588,#REF!,22,FALSE)</f>
        <v>#REF!</v>
      </c>
      <c r="F2588" s="189" t="e">
        <f t="shared" si="194"/>
        <v>#REF!</v>
      </c>
      <c r="G2588" s="183">
        <v>1200</v>
      </c>
      <c r="H2588" s="189" t="e">
        <f t="shared" si="195"/>
        <v>#REF!</v>
      </c>
      <c r="I2588" s="171"/>
      <c r="M2588" s="178"/>
    </row>
    <row r="2589" spans="1:13" s="173" customFormat="1" ht="15.75" customHeight="1">
      <c r="A2589" s="168" t="s">
        <v>3292</v>
      </c>
      <c r="B2589" s="172">
        <v>10409</v>
      </c>
      <c r="C2589" s="191" t="s">
        <v>3293</v>
      </c>
      <c r="D2589" s="183">
        <v>990</v>
      </c>
      <c r="E2589" s="183" t="e">
        <f>VLOOKUP(B2589,#REF!,22,FALSE)</f>
        <v>#REF!</v>
      </c>
      <c r="F2589" s="189" t="e">
        <f t="shared" si="194"/>
        <v>#REF!</v>
      </c>
      <c r="G2589" s="183">
        <v>840</v>
      </c>
      <c r="H2589" s="189" t="e">
        <f t="shared" si="195"/>
        <v>#REF!</v>
      </c>
      <c r="I2589" s="171"/>
      <c r="M2589" s="178"/>
    </row>
    <row r="2590" spans="1:13" s="173" customFormat="1" ht="15.75" customHeight="1">
      <c r="A2590" s="168" t="s">
        <v>3292</v>
      </c>
      <c r="B2590" s="172">
        <v>10410</v>
      </c>
      <c r="C2590" s="191" t="s">
        <v>3294</v>
      </c>
      <c r="D2590" s="183">
        <v>750</v>
      </c>
      <c r="E2590" s="183" t="e">
        <f>VLOOKUP(B2590,#REF!,22,FALSE)</f>
        <v>#REF!</v>
      </c>
      <c r="F2590" s="189" t="e">
        <f t="shared" si="194"/>
        <v>#REF!</v>
      </c>
      <c r="G2590" s="183">
        <v>680</v>
      </c>
      <c r="H2590" s="189" t="e">
        <f t="shared" si="195"/>
        <v>#REF!</v>
      </c>
      <c r="I2590" s="171"/>
      <c r="M2590" s="178"/>
    </row>
    <row r="2591" spans="1:13" s="173" customFormat="1" ht="15.75" customHeight="1">
      <c r="A2591" s="168" t="s">
        <v>3292</v>
      </c>
      <c r="B2591" s="172">
        <v>10411</v>
      </c>
      <c r="C2591" s="191" t="s">
        <v>3295</v>
      </c>
      <c r="D2591" s="183">
        <v>1400</v>
      </c>
      <c r="E2591" s="183" t="e">
        <f>VLOOKUP(B2591,#REF!,22,FALSE)</f>
        <v>#REF!</v>
      </c>
      <c r="F2591" s="189" t="e">
        <f t="shared" si="194"/>
        <v>#REF!</v>
      </c>
      <c r="G2591" s="183">
        <v>1160</v>
      </c>
      <c r="H2591" s="189" t="e">
        <f t="shared" si="195"/>
        <v>#REF!</v>
      </c>
      <c r="I2591" s="171"/>
      <c r="M2591" s="178"/>
    </row>
    <row r="2592" spans="1:13" s="173" customFormat="1" ht="15.75" customHeight="1">
      <c r="A2592" s="168" t="s">
        <v>3296</v>
      </c>
      <c r="B2592" s="172">
        <v>10488</v>
      </c>
      <c r="C2592" s="191" t="s">
        <v>3297</v>
      </c>
      <c r="D2592" s="183">
        <v>1750</v>
      </c>
      <c r="E2592" s="183" t="e">
        <f>VLOOKUP(B2592,#REF!,22,FALSE)</f>
        <v>#REF!</v>
      </c>
      <c r="F2592" s="189" t="e">
        <f t="shared" si="194"/>
        <v>#REF!</v>
      </c>
      <c r="G2592" s="183">
        <v>1400</v>
      </c>
      <c r="H2592" s="189" t="e">
        <f t="shared" si="195"/>
        <v>#REF!</v>
      </c>
      <c r="I2592" s="171"/>
      <c r="M2592" s="178"/>
    </row>
    <row r="2593" spans="1:13" s="173" customFormat="1" ht="15.75" customHeight="1">
      <c r="A2593" s="168" t="s">
        <v>3296</v>
      </c>
      <c r="B2593" s="172">
        <v>10487</v>
      </c>
      <c r="C2593" s="191" t="s">
        <v>3298</v>
      </c>
      <c r="D2593" s="183">
        <v>1250</v>
      </c>
      <c r="E2593" s="183" t="e">
        <f>VLOOKUP(B2593,#REF!,22,FALSE)</f>
        <v>#REF!</v>
      </c>
      <c r="F2593" s="189" t="e">
        <f t="shared" si="194"/>
        <v>#REF!</v>
      </c>
      <c r="G2593" s="183">
        <v>1240</v>
      </c>
      <c r="H2593" s="189" t="e">
        <f t="shared" si="195"/>
        <v>#REF!</v>
      </c>
      <c r="I2593" s="171"/>
      <c r="M2593" s="178"/>
    </row>
    <row r="2594" spans="1:13" s="173" customFormat="1" ht="15.75" customHeight="1">
      <c r="A2594" s="168" t="s">
        <v>3299</v>
      </c>
      <c r="B2594" s="172">
        <v>10422</v>
      </c>
      <c r="C2594" s="191" t="s">
        <v>3300</v>
      </c>
      <c r="D2594" s="183">
        <v>1250</v>
      </c>
      <c r="E2594" s="183" t="e">
        <f>VLOOKUP(B2594,#REF!,22,FALSE)</f>
        <v>#REF!</v>
      </c>
      <c r="F2594" s="189" t="e">
        <f t="shared" si="194"/>
        <v>#REF!</v>
      </c>
      <c r="G2594" s="183">
        <v>1080</v>
      </c>
      <c r="H2594" s="189" t="e">
        <f t="shared" si="195"/>
        <v>#REF!</v>
      </c>
      <c r="I2594" s="171"/>
      <c r="M2594" s="178"/>
    </row>
    <row r="2595" spans="1:13" s="173" customFormat="1" ht="15.75" customHeight="1">
      <c r="A2595" s="168" t="s">
        <v>3296</v>
      </c>
      <c r="B2595" s="172">
        <v>10500</v>
      </c>
      <c r="C2595" s="191" t="s">
        <v>3301</v>
      </c>
      <c r="D2595" s="183">
        <v>1700</v>
      </c>
      <c r="E2595" s="183" t="e">
        <f>VLOOKUP(B2595,#REF!,22,FALSE)</f>
        <v>#REF!</v>
      </c>
      <c r="F2595" s="189" t="e">
        <f t="shared" si="194"/>
        <v>#REF!</v>
      </c>
      <c r="G2595" s="183">
        <v>1640</v>
      </c>
      <c r="H2595" s="189" t="e">
        <f t="shared" si="195"/>
        <v>#REF!</v>
      </c>
      <c r="I2595" s="171"/>
      <c r="M2595" s="178"/>
    </row>
    <row r="2596" spans="1:13" s="173" customFormat="1" ht="15.75" customHeight="1">
      <c r="A2596" s="168" t="s">
        <v>3302</v>
      </c>
      <c r="B2596" s="172">
        <v>10432</v>
      </c>
      <c r="C2596" s="191" t="s">
        <v>3303</v>
      </c>
      <c r="D2596" s="183">
        <v>1600</v>
      </c>
      <c r="E2596" s="183" t="e">
        <f>VLOOKUP(B2596,#REF!,22,FALSE)</f>
        <v>#REF!</v>
      </c>
      <c r="F2596" s="189" t="e">
        <f t="shared" si="194"/>
        <v>#REF!</v>
      </c>
      <c r="G2596" s="183">
        <v>1280</v>
      </c>
      <c r="H2596" s="189" t="e">
        <f t="shared" si="195"/>
        <v>#REF!</v>
      </c>
      <c r="I2596" s="171"/>
      <c r="M2596" s="178"/>
    </row>
    <row r="2597" spans="1:13" s="173" customFormat="1" ht="15.75" customHeight="1">
      <c r="A2597" s="168" t="s">
        <v>3302</v>
      </c>
      <c r="B2597" s="172">
        <v>10408</v>
      </c>
      <c r="C2597" s="191" t="s">
        <v>3304</v>
      </c>
      <c r="D2597" s="183">
        <v>4650</v>
      </c>
      <c r="E2597" s="183" t="e">
        <f>VLOOKUP(B2597,#REF!,22,FALSE)</f>
        <v>#REF!</v>
      </c>
      <c r="F2597" s="189" t="e">
        <f t="shared" si="194"/>
        <v>#REF!</v>
      </c>
      <c r="G2597" s="183">
        <v>3720</v>
      </c>
      <c r="H2597" s="189" t="e">
        <f t="shared" si="195"/>
        <v>#REF!</v>
      </c>
      <c r="I2597" s="171"/>
      <c r="M2597" s="178"/>
    </row>
    <row r="2598" spans="1:13" s="173" customFormat="1" ht="15.75" customHeight="1">
      <c r="A2598" s="168" t="s">
        <v>3296</v>
      </c>
      <c r="B2598" s="172">
        <v>10486</v>
      </c>
      <c r="C2598" s="191" t="s">
        <v>3305</v>
      </c>
      <c r="D2598" s="183">
        <v>1250</v>
      </c>
      <c r="E2598" s="183" t="e">
        <f>VLOOKUP(B2598,#REF!,22,FALSE)</f>
        <v>#REF!</v>
      </c>
      <c r="F2598" s="189" t="e">
        <f t="shared" si="194"/>
        <v>#REF!</v>
      </c>
      <c r="G2598" s="183">
        <v>1240</v>
      </c>
      <c r="H2598" s="189" t="e">
        <f t="shared" si="195"/>
        <v>#REF!</v>
      </c>
      <c r="I2598" s="171"/>
      <c r="M2598" s="178"/>
    </row>
    <row r="2599" spans="1:13" s="173" customFormat="1" ht="15.75" customHeight="1">
      <c r="A2599" s="168" t="s">
        <v>3296</v>
      </c>
      <c r="B2599" s="172">
        <v>10460</v>
      </c>
      <c r="C2599" s="191" t="s">
        <v>3306</v>
      </c>
      <c r="D2599" s="183">
        <v>800</v>
      </c>
      <c r="E2599" s="183" t="e">
        <f>VLOOKUP(B2599,#REF!,22,FALSE)</f>
        <v>#REF!</v>
      </c>
      <c r="F2599" s="189" t="e">
        <f t="shared" si="194"/>
        <v>#REF!</v>
      </c>
      <c r="G2599" s="183">
        <v>880</v>
      </c>
      <c r="H2599" s="189" t="e">
        <f t="shared" si="195"/>
        <v>#REF!</v>
      </c>
      <c r="I2599" s="171"/>
      <c r="M2599" s="178"/>
    </row>
    <row r="2600" spans="1:13" s="173" customFormat="1" ht="15.75" customHeight="1">
      <c r="A2600" s="168" t="s">
        <v>3296</v>
      </c>
      <c r="B2600" s="172">
        <v>10461</v>
      </c>
      <c r="C2600" s="191" t="s">
        <v>3307</v>
      </c>
      <c r="D2600" s="183">
        <v>1750</v>
      </c>
      <c r="E2600" s="183" t="e">
        <f>VLOOKUP(B2600,#REF!,22,FALSE)</f>
        <v>#REF!</v>
      </c>
      <c r="F2600" s="189" t="e">
        <f t="shared" si="194"/>
        <v>#REF!</v>
      </c>
      <c r="G2600" s="183">
        <v>1400</v>
      </c>
      <c r="H2600" s="189" t="e">
        <f t="shared" si="195"/>
        <v>#REF!</v>
      </c>
      <c r="I2600" s="171"/>
      <c r="M2600" s="178"/>
    </row>
    <row r="2601" spans="1:13" s="173" customFormat="1" ht="15.75" customHeight="1">
      <c r="A2601" s="168" t="s">
        <v>3296</v>
      </c>
      <c r="B2601" s="172">
        <v>10471</v>
      </c>
      <c r="C2601" s="191" t="s">
        <v>3308</v>
      </c>
      <c r="D2601" s="183">
        <v>2650</v>
      </c>
      <c r="E2601" s="183" t="e">
        <f>VLOOKUP(B2601,#REF!,22,FALSE)</f>
        <v>#REF!</v>
      </c>
      <c r="F2601" s="189" t="e">
        <f t="shared" si="194"/>
        <v>#REF!</v>
      </c>
      <c r="G2601" s="183">
        <v>2120</v>
      </c>
      <c r="H2601" s="189" t="e">
        <f t="shared" si="195"/>
        <v>#REF!</v>
      </c>
      <c r="I2601" s="171"/>
      <c r="M2601" s="178"/>
    </row>
    <row r="2602" spans="1:13" s="173" customFormat="1" ht="15.75" customHeight="1">
      <c r="A2602" s="168" t="s">
        <v>3296</v>
      </c>
      <c r="B2602" s="172">
        <v>10472</v>
      </c>
      <c r="C2602" s="191" t="s">
        <v>3309</v>
      </c>
      <c r="D2602" s="183">
        <v>2800</v>
      </c>
      <c r="E2602" s="183" t="e">
        <f>VLOOKUP(B2602,#REF!,22,FALSE)</f>
        <v>#REF!</v>
      </c>
      <c r="F2602" s="189" t="e">
        <f t="shared" si="194"/>
        <v>#REF!</v>
      </c>
      <c r="G2602" s="183">
        <v>2240</v>
      </c>
      <c r="H2602" s="189" t="e">
        <f t="shared" si="195"/>
        <v>#REF!</v>
      </c>
      <c r="I2602" s="171"/>
      <c r="M2602" s="178"/>
    </row>
    <row r="2603" spans="1:13" s="173" customFormat="1" ht="15.75" customHeight="1">
      <c r="A2603" s="168" t="s">
        <v>3296</v>
      </c>
      <c r="B2603" s="172">
        <v>10473</v>
      </c>
      <c r="C2603" s="191" t="s">
        <v>3310</v>
      </c>
      <c r="D2603" s="183">
        <v>2900</v>
      </c>
      <c r="E2603" s="183" t="e">
        <f>VLOOKUP(B2603,#REF!,22,FALSE)</f>
        <v>#REF!</v>
      </c>
      <c r="F2603" s="189" t="e">
        <f t="shared" si="194"/>
        <v>#REF!</v>
      </c>
      <c r="G2603" s="183">
        <v>2320</v>
      </c>
      <c r="H2603" s="189" t="e">
        <f t="shared" si="195"/>
        <v>#REF!</v>
      </c>
      <c r="I2603" s="171"/>
      <c r="M2603" s="178"/>
    </row>
    <row r="2604" spans="1:13" s="173" customFormat="1" ht="15.75" customHeight="1">
      <c r="A2604" s="168" t="s">
        <v>3296</v>
      </c>
      <c r="B2604" s="172">
        <v>10474</v>
      </c>
      <c r="C2604" s="191" t="s">
        <v>3311</v>
      </c>
      <c r="D2604" s="183">
        <v>3500</v>
      </c>
      <c r="E2604" s="183" t="e">
        <f>VLOOKUP(B2604,#REF!,22,FALSE)</f>
        <v>#REF!</v>
      </c>
      <c r="F2604" s="189" t="e">
        <f t="shared" si="194"/>
        <v>#REF!</v>
      </c>
      <c r="G2604" s="183">
        <v>2800</v>
      </c>
      <c r="H2604" s="189" t="e">
        <f t="shared" si="195"/>
        <v>#REF!</v>
      </c>
      <c r="I2604" s="171"/>
      <c r="M2604" s="178"/>
    </row>
    <row r="2605" spans="1:13" s="173" customFormat="1" ht="15.75" customHeight="1">
      <c r="A2605" s="168" t="s">
        <v>3296</v>
      </c>
      <c r="B2605" s="172">
        <v>10475</v>
      </c>
      <c r="C2605" s="191" t="s">
        <v>3312</v>
      </c>
      <c r="D2605" s="183">
        <v>3800</v>
      </c>
      <c r="E2605" s="183" t="e">
        <f>VLOOKUP(B2605,#REF!,22,FALSE)</f>
        <v>#REF!</v>
      </c>
      <c r="F2605" s="189" t="e">
        <f t="shared" si="194"/>
        <v>#REF!</v>
      </c>
      <c r="G2605" s="183">
        <v>3040</v>
      </c>
      <c r="H2605" s="189" t="e">
        <f t="shared" si="195"/>
        <v>#REF!</v>
      </c>
      <c r="I2605" s="171"/>
      <c r="M2605" s="178"/>
    </row>
    <row r="2606" spans="1:13" s="173" customFormat="1" ht="15.75" customHeight="1">
      <c r="A2606" s="168" t="s">
        <v>3296</v>
      </c>
      <c r="B2606" s="172">
        <v>10476</v>
      </c>
      <c r="C2606" s="191" t="s">
        <v>3313</v>
      </c>
      <c r="D2606" s="183">
        <v>4000</v>
      </c>
      <c r="E2606" s="183" t="e">
        <f>VLOOKUP(B2606,#REF!,22,FALSE)</f>
        <v>#REF!</v>
      </c>
      <c r="F2606" s="189" t="e">
        <f t="shared" si="194"/>
        <v>#REF!</v>
      </c>
      <c r="G2606" s="183">
        <v>3200</v>
      </c>
      <c r="H2606" s="189" t="e">
        <f t="shared" si="195"/>
        <v>#REF!</v>
      </c>
      <c r="I2606" s="171"/>
      <c r="M2606" s="178"/>
    </row>
    <row r="2607" spans="1:13" s="173" customFormat="1" ht="15.75" customHeight="1">
      <c r="A2607" s="168" t="s">
        <v>3296</v>
      </c>
      <c r="B2607" s="172">
        <v>10462</v>
      </c>
      <c r="C2607" s="191" t="s">
        <v>3314</v>
      </c>
      <c r="D2607" s="183">
        <v>2100</v>
      </c>
      <c r="E2607" s="183" t="e">
        <f>VLOOKUP(B2607,#REF!,22,FALSE)</f>
        <v>#REF!</v>
      </c>
      <c r="F2607" s="189" t="e">
        <f t="shared" si="194"/>
        <v>#REF!</v>
      </c>
      <c r="G2607" s="183">
        <v>1680</v>
      </c>
      <c r="H2607" s="189" t="e">
        <f t="shared" si="195"/>
        <v>#REF!</v>
      </c>
      <c r="I2607" s="171"/>
      <c r="M2607" s="178"/>
    </row>
    <row r="2608" spans="1:13" s="173" customFormat="1" ht="15.75" customHeight="1">
      <c r="A2608" s="168" t="s">
        <v>3296</v>
      </c>
      <c r="B2608" s="172">
        <v>10464</v>
      </c>
      <c r="C2608" s="191" t="s">
        <v>3315</v>
      </c>
      <c r="D2608" s="183">
        <v>2950</v>
      </c>
      <c r="E2608" s="183" t="e">
        <f>VLOOKUP(B2608,#REF!,22,FALSE)</f>
        <v>#REF!</v>
      </c>
      <c r="F2608" s="189" t="e">
        <f t="shared" si="194"/>
        <v>#REF!</v>
      </c>
      <c r="G2608" s="183">
        <v>2360</v>
      </c>
      <c r="H2608" s="189" t="e">
        <f t="shared" si="195"/>
        <v>#REF!</v>
      </c>
      <c r="I2608" s="171"/>
      <c r="M2608" s="178"/>
    </row>
    <row r="2609" spans="1:13" s="173" customFormat="1" ht="15.75" customHeight="1">
      <c r="A2609" s="168" t="s">
        <v>3296</v>
      </c>
      <c r="B2609" s="172">
        <v>10465</v>
      </c>
      <c r="C2609" s="191" t="s">
        <v>3316</v>
      </c>
      <c r="D2609" s="183">
        <v>3250</v>
      </c>
      <c r="E2609" s="183" t="e">
        <f>VLOOKUP(B2609,#REF!,22,FALSE)</f>
        <v>#REF!</v>
      </c>
      <c r="F2609" s="189" t="e">
        <f t="shared" si="194"/>
        <v>#REF!</v>
      </c>
      <c r="G2609" s="183">
        <v>2600</v>
      </c>
      <c r="H2609" s="189" t="e">
        <f t="shared" si="195"/>
        <v>#REF!</v>
      </c>
      <c r="I2609" s="171"/>
      <c r="M2609" s="178"/>
    </row>
    <row r="2610" spans="1:13" s="173" customFormat="1" ht="15.75" customHeight="1">
      <c r="A2610" s="168" t="s">
        <v>3296</v>
      </c>
      <c r="B2610" s="172">
        <v>10463</v>
      </c>
      <c r="C2610" s="191" t="s">
        <v>3317</v>
      </c>
      <c r="D2610" s="183">
        <v>2200</v>
      </c>
      <c r="E2610" s="183" t="e">
        <f>VLOOKUP(B2610,#REF!,22,FALSE)</f>
        <v>#REF!</v>
      </c>
      <c r="F2610" s="189" t="e">
        <f t="shared" si="194"/>
        <v>#REF!</v>
      </c>
      <c r="G2610" s="183">
        <v>1760</v>
      </c>
      <c r="H2610" s="189" t="e">
        <f t="shared" si="195"/>
        <v>#REF!</v>
      </c>
      <c r="I2610" s="171"/>
      <c r="M2610" s="178"/>
    </row>
    <row r="2611" spans="1:13" s="173" customFormat="1" ht="15.75" customHeight="1">
      <c r="A2611" s="168" t="s">
        <v>3296</v>
      </c>
      <c r="B2611" s="172">
        <v>10468</v>
      </c>
      <c r="C2611" s="191" t="s">
        <v>3318</v>
      </c>
      <c r="D2611" s="183">
        <v>2300</v>
      </c>
      <c r="E2611" s="183" t="e">
        <f>VLOOKUP(B2611,#REF!,22,FALSE)</f>
        <v>#REF!</v>
      </c>
      <c r="F2611" s="189" t="e">
        <f t="shared" si="194"/>
        <v>#REF!</v>
      </c>
      <c r="G2611" s="183">
        <v>1840</v>
      </c>
      <c r="H2611" s="189" t="e">
        <f t="shared" si="195"/>
        <v>#REF!</v>
      </c>
      <c r="I2611" s="171"/>
      <c r="M2611" s="178"/>
    </row>
    <row r="2612" spans="1:13" s="173" customFormat="1" ht="15.75" customHeight="1">
      <c r="A2612" s="168" t="s">
        <v>3296</v>
      </c>
      <c r="B2612" s="172">
        <v>10469</v>
      </c>
      <c r="C2612" s="191" t="s">
        <v>3319</v>
      </c>
      <c r="D2612" s="183">
        <v>2400</v>
      </c>
      <c r="E2612" s="183" t="e">
        <f>VLOOKUP(B2612,#REF!,22,FALSE)</f>
        <v>#REF!</v>
      </c>
      <c r="F2612" s="189" t="e">
        <f t="shared" si="194"/>
        <v>#REF!</v>
      </c>
      <c r="G2612" s="183">
        <v>1920</v>
      </c>
      <c r="H2612" s="189" t="e">
        <f t="shared" si="195"/>
        <v>#REF!</v>
      </c>
      <c r="I2612" s="171"/>
      <c r="M2612" s="178"/>
    </row>
    <row r="2613" spans="1:13" s="173" customFormat="1" ht="15.75" customHeight="1">
      <c r="A2613" s="168" t="s">
        <v>3296</v>
      </c>
      <c r="B2613" s="172">
        <v>10470</v>
      </c>
      <c r="C2613" s="191" t="s">
        <v>3320</v>
      </c>
      <c r="D2613" s="183">
        <v>2550</v>
      </c>
      <c r="E2613" s="183" t="e">
        <f>VLOOKUP(B2613,#REF!,22,FALSE)</f>
        <v>#REF!</v>
      </c>
      <c r="F2613" s="189" t="e">
        <f t="shared" si="194"/>
        <v>#REF!</v>
      </c>
      <c r="G2613" s="183">
        <v>2040</v>
      </c>
      <c r="H2613" s="189" t="e">
        <f t="shared" si="195"/>
        <v>#REF!</v>
      </c>
      <c r="I2613" s="171"/>
      <c r="M2613" s="178"/>
    </row>
    <row r="2614" spans="1:13" s="173" customFormat="1" ht="15.75" customHeight="1">
      <c r="A2614" s="168" t="s">
        <v>3296</v>
      </c>
      <c r="B2614" s="172">
        <v>10466</v>
      </c>
      <c r="C2614" s="191" t="s">
        <v>3321</v>
      </c>
      <c r="D2614" s="183">
        <v>3500</v>
      </c>
      <c r="E2614" s="183" t="e">
        <f>VLOOKUP(B2614,#REF!,22,FALSE)</f>
        <v>#REF!</v>
      </c>
      <c r="F2614" s="189" t="e">
        <f t="shared" si="194"/>
        <v>#REF!</v>
      </c>
      <c r="G2614" s="183">
        <v>2800</v>
      </c>
      <c r="H2614" s="189" t="e">
        <f t="shared" si="195"/>
        <v>#REF!</v>
      </c>
      <c r="I2614" s="171"/>
      <c r="M2614" s="178"/>
    </row>
    <row r="2615" spans="1:13" s="173" customFormat="1" ht="15.75" customHeight="1">
      <c r="A2615" s="168" t="s">
        <v>3296</v>
      </c>
      <c r="B2615" s="172">
        <v>10467</v>
      </c>
      <c r="C2615" s="191" t="s">
        <v>3322</v>
      </c>
      <c r="D2615" s="183">
        <v>3800</v>
      </c>
      <c r="E2615" s="183" t="e">
        <f>VLOOKUP(B2615,#REF!,22,FALSE)</f>
        <v>#REF!</v>
      </c>
      <c r="F2615" s="189" t="e">
        <f t="shared" si="194"/>
        <v>#REF!</v>
      </c>
      <c r="G2615" s="183">
        <v>3040</v>
      </c>
      <c r="H2615" s="189" t="e">
        <f t="shared" si="195"/>
        <v>#REF!</v>
      </c>
      <c r="I2615" s="171"/>
      <c r="M2615" s="178"/>
    </row>
    <row r="2616" spans="1:13" s="173" customFormat="1" ht="15.75" customHeight="1">
      <c r="A2616" s="168" t="s">
        <v>3296</v>
      </c>
      <c r="B2616" s="172">
        <v>10497</v>
      </c>
      <c r="C2616" s="191" t="s">
        <v>3323</v>
      </c>
      <c r="D2616" s="183">
        <v>1750</v>
      </c>
      <c r="E2616" s="183" t="e">
        <f>VLOOKUP(B2616,#REF!,22,FALSE)</f>
        <v>#REF!</v>
      </c>
      <c r="F2616" s="189" t="e">
        <f t="shared" si="194"/>
        <v>#REF!</v>
      </c>
      <c r="G2616" s="183">
        <v>1400</v>
      </c>
      <c r="H2616" s="189" t="e">
        <f t="shared" si="195"/>
        <v>#REF!</v>
      </c>
      <c r="I2616" s="171"/>
      <c r="M2616" s="178"/>
    </row>
    <row r="2617" spans="1:13" s="173" customFormat="1" ht="15.75" customHeight="1">
      <c r="A2617" s="168" t="s">
        <v>4822</v>
      </c>
      <c r="B2617" s="172">
        <v>10431</v>
      </c>
      <c r="C2617" s="191" t="s">
        <v>3324</v>
      </c>
      <c r="D2617" s="183">
        <v>2300</v>
      </c>
      <c r="E2617" s="183" t="e">
        <f>VLOOKUP(B2617,#REF!,22,FALSE)</f>
        <v>#REF!</v>
      </c>
      <c r="F2617" s="189" t="e">
        <f t="shared" si="194"/>
        <v>#REF!</v>
      </c>
      <c r="G2617" s="183">
        <v>1840</v>
      </c>
      <c r="H2617" s="189" t="e">
        <f t="shared" si="195"/>
        <v>#REF!</v>
      </c>
      <c r="I2617" s="171"/>
      <c r="M2617" s="178"/>
    </row>
    <row r="2618" spans="1:13" s="173" customFormat="1" ht="15.75" customHeight="1">
      <c r="A2618" s="168" t="s">
        <v>4822</v>
      </c>
      <c r="B2618" s="172">
        <v>10430</v>
      </c>
      <c r="C2618" s="191" t="s">
        <v>3325</v>
      </c>
      <c r="D2618" s="183">
        <v>1850</v>
      </c>
      <c r="E2618" s="183" t="e">
        <f>VLOOKUP(B2618,#REF!,22,FALSE)</f>
        <v>#REF!</v>
      </c>
      <c r="F2618" s="189" t="e">
        <f t="shared" si="194"/>
        <v>#REF!</v>
      </c>
      <c r="G2618" s="183">
        <v>1480</v>
      </c>
      <c r="H2618" s="189" t="e">
        <f t="shared" si="195"/>
        <v>#REF!</v>
      </c>
      <c r="I2618" s="171"/>
      <c r="M2618" s="178"/>
    </row>
    <row r="2619" spans="1:13" s="173" customFormat="1" ht="15.75" customHeight="1">
      <c r="A2619" s="168" t="s">
        <v>4822</v>
      </c>
      <c r="B2619" s="172">
        <v>10429</v>
      </c>
      <c r="C2619" s="191" t="s">
        <v>3326</v>
      </c>
      <c r="D2619" s="183">
        <v>1350</v>
      </c>
      <c r="E2619" s="183" t="e">
        <f>VLOOKUP(B2619,#REF!,22,FALSE)</f>
        <v>#REF!</v>
      </c>
      <c r="F2619" s="189" t="e">
        <f t="shared" si="194"/>
        <v>#REF!</v>
      </c>
      <c r="G2619" s="183">
        <v>1240</v>
      </c>
      <c r="H2619" s="189" t="e">
        <f t="shared" si="195"/>
        <v>#REF!</v>
      </c>
      <c r="I2619" s="171"/>
      <c r="M2619" s="178"/>
    </row>
    <row r="2620" spans="1:13" s="173" customFormat="1" ht="15.75" customHeight="1">
      <c r="A2620" s="168" t="s">
        <v>3302</v>
      </c>
      <c r="B2620" s="172">
        <v>10499</v>
      </c>
      <c r="C2620" s="191" t="s">
        <v>3327</v>
      </c>
      <c r="D2620" s="183">
        <v>1250</v>
      </c>
      <c r="E2620" s="183" t="e">
        <f>VLOOKUP(B2620,#REF!,22,FALSE)</f>
        <v>#REF!</v>
      </c>
      <c r="F2620" s="189" t="e">
        <f t="shared" si="194"/>
        <v>#REF!</v>
      </c>
      <c r="G2620" s="183">
        <v>1280</v>
      </c>
      <c r="H2620" s="189" t="e">
        <f t="shared" si="195"/>
        <v>#REF!</v>
      </c>
      <c r="I2620" s="171"/>
      <c r="M2620" s="178"/>
    </row>
    <row r="2621" spans="1:13" s="173" customFormat="1" ht="15.75" customHeight="1">
      <c r="A2621" s="168" t="s">
        <v>3302</v>
      </c>
      <c r="B2621" s="172">
        <v>10477</v>
      </c>
      <c r="C2621" s="191" t="s">
        <v>3328</v>
      </c>
      <c r="D2621" s="183">
        <v>2950</v>
      </c>
      <c r="E2621" s="183" t="e">
        <f>VLOOKUP(B2621,#REF!,22,FALSE)</f>
        <v>#REF!</v>
      </c>
      <c r="F2621" s="189" t="e">
        <f t="shared" si="194"/>
        <v>#REF!</v>
      </c>
      <c r="G2621" s="183">
        <v>2360</v>
      </c>
      <c r="H2621" s="189" t="e">
        <f t="shared" si="195"/>
        <v>#REF!</v>
      </c>
      <c r="I2621" s="171"/>
      <c r="M2621" s="178"/>
    </row>
    <row r="2622" spans="1:13" s="173" customFormat="1" ht="15.75" customHeight="1">
      <c r="A2622" s="168" t="s">
        <v>3302</v>
      </c>
      <c r="B2622" s="172">
        <v>10478</v>
      </c>
      <c r="C2622" s="191" t="s">
        <v>3329</v>
      </c>
      <c r="D2622" s="183">
        <v>3150</v>
      </c>
      <c r="E2622" s="183" t="e">
        <f>VLOOKUP(B2622,#REF!,22,FALSE)</f>
        <v>#REF!</v>
      </c>
      <c r="F2622" s="189" t="e">
        <f t="shared" si="194"/>
        <v>#REF!</v>
      </c>
      <c r="G2622" s="183">
        <v>2520</v>
      </c>
      <c r="H2622" s="189" t="e">
        <f t="shared" si="195"/>
        <v>#REF!</v>
      </c>
      <c r="I2622" s="171"/>
      <c r="M2622" s="178"/>
    </row>
    <row r="2623" spans="1:13" s="173" customFormat="1" ht="15.75" customHeight="1">
      <c r="A2623" s="168" t="s">
        <v>3302</v>
      </c>
      <c r="B2623" s="172">
        <v>10479</v>
      </c>
      <c r="C2623" s="191" t="s">
        <v>3330</v>
      </c>
      <c r="D2623" s="183">
        <v>3500</v>
      </c>
      <c r="E2623" s="183" t="e">
        <f>VLOOKUP(B2623,#REF!,22,FALSE)</f>
        <v>#REF!</v>
      </c>
      <c r="F2623" s="189" t="e">
        <f t="shared" si="194"/>
        <v>#REF!</v>
      </c>
      <c r="G2623" s="183">
        <v>2800</v>
      </c>
      <c r="H2623" s="189" t="e">
        <f t="shared" si="195"/>
        <v>#REF!</v>
      </c>
      <c r="I2623" s="171"/>
      <c r="M2623" s="178"/>
    </row>
    <row r="2624" spans="1:13" s="173" customFormat="1" ht="15.75" customHeight="1">
      <c r="A2624" s="168" t="s">
        <v>4821</v>
      </c>
      <c r="B2624" s="172">
        <v>10436</v>
      </c>
      <c r="C2624" s="191" t="s">
        <v>3331</v>
      </c>
      <c r="D2624" s="183">
        <v>2950</v>
      </c>
      <c r="E2624" s="183" t="e">
        <f>VLOOKUP(B2624,#REF!,22,FALSE)</f>
        <v>#REF!</v>
      </c>
      <c r="F2624" s="189" t="e">
        <f t="shared" si="194"/>
        <v>#REF!</v>
      </c>
      <c r="G2624" s="183">
        <v>2360</v>
      </c>
      <c r="H2624" s="189" t="e">
        <f t="shared" si="195"/>
        <v>#REF!</v>
      </c>
      <c r="I2624" s="171"/>
      <c r="M2624" s="178"/>
    </row>
    <row r="2625" spans="1:13" s="173" customFormat="1" ht="15.75" customHeight="1">
      <c r="A2625" s="168" t="s">
        <v>4821</v>
      </c>
      <c r="B2625" s="175">
        <v>10398</v>
      </c>
      <c r="C2625" s="191" t="s">
        <v>6016</v>
      </c>
      <c r="D2625" s="183">
        <v>1750</v>
      </c>
      <c r="E2625" s="183" t="e">
        <f>VLOOKUP(B2625,#REF!,22,FALSE)</f>
        <v>#REF!</v>
      </c>
      <c r="F2625" s="189" t="e">
        <f t="shared" si="194"/>
        <v>#REF!</v>
      </c>
      <c r="G2625" s="183">
        <v>1400</v>
      </c>
      <c r="H2625" s="189" t="e">
        <f t="shared" si="195"/>
        <v>#REF!</v>
      </c>
      <c r="I2625" s="171"/>
      <c r="J2625" s="173" t="s">
        <v>6160</v>
      </c>
      <c r="M2625" s="178"/>
    </row>
    <row r="2626" spans="1:13" s="173" customFormat="1" ht="15.75" customHeight="1">
      <c r="A2626" s="168" t="s">
        <v>4821</v>
      </c>
      <c r="B2626" s="172">
        <v>10434</v>
      </c>
      <c r="C2626" s="191" t="s">
        <v>3332</v>
      </c>
      <c r="D2626" s="183">
        <v>1200</v>
      </c>
      <c r="E2626" s="183" t="e">
        <f>VLOOKUP(B2626,#REF!,22,FALSE)</f>
        <v>#REF!</v>
      </c>
      <c r="F2626" s="189" t="e">
        <f t="shared" si="194"/>
        <v>#REF!</v>
      </c>
      <c r="G2626" s="183">
        <v>960</v>
      </c>
      <c r="H2626" s="189" t="e">
        <f t="shared" si="195"/>
        <v>#REF!</v>
      </c>
      <c r="I2626" s="171"/>
      <c r="M2626" s="178"/>
    </row>
    <row r="2627" spans="1:13" s="173" customFormat="1" ht="15.75" customHeight="1">
      <c r="A2627" s="168" t="s">
        <v>4798</v>
      </c>
      <c r="B2627" s="172">
        <v>10435</v>
      </c>
      <c r="C2627" s="191" t="s">
        <v>3333</v>
      </c>
      <c r="D2627" s="183">
        <v>1200</v>
      </c>
      <c r="E2627" s="183" t="e">
        <f>VLOOKUP(B2627,#REF!,22,FALSE)</f>
        <v>#REF!</v>
      </c>
      <c r="F2627" s="189" t="e">
        <f t="shared" si="194"/>
        <v>#REF!</v>
      </c>
      <c r="G2627" s="183">
        <v>960</v>
      </c>
      <c r="H2627" s="189" t="e">
        <f t="shared" si="195"/>
        <v>#REF!</v>
      </c>
      <c r="I2627" s="171"/>
      <c r="M2627" s="178"/>
    </row>
    <row r="2628" spans="1:13" s="173" customFormat="1" ht="15.75" customHeight="1">
      <c r="A2628" s="168" t="s">
        <v>3302</v>
      </c>
      <c r="B2628" s="172">
        <v>10428</v>
      </c>
      <c r="C2628" s="191" t="s">
        <v>3334</v>
      </c>
      <c r="D2628" s="183">
        <v>1700</v>
      </c>
      <c r="E2628" s="183" t="e">
        <f>VLOOKUP(B2628,#REF!,22,FALSE)</f>
        <v>#REF!</v>
      </c>
      <c r="F2628" s="189" t="e">
        <f t="shared" si="194"/>
        <v>#REF!</v>
      </c>
      <c r="G2628" s="183">
        <v>1360</v>
      </c>
      <c r="H2628" s="189" t="e">
        <f t="shared" si="195"/>
        <v>#REF!</v>
      </c>
      <c r="I2628" s="171"/>
      <c r="M2628" s="178"/>
    </row>
    <row r="2629" spans="1:13" s="173" customFormat="1" ht="15.75" customHeight="1">
      <c r="A2629" s="168" t="s">
        <v>3302</v>
      </c>
      <c r="B2629" s="172">
        <v>10427</v>
      </c>
      <c r="C2629" s="191" t="s">
        <v>3335</v>
      </c>
      <c r="D2629" s="183">
        <v>1400</v>
      </c>
      <c r="E2629" s="183" t="e">
        <f>VLOOKUP(B2629,#REF!,22,FALSE)</f>
        <v>#REF!</v>
      </c>
      <c r="F2629" s="189" t="e">
        <f t="shared" si="194"/>
        <v>#REF!</v>
      </c>
      <c r="G2629" s="183">
        <v>1240</v>
      </c>
      <c r="H2629" s="189" t="e">
        <f t="shared" si="195"/>
        <v>#REF!</v>
      </c>
      <c r="I2629" s="171"/>
      <c r="M2629" s="178"/>
    </row>
    <row r="2630" spans="1:13" s="173" customFormat="1" ht="15.75" customHeight="1">
      <c r="A2630" s="168" t="s">
        <v>3302</v>
      </c>
      <c r="B2630" s="172">
        <v>10423</v>
      </c>
      <c r="C2630" s="191" t="s">
        <v>3336</v>
      </c>
      <c r="D2630" s="183">
        <v>1250</v>
      </c>
      <c r="E2630" s="183" t="e">
        <f>VLOOKUP(B2630,#REF!,22,FALSE)</f>
        <v>#REF!</v>
      </c>
      <c r="F2630" s="189" t="e">
        <f t="shared" si="194"/>
        <v>#REF!</v>
      </c>
      <c r="G2630" s="183">
        <v>1240</v>
      </c>
      <c r="H2630" s="189" t="e">
        <f t="shared" si="195"/>
        <v>#REF!</v>
      </c>
      <c r="I2630" s="171"/>
      <c r="M2630" s="178"/>
    </row>
    <row r="2631" spans="1:13" s="173" customFormat="1" ht="15.75" customHeight="1">
      <c r="A2631" s="168" t="s">
        <v>3302</v>
      </c>
      <c r="B2631" s="172">
        <v>10425</v>
      </c>
      <c r="C2631" s="191" t="s">
        <v>3337</v>
      </c>
      <c r="D2631" s="183">
        <v>1250</v>
      </c>
      <c r="E2631" s="183" t="e">
        <f>VLOOKUP(B2631,#REF!,22,FALSE)</f>
        <v>#REF!</v>
      </c>
      <c r="F2631" s="189" t="e">
        <f t="shared" si="194"/>
        <v>#REF!</v>
      </c>
      <c r="G2631" s="183">
        <v>1240</v>
      </c>
      <c r="H2631" s="189" t="e">
        <f t="shared" si="195"/>
        <v>#REF!</v>
      </c>
      <c r="I2631" s="171"/>
      <c r="M2631" s="178"/>
    </row>
    <row r="2632" spans="1:13" s="173" customFormat="1" ht="15.75" customHeight="1">
      <c r="A2632" s="168" t="s">
        <v>3302</v>
      </c>
      <c r="B2632" s="172">
        <v>10424</v>
      </c>
      <c r="C2632" s="191" t="s">
        <v>3338</v>
      </c>
      <c r="D2632" s="183">
        <v>1250</v>
      </c>
      <c r="E2632" s="183" t="e">
        <f>VLOOKUP(B2632,#REF!,22,FALSE)</f>
        <v>#REF!</v>
      </c>
      <c r="F2632" s="189" t="e">
        <f t="shared" si="194"/>
        <v>#REF!</v>
      </c>
      <c r="G2632" s="183">
        <v>1240</v>
      </c>
      <c r="H2632" s="189" t="e">
        <f t="shared" si="195"/>
        <v>#REF!</v>
      </c>
      <c r="I2632" s="171"/>
      <c r="M2632" s="178"/>
    </row>
    <row r="2633" spans="1:13" s="173" customFormat="1" ht="15.75" customHeight="1">
      <c r="A2633" s="168" t="s">
        <v>3302</v>
      </c>
      <c r="B2633" s="172">
        <v>10426</v>
      </c>
      <c r="C2633" s="191" t="s">
        <v>3339</v>
      </c>
      <c r="D2633" s="183">
        <v>1250</v>
      </c>
      <c r="E2633" s="183" t="e">
        <f>VLOOKUP(B2633,#REF!,22,FALSE)</f>
        <v>#REF!</v>
      </c>
      <c r="F2633" s="189" t="e">
        <f t="shared" si="194"/>
        <v>#REF!</v>
      </c>
      <c r="G2633" s="183">
        <v>1240</v>
      </c>
      <c r="H2633" s="189" t="e">
        <f t="shared" si="195"/>
        <v>#REF!</v>
      </c>
      <c r="I2633" s="171"/>
      <c r="M2633" s="178"/>
    </row>
    <row r="2634" spans="1:13" s="176" customFormat="1" ht="15.75" customHeight="1">
      <c r="A2634" s="168" t="s">
        <v>4800</v>
      </c>
      <c r="B2634" s="172">
        <v>10483</v>
      </c>
      <c r="C2634" s="191" t="s">
        <v>3340</v>
      </c>
      <c r="D2634" s="183">
        <v>1250</v>
      </c>
      <c r="E2634" s="183" t="e">
        <f>VLOOKUP(B2634,#REF!,22,FALSE)</f>
        <v>#REF!</v>
      </c>
      <c r="F2634" s="189" t="e">
        <f t="shared" si="194"/>
        <v>#REF!</v>
      </c>
      <c r="G2634" s="183">
        <v>1240</v>
      </c>
      <c r="H2634" s="189" t="e">
        <f t="shared" si="195"/>
        <v>#REF!</v>
      </c>
      <c r="I2634" s="171"/>
      <c r="J2634" s="173"/>
      <c r="K2634" s="173"/>
      <c r="M2634" s="178"/>
    </row>
    <row r="2635" spans="1:13" s="173" customFormat="1" ht="15.75" customHeight="1">
      <c r="A2635" s="168" t="s">
        <v>4798</v>
      </c>
      <c r="B2635" s="172">
        <v>10484</v>
      </c>
      <c r="C2635" s="191" t="s">
        <v>3341</v>
      </c>
      <c r="D2635" s="183">
        <v>1250</v>
      </c>
      <c r="E2635" s="183" t="e">
        <f>VLOOKUP(B2635,#REF!,22,FALSE)</f>
        <v>#REF!</v>
      </c>
      <c r="F2635" s="189" t="e">
        <f t="shared" si="194"/>
        <v>#REF!</v>
      </c>
      <c r="G2635" s="183">
        <v>1240</v>
      </c>
      <c r="H2635" s="189" t="e">
        <f t="shared" si="195"/>
        <v>#REF!</v>
      </c>
      <c r="I2635" s="171"/>
      <c r="M2635" s="178"/>
    </row>
    <row r="2636" spans="1:13" s="173" customFormat="1" ht="15.75" customHeight="1">
      <c r="A2636" s="168" t="s">
        <v>4798</v>
      </c>
      <c r="B2636" s="172">
        <v>10482</v>
      </c>
      <c r="C2636" s="191" t="s">
        <v>3342</v>
      </c>
      <c r="D2636" s="183">
        <v>1250</v>
      </c>
      <c r="E2636" s="183" t="e">
        <f>VLOOKUP(B2636,#REF!,22,FALSE)</f>
        <v>#REF!</v>
      </c>
      <c r="F2636" s="189" t="e">
        <f t="shared" si="194"/>
        <v>#REF!</v>
      </c>
      <c r="G2636" s="183">
        <v>1240</v>
      </c>
      <c r="H2636" s="189" t="e">
        <f t="shared" si="195"/>
        <v>#REF!</v>
      </c>
      <c r="I2636" s="171"/>
      <c r="M2636" s="178"/>
    </row>
    <row r="2637" spans="1:13" s="173" customFormat="1" ht="15.75" customHeight="1">
      <c r="A2637" s="168" t="s">
        <v>4798</v>
      </c>
      <c r="B2637" s="172">
        <v>10480</v>
      </c>
      <c r="C2637" s="191" t="s">
        <v>3343</v>
      </c>
      <c r="D2637" s="183">
        <v>1250</v>
      </c>
      <c r="E2637" s="183" t="e">
        <f>VLOOKUP(B2637,#REF!,22,FALSE)</f>
        <v>#REF!</v>
      </c>
      <c r="F2637" s="189" t="e">
        <f t="shared" si="194"/>
        <v>#REF!</v>
      </c>
      <c r="G2637" s="183">
        <v>1240</v>
      </c>
      <c r="H2637" s="189" t="e">
        <f t="shared" si="195"/>
        <v>#REF!</v>
      </c>
      <c r="I2637" s="171"/>
      <c r="M2637" s="178"/>
    </row>
    <row r="2638" spans="1:13" s="173" customFormat="1" ht="15.75" customHeight="1">
      <c r="A2638" s="168" t="s">
        <v>4798</v>
      </c>
      <c r="B2638" s="172">
        <v>10481</v>
      </c>
      <c r="C2638" s="191" t="s">
        <v>3344</v>
      </c>
      <c r="D2638" s="183">
        <v>1250</v>
      </c>
      <c r="E2638" s="183" t="e">
        <f>VLOOKUP(B2638,#REF!,22,FALSE)</f>
        <v>#REF!</v>
      </c>
      <c r="F2638" s="189" t="e">
        <f t="shared" si="194"/>
        <v>#REF!</v>
      </c>
      <c r="G2638" s="183">
        <v>1240</v>
      </c>
      <c r="H2638" s="189" t="e">
        <f t="shared" si="195"/>
        <v>#REF!</v>
      </c>
      <c r="I2638" s="171"/>
      <c r="M2638" s="178"/>
    </row>
    <row r="2639" spans="1:13" s="173" customFormat="1" ht="15.75" customHeight="1">
      <c r="A2639" s="168" t="s">
        <v>4823</v>
      </c>
      <c r="B2639" s="172">
        <v>10418</v>
      </c>
      <c r="C2639" s="191" t="s">
        <v>3346</v>
      </c>
      <c r="D2639" s="183">
        <v>550</v>
      </c>
      <c r="E2639" s="183" t="e">
        <f>VLOOKUP(B2639,#REF!,22,FALSE)</f>
        <v>#REF!</v>
      </c>
      <c r="F2639" s="189" t="e">
        <f t="shared" si="194"/>
        <v>#REF!</v>
      </c>
      <c r="G2639" s="183">
        <v>640</v>
      </c>
      <c r="H2639" s="189" t="e">
        <f t="shared" si="195"/>
        <v>#REF!</v>
      </c>
      <c r="I2639" s="171"/>
      <c r="M2639" s="178"/>
    </row>
    <row r="2640" spans="1:13" s="173" customFormat="1" ht="15.75" customHeight="1">
      <c r="A2640" s="168" t="s">
        <v>4823</v>
      </c>
      <c r="B2640" s="172">
        <v>10420</v>
      </c>
      <c r="C2640" s="191" t="s">
        <v>3347</v>
      </c>
      <c r="D2640" s="183">
        <v>1200</v>
      </c>
      <c r="E2640" s="183" t="e">
        <f>VLOOKUP(B2640,#REF!,22,FALSE)</f>
        <v>#REF!</v>
      </c>
      <c r="F2640" s="189" t="e">
        <f t="shared" si="194"/>
        <v>#REF!</v>
      </c>
      <c r="G2640" s="183">
        <v>960</v>
      </c>
      <c r="H2640" s="189" t="e">
        <f t="shared" si="195"/>
        <v>#REF!</v>
      </c>
      <c r="I2640" s="171"/>
      <c r="M2640" s="178"/>
    </row>
    <row r="2641" spans="1:13" s="173" customFormat="1" ht="15.75" customHeight="1">
      <c r="A2641" s="168" t="s">
        <v>4824</v>
      </c>
      <c r="B2641" s="172">
        <v>10419</v>
      </c>
      <c r="C2641" s="191" t="s">
        <v>3348</v>
      </c>
      <c r="D2641" s="183">
        <v>750</v>
      </c>
      <c r="E2641" s="183" t="e">
        <f>VLOOKUP(B2641,#REF!,22,FALSE)</f>
        <v>#REF!</v>
      </c>
      <c r="F2641" s="189" t="e">
        <f t="shared" si="194"/>
        <v>#REF!</v>
      </c>
      <c r="G2641" s="183">
        <v>840</v>
      </c>
      <c r="H2641" s="189" t="e">
        <f t="shared" si="195"/>
        <v>#REF!</v>
      </c>
      <c r="I2641" s="171"/>
      <c r="M2641" s="178"/>
    </row>
    <row r="2642" spans="1:13" s="173" customFormat="1" ht="15.75" customHeight="1">
      <c r="A2642" s="168" t="s">
        <v>4824</v>
      </c>
      <c r="B2642" s="172">
        <v>10498</v>
      </c>
      <c r="C2642" s="191" t="s">
        <v>3349</v>
      </c>
      <c r="D2642" s="183">
        <v>950</v>
      </c>
      <c r="E2642" s="183" t="e">
        <f>VLOOKUP(B2642,#REF!,22,FALSE)</f>
        <v>#REF!</v>
      </c>
      <c r="F2642" s="189" t="e">
        <f t="shared" si="194"/>
        <v>#REF!</v>
      </c>
      <c r="G2642" s="183">
        <v>760</v>
      </c>
      <c r="H2642" s="189" t="e">
        <f t="shared" si="195"/>
        <v>#REF!</v>
      </c>
      <c r="I2642" s="171"/>
      <c r="M2642" s="178"/>
    </row>
    <row r="2643" spans="1:13" s="173" customFormat="1" ht="15.75" customHeight="1">
      <c r="A2643" s="168" t="s">
        <v>3292</v>
      </c>
      <c r="B2643" s="175">
        <v>10515</v>
      </c>
      <c r="C2643" s="191" t="s">
        <v>5190</v>
      </c>
      <c r="D2643" s="183">
        <v>3950</v>
      </c>
      <c r="E2643" s="183" t="e">
        <f>VLOOKUP(B2643,#REF!,22,FALSE)</f>
        <v>#REF!</v>
      </c>
      <c r="F2643" s="189" t="e">
        <f t="shared" si="194"/>
        <v>#REF!</v>
      </c>
      <c r="G2643" s="183">
        <v>3160</v>
      </c>
      <c r="H2643" s="189" t="e">
        <f t="shared" si="195"/>
        <v>#REF!</v>
      </c>
      <c r="I2643" s="171"/>
      <c r="M2643" s="178"/>
    </row>
    <row r="2644" spans="1:13" s="173" customFormat="1" ht="15.75" customHeight="1">
      <c r="A2644" s="168" t="s">
        <v>5882</v>
      </c>
      <c r="B2644" s="175">
        <v>10399</v>
      </c>
      <c r="C2644" s="191" t="s">
        <v>5883</v>
      </c>
      <c r="D2644" s="183">
        <v>1050</v>
      </c>
      <c r="E2644" s="183" t="e">
        <f>VLOOKUP(B2644,#REF!,22,FALSE)</f>
        <v>#REF!</v>
      </c>
      <c r="F2644" s="189" t="e">
        <f t="shared" si="194"/>
        <v>#REF!</v>
      </c>
      <c r="G2644" s="183">
        <v>1040</v>
      </c>
      <c r="H2644" s="189" t="e">
        <f t="shared" si="195"/>
        <v>#REF!</v>
      </c>
      <c r="I2644" s="171"/>
      <c r="J2644" s="173" t="s">
        <v>6169</v>
      </c>
      <c r="M2644" s="178"/>
    </row>
    <row r="2645" spans="1:13" s="173" customFormat="1" ht="15.75" customHeight="1">
      <c r="A2645" s="182" t="s">
        <v>3350</v>
      </c>
      <c r="B2645" s="25"/>
      <c r="C2645" s="128"/>
      <c r="D2645" s="181"/>
      <c r="E2645" s="183"/>
      <c r="F2645" s="189"/>
      <c r="G2645" s="181"/>
      <c r="H2645" s="181"/>
      <c r="I2645" s="174"/>
      <c r="J2645" s="176"/>
      <c r="M2645" s="178"/>
    </row>
    <row r="2646" spans="1:13" s="173" customFormat="1" ht="15">
      <c r="A2646" s="168" t="s">
        <v>4825</v>
      </c>
      <c r="B2646" s="172">
        <v>10421</v>
      </c>
      <c r="C2646" s="191" t="s">
        <v>3352</v>
      </c>
      <c r="D2646" s="183">
        <v>460</v>
      </c>
      <c r="E2646" s="183" t="e">
        <f>VLOOKUP(B2646,#REF!,22,FALSE)</f>
        <v>#REF!</v>
      </c>
      <c r="F2646" s="189" t="e">
        <f t="shared" si="194"/>
        <v>#REF!</v>
      </c>
      <c r="G2646" s="183">
        <v>480</v>
      </c>
      <c r="H2646" s="189" t="e">
        <f t="shared" ref="H2646:H2702" si="196">100%-G2646/E2646</f>
        <v>#REF!</v>
      </c>
      <c r="I2646" s="171"/>
      <c r="M2646" s="178"/>
    </row>
    <row r="2647" spans="1:13" s="173" customFormat="1" ht="45">
      <c r="A2647" s="168" t="s">
        <v>4279</v>
      </c>
      <c r="B2647" s="172">
        <v>10400</v>
      </c>
      <c r="C2647" s="191" t="s">
        <v>6051</v>
      </c>
      <c r="D2647" s="183">
        <v>3250</v>
      </c>
      <c r="E2647" s="183" t="e">
        <f>VLOOKUP(B2647,#REF!,22,FALSE)</f>
        <v>#REF!</v>
      </c>
      <c r="F2647" s="189" t="e">
        <f t="shared" si="194"/>
        <v>#REF!</v>
      </c>
      <c r="G2647" s="183">
        <v>2600</v>
      </c>
      <c r="H2647" s="189" t="e">
        <f t="shared" si="196"/>
        <v>#REF!</v>
      </c>
      <c r="I2647" s="171"/>
      <c r="J2647" s="173" t="s">
        <v>6147</v>
      </c>
      <c r="M2647" s="178"/>
    </row>
    <row r="2648" spans="1:13" s="173" customFormat="1" ht="18">
      <c r="A2648" s="168" t="s">
        <v>4280</v>
      </c>
      <c r="B2648" s="172" t="s">
        <v>3353</v>
      </c>
      <c r="C2648" s="191" t="s">
        <v>6052</v>
      </c>
      <c r="D2648" s="183">
        <v>4350</v>
      </c>
      <c r="E2648" s="183" t="e">
        <f>VLOOKUP(B2648,#REF!,22,FALSE)</f>
        <v>#REF!</v>
      </c>
      <c r="F2648" s="189" t="e">
        <f t="shared" si="194"/>
        <v>#REF!</v>
      </c>
      <c r="G2648" s="183">
        <v>3480</v>
      </c>
      <c r="H2648" s="189" t="e">
        <f t="shared" si="196"/>
        <v>#REF!</v>
      </c>
      <c r="I2648" s="171"/>
      <c r="J2648" s="173" t="s">
        <v>6147</v>
      </c>
      <c r="M2648" s="178"/>
    </row>
    <row r="2649" spans="1:13" s="173" customFormat="1" ht="18">
      <c r="A2649" s="168" t="s">
        <v>4689</v>
      </c>
      <c r="B2649" s="172">
        <v>10401</v>
      </c>
      <c r="C2649" s="191" t="s">
        <v>6053</v>
      </c>
      <c r="D2649" s="183">
        <v>5400</v>
      </c>
      <c r="E2649" s="183" t="e">
        <f>VLOOKUP(B2649,#REF!,22,FALSE)</f>
        <v>#REF!</v>
      </c>
      <c r="F2649" s="189" t="e">
        <f t="shared" ref="F2649:F2702" si="197">E2649/D2649-100%</f>
        <v>#REF!</v>
      </c>
      <c r="G2649" s="183">
        <v>4320</v>
      </c>
      <c r="H2649" s="189" t="e">
        <f t="shared" si="196"/>
        <v>#REF!</v>
      </c>
      <c r="I2649" s="171"/>
      <c r="J2649" s="173" t="s">
        <v>6147</v>
      </c>
      <c r="M2649" s="178"/>
    </row>
    <row r="2650" spans="1:13" s="173" customFormat="1" ht="18">
      <c r="A2650" s="168" t="s">
        <v>4689</v>
      </c>
      <c r="B2650" s="172" t="s">
        <v>3354</v>
      </c>
      <c r="C2650" s="191" t="s">
        <v>6053</v>
      </c>
      <c r="D2650" s="183">
        <v>5950</v>
      </c>
      <c r="E2650" s="183" t="e">
        <f>VLOOKUP(B2650,#REF!,22,FALSE)</f>
        <v>#REF!</v>
      </c>
      <c r="F2650" s="189" t="e">
        <f t="shared" si="197"/>
        <v>#REF!</v>
      </c>
      <c r="G2650" s="183">
        <v>4760</v>
      </c>
      <c r="H2650" s="189" t="e">
        <f t="shared" si="196"/>
        <v>#REF!</v>
      </c>
      <c r="I2650" s="171"/>
      <c r="J2650" s="173" t="s">
        <v>6147</v>
      </c>
      <c r="M2650" s="178"/>
    </row>
    <row r="2651" spans="1:13" s="173" customFormat="1" ht="15">
      <c r="A2651" s="168" t="s">
        <v>4826</v>
      </c>
      <c r="B2651" s="172">
        <v>10414</v>
      </c>
      <c r="C2651" s="191" t="s">
        <v>3355</v>
      </c>
      <c r="D2651" s="183">
        <v>3800</v>
      </c>
      <c r="E2651" s="183" t="e">
        <f>VLOOKUP(B2651,#REF!,22,FALSE)</f>
        <v>#REF!</v>
      </c>
      <c r="F2651" s="189" t="e">
        <f t="shared" si="197"/>
        <v>#REF!</v>
      </c>
      <c r="G2651" s="183">
        <v>3040</v>
      </c>
      <c r="H2651" s="189" t="e">
        <f t="shared" si="196"/>
        <v>#REF!</v>
      </c>
      <c r="I2651" s="171"/>
      <c r="J2651" s="173" t="s">
        <v>6147</v>
      </c>
      <c r="M2651" s="178"/>
    </row>
    <row r="2652" spans="1:13" s="173" customFormat="1" ht="18">
      <c r="A2652" s="168" t="s">
        <v>4826</v>
      </c>
      <c r="B2652" s="172">
        <v>10413</v>
      </c>
      <c r="C2652" s="191" t="s">
        <v>6054</v>
      </c>
      <c r="D2652" s="183">
        <v>4800</v>
      </c>
      <c r="E2652" s="183" t="e">
        <f>VLOOKUP(B2652,#REF!,22,FALSE)</f>
        <v>#REF!</v>
      </c>
      <c r="F2652" s="189" t="e">
        <f t="shared" si="197"/>
        <v>#REF!</v>
      </c>
      <c r="G2652" s="183">
        <v>3840</v>
      </c>
      <c r="H2652" s="189" t="e">
        <f t="shared" si="196"/>
        <v>#REF!</v>
      </c>
      <c r="I2652" s="171"/>
      <c r="J2652" s="173" t="s">
        <v>6147</v>
      </c>
      <c r="M2652" s="178"/>
    </row>
    <row r="2653" spans="1:13" s="173" customFormat="1" ht="15">
      <c r="A2653" s="168" t="s">
        <v>3356</v>
      </c>
      <c r="B2653" s="172">
        <v>10415</v>
      </c>
      <c r="C2653" s="191" t="s">
        <v>3357</v>
      </c>
      <c r="D2653" s="183">
        <v>1400</v>
      </c>
      <c r="E2653" s="183" t="e">
        <f>VLOOKUP(B2653,#REF!,22,FALSE)</f>
        <v>#REF!</v>
      </c>
      <c r="F2653" s="189" t="e">
        <f t="shared" si="197"/>
        <v>#REF!</v>
      </c>
      <c r="G2653" s="183">
        <v>1240</v>
      </c>
      <c r="H2653" s="189" t="e">
        <f t="shared" si="196"/>
        <v>#REF!</v>
      </c>
      <c r="I2653" s="171"/>
      <c r="J2653" s="173" t="s">
        <v>6147</v>
      </c>
      <c r="M2653" s="178"/>
    </row>
    <row r="2654" spans="1:13" s="173" customFormat="1" ht="18">
      <c r="A2654" s="168" t="s">
        <v>4827</v>
      </c>
      <c r="B2654" s="172">
        <v>10451</v>
      </c>
      <c r="C2654" s="191" t="s">
        <v>6753</v>
      </c>
      <c r="D2654" s="183">
        <v>2600</v>
      </c>
      <c r="E2654" s="183" t="e">
        <f>VLOOKUP(B2654,#REF!,22,FALSE)</f>
        <v>#REF!</v>
      </c>
      <c r="F2654" s="189" t="e">
        <f t="shared" si="197"/>
        <v>#REF!</v>
      </c>
      <c r="G2654" s="183">
        <v>2080</v>
      </c>
      <c r="H2654" s="189" t="e">
        <f t="shared" si="196"/>
        <v>#REF!</v>
      </c>
      <c r="I2654" s="171"/>
      <c r="J2654" s="173" t="s">
        <v>6147</v>
      </c>
      <c r="M2654" s="178"/>
    </row>
    <row r="2655" spans="1:13" s="173" customFormat="1" ht="18">
      <c r="A2655" s="168" t="s">
        <v>4827</v>
      </c>
      <c r="B2655" s="172">
        <v>10442</v>
      </c>
      <c r="C2655" s="191" t="s">
        <v>6055</v>
      </c>
      <c r="D2655" s="183">
        <v>1200</v>
      </c>
      <c r="E2655" s="183" t="e">
        <f>VLOOKUP(B2655,#REF!,22,FALSE)</f>
        <v>#REF!</v>
      </c>
      <c r="F2655" s="189" t="e">
        <f t="shared" si="197"/>
        <v>#REF!</v>
      </c>
      <c r="G2655" s="183">
        <v>960</v>
      </c>
      <c r="H2655" s="189" t="e">
        <f t="shared" si="196"/>
        <v>#REF!</v>
      </c>
      <c r="I2655" s="171"/>
      <c r="J2655" s="173" t="s">
        <v>6147</v>
      </c>
      <c r="M2655" s="178"/>
    </row>
    <row r="2656" spans="1:13" s="173" customFormat="1" ht="18">
      <c r="A2656" s="168" t="s">
        <v>4827</v>
      </c>
      <c r="B2656" s="172" t="s">
        <v>3358</v>
      </c>
      <c r="C2656" s="191" t="s">
        <v>6056</v>
      </c>
      <c r="D2656" s="183">
        <v>1800</v>
      </c>
      <c r="E2656" s="183" t="e">
        <f>VLOOKUP(B2656,#REF!,22,FALSE)</f>
        <v>#REF!</v>
      </c>
      <c r="F2656" s="189" t="e">
        <f t="shared" si="197"/>
        <v>#REF!</v>
      </c>
      <c r="G2656" s="183">
        <v>1440</v>
      </c>
      <c r="H2656" s="189" t="e">
        <f t="shared" si="196"/>
        <v>#REF!</v>
      </c>
      <c r="I2656" s="171"/>
      <c r="J2656" s="173" t="s">
        <v>6147</v>
      </c>
      <c r="M2656" s="178"/>
    </row>
    <row r="2657" spans="1:13" s="173" customFormat="1" ht="18">
      <c r="A2657" s="168" t="s">
        <v>4827</v>
      </c>
      <c r="B2657" s="172">
        <v>10443</v>
      </c>
      <c r="C2657" s="191" t="s">
        <v>6057</v>
      </c>
      <c r="D2657" s="183">
        <v>550</v>
      </c>
      <c r="E2657" s="183" t="e">
        <f>VLOOKUP(B2657,#REF!,22,FALSE)</f>
        <v>#REF!</v>
      </c>
      <c r="F2657" s="189" t="e">
        <f t="shared" si="197"/>
        <v>#REF!</v>
      </c>
      <c r="G2657" s="183">
        <v>480</v>
      </c>
      <c r="H2657" s="189" t="e">
        <f t="shared" si="196"/>
        <v>#REF!</v>
      </c>
      <c r="I2657" s="171"/>
      <c r="J2657" s="173" t="s">
        <v>6147</v>
      </c>
      <c r="M2657" s="178"/>
    </row>
    <row r="2658" spans="1:13" s="173" customFormat="1" ht="18">
      <c r="A2658" s="168" t="s">
        <v>4827</v>
      </c>
      <c r="B2658" s="172" t="s">
        <v>3359</v>
      </c>
      <c r="C2658" s="191" t="s">
        <v>6058</v>
      </c>
      <c r="D2658" s="183">
        <v>800</v>
      </c>
      <c r="E2658" s="183" t="e">
        <f>VLOOKUP(B2658,#REF!,22,FALSE)</f>
        <v>#REF!</v>
      </c>
      <c r="F2658" s="189" t="e">
        <f t="shared" si="197"/>
        <v>#REF!</v>
      </c>
      <c r="G2658" s="183">
        <v>760</v>
      </c>
      <c r="H2658" s="189" t="e">
        <f t="shared" si="196"/>
        <v>#REF!</v>
      </c>
      <c r="I2658" s="171"/>
      <c r="J2658" s="173" t="s">
        <v>6147</v>
      </c>
      <c r="M2658" s="178"/>
    </row>
    <row r="2659" spans="1:13" s="173" customFormat="1" ht="18">
      <c r="A2659" s="168" t="s">
        <v>4827</v>
      </c>
      <c r="B2659" s="172">
        <v>10444</v>
      </c>
      <c r="C2659" s="191" t="s">
        <v>6059</v>
      </c>
      <c r="D2659" s="183">
        <v>900</v>
      </c>
      <c r="E2659" s="183" t="e">
        <f>VLOOKUP(B2659,#REF!,22,FALSE)</f>
        <v>#REF!</v>
      </c>
      <c r="F2659" s="189" t="e">
        <f t="shared" si="197"/>
        <v>#REF!</v>
      </c>
      <c r="G2659" s="183">
        <v>720</v>
      </c>
      <c r="H2659" s="189" t="e">
        <f t="shared" si="196"/>
        <v>#REF!</v>
      </c>
      <c r="I2659" s="171"/>
      <c r="J2659" s="173" t="s">
        <v>6147</v>
      </c>
      <c r="M2659" s="178"/>
    </row>
    <row r="2660" spans="1:13" s="173" customFormat="1" ht="18">
      <c r="A2660" s="168" t="s">
        <v>4827</v>
      </c>
      <c r="B2660" s="172" t="s">
        <v>3360</v>
      </c>
      <c r="C2660" s="191" t="s">
        <v>6060</v>
      </c>
      <c r="D2660" s="183">
        <v>1300</v>
      </c>
      <c r="E2660" s="183" t="e">
        <f>VLOOKUP(B2660,#REF!,22,FALSE)</f>
        <v>#REF!</v>
      </c>
      <c r="F2660" s="189" t="e">
        <f t="shared" si="197"/>
        <v>#REF!</v>
      </c>
      <c r="G2660" s="183">
        <v>1040</v>
      </c>
      <c r="H2660" s="189" t="e">
        <f t="shared" si="196"/>
        <v>#REF!</v>
      </c>
      <c r="I2660" s="171"/>
      <c r="J2660" s="173" t="s">
        <v>6147</v>
      </c>
      <c r="M2660" s="178"/>
    </row>
    <row r="2661" spans="1:13" s="173" customFormat="1" ht="18">
      <c r="A2661" s="168" t="s">
        <v>3361</v>
      </c>
      <c r="B2661" s="172">
        <v>10439</v>
      </c>
      <c r="C2661" s="191" t="s">
        <v>6061</v>
      </c>
      <c r="D2661" s="183">
        <v>450</v>
      </c>
      <c r="E2661" s="183" t="e">
        <f>VLOOKUP(B2661,#REF!,22,FALSE)</f>
        <v>#REF!</v>
      </c>
      <c r="F2661" s="189" t="e">
        <f t="shared" si="197"/>
        <v>#REF!</v>
      </c>
      <c r="G2661" s="183">
        <v>480</v>
      </c>
      <c r="H2661" s="189" t="e">
        <f t="shared" si="196"/>
        <v>#REF!</v>
      </c>
      <c r="I2661" s="171"/>
      <c r="J2661" s="173" t="s">
        <v>6147</v>
      </c>
      <c r="M2661" s="178"/>
    </row>
    <row r="2662" spans="1:13" s="173" customFormat="1" ht="18">
      <c r="A2662" s="168" t="s">
        <v>3361</v>
      </c>
      <c r="B2662" s="172" t="s">
        <v>3362</v>
      </c>
      <c r="C2662" s="191" t="s">
        <v>6062</v>
      </c>
      <c r="D2662" s="183">
        <v>750</v>
      </c>
      <c r="E2662" s="183" t="e">
        <f>VLOOKUP(B2662,#REF!,22,FALSE)</f>
        <v>#REF!</v>
      </c>
      <c r="F2662" s="189" t="e">
        <f t="shared" si="197"/>
        <v>#REF!</v>
      </c>
      <c r="G2662" s="183">
        <v>760</v>
      </c>
      <c r="H2662" s="189" t="e">
        <f t="shared" si="196"/>
        <v>#REF!</v>
      </c>
      <c r="I2662" s="171"/>
      <c r="J2662" s="173" t="s">
        <v>6147</v>
      </c>
      <c r="M2662" s="178"/>
    </row>
    <row r="2663" spans="1:13" s="173" customFormat="1" ht="18">
      <c r="A2663" s="168" t="s">
        <v>3361</v>
      </c>
      <c r="B2663" s="172">
        <v>10440</v>
      </c>
      <c r="C2663" s="191" t="s">
        <v>6063</v>
      </c>
      <c r="D2663" s="183">
        <v>500</v>
      </c>
      <c r="E2663" s="183" t="e">
        <f>VLOOKUP(B2663,#REF!,22,FALSE)</f>
        <v>#REF!</v>
      </c>
      <c r="F2663" s="189" t="e">
        <f t="shared" si="197"/>
        <v>#REF!</v>
      </c>
      <c r="G2663" s="183">
        <v>520</v>
      </c>
      <c r="H2663" s="189" t="e">
        <f t="shared" si="196"/>
        <v>#REF!</v>
      </c>
      <c r="I2663" s="171"/>
      <c r="J2663" s="173" t="s">
        <v>6147</v>
      </c>
      <c r="M2663" s="178"/>
    </row>
    <row r="2664" spans="1:13" s="173" customFormat="1" ht="18">
      <c r="A2664" s="168" t="s">
        <v>3361</v>
      </c>
      <c r="B2664" s="172" t="s">
        <v>3363</v>
      </c>
      <c r="C2664" s="191" t="s">
        <v>6064</v>
      </c>
      <c r="D2664" s="183">
        <v>800</v>
      </c>
      <c r="E2664" s="183" t="e">
        <f>VLOOKUP(B2664,#REF!,22,FALSE)</f>
        <v>#REF!</v>
      </c>
      <c r="F2664" s="189" t="e">
        <f t="shared" si="197"/>
        <v>#REF!</v>
      </c>
      <c r="G2664" s="183">
        <v>760</v>
      </c>
      <c r="H2664" s="189" t="e">
        <f t="shared" si="196"/>
        <v>#REF!</v>
      </c>
      <c r="I2664" s="171"/>
      <c r="J2664" s="173" t="s">
        <v>6147</v>
      </c>
      <c r="M2664" s="178"/>
    </row>
    <row r="2665" spans="1:13" s="173" customFormat="1" ht="18">
      <c r="A2665" s="168" t="s">
        <v>3361</v>
      </c>
      <c r="B2665" s="172">
        <v>10441</v>
      </c>
      <c r="C2665" s="191" t="s">
        <v>6065</v>
      </c>
      <c r="D2665" s="183">
        <v>500</v>
      </c>
      <c r="E2665" s="183" t="e">
        <f>VLOOKUP(B2665,#REF!,22,FALSE)</f>
        <v>#REF!</v>
      </c>
      <c r="F2665" s="189" t="e">
        <f t="shared" si="197"/>
        <v>#REF!</v>
      </c>
      <c r="G2665" s="183">
        <v>520</v>
      </c>
      <c r="H2665" s="189" t="e">
        <f t="shared" si="196"/>
        <v>#REF!</v>
      </c>
      <c r="I2665" s="171"/>
      <c r="J2665" s="173" t="s">
        <v>6147</v>
      </c>
      <c r="M2665" s="178"/>
    </row>
    <row r="2666" spans="1:13" s="173" customFormat="1" ht="18">
      <c r="A2666" s="168" t="s">
        <v>3361</v>
      </c>
      <c r="B2666" s="172" t="s">
        <v>3364</v>
      </c>
      <c r="C2666" s="191" t="s">
        <v>6066</v>
      </c>
      <c r="D2666" s="183">
        <v>800</v>
      </c>
      <c r="E2666" s="183" t="e">
        <f>VLOOKUP(B2666,#REF!,22,FALSE)</f>
        <v>#REF!</v>
      </c>
      <c r="F2666" s="189" t="e">
        <f t="shared" si="197"/>
        <v>#REF!</v>
      </c>
      <c r="G2666" s="183">
        <v>760</v>
      </c>
      <c r="H2666" s="189" t="e">
        <f t="shared" si="196"/>
        <v>#REF!</v>
      </c>
      <c r="I2666" s="171"/>
      <c r="J2666" s="173" t="s">
        <v>6147</v>
      </c>
      <c r="M2666" s="178"/>
    </row>
    <row r="2667" spans="1:13" s="173" customFormat="1" ht="18">
      <c r="A2667" s="168" t="s">
        <v>4827</v>
      </c>
      <c r="B2667" s="172">
        <v>10452</v>
      </c>
      <c r="C2667" s="191" t="s">
        <v>6067</v>
      </c>
      <c r="D2667" s="183">
        <v>1300</v>
      </c>
      <c r="E2667" s="183" t="e">
        <f>VLOOKUP(B2667,#REF!,22,FALSE)</f>
        <v>#REF!</v>
      </c>
      <c r="F2667" s="189" t="e">
        <f t="shared" si="197"/>
        <v>#REF!</v>
      </c>
      <c r="G2667" s="183">
        <v>1040</v>
      </c>
      <c r="H2667" s="189" t="e">
        <f t="shared" si="196"/>
        <v>#REF!</v>
      </c>
      <c r="I2667" s="171"/>
      <c r="J2667" s="173" t="s">
        <v>6147</v>
      </c>
      <c r="M2667" s="178"/>
    </row>
    <row r="2668" spans="1:13" s="173" customFormat="1" ht="18">
      <c r="A2668" s="168" t="s">
        <v>4827</v>
      </c>
      <c r="B2668" s="172" t="s">
        <v>3365</v>
      </c>
      <c r="C2668" s="191" t="s">
        <v>6068</v>
      </c>
      <c r="D2668" s="183">
        <v>2000</v>
      </c>
      <c r="E2668" s="183" t="e">
        <f>VLOOKUP(B2668,#REF!,22,FALSE)</f>
        <v>#REF!</v>
      </c>
      <c r="F2668" s="189" t="e">
        <f t="shared" si="197"/>
        <v>#REF!</v>
      </c>
      <c r="G2668" s="183">
        <v>1600</v>
      </c>
      <c r="H2668" s="189" t="e">
        <f t="shared" si="196"/>
        <v>#REF!</v>
      </c>
      <c r="I2668" s="171"/>
      <c r="J2668" s="173" t="s">
        <v>6147</v>
      </c>
      <c r="M2668" s="178"/>
    </row>
    <row r="2669" spans="1:13" s="173" customFormat="1" ht="18">
      <c r="A2669" s="168" t="s">
        <v>4827</v>
      </c>
      <c r="B2669" s="172">
        <v>10453</v>
      </c>
      <c r="C2669" s="191" t="s">
        <v>6069</v>
      </c>
      <c r="D2669" s="183">
        <v>2200</v>
      </c>
      <c r="E2669" s="183" t="e">
        <f>VLOOKUP(B2669,#REF!,22,FALSE)</f>
        <v>#REF!</v>
      </c>
      <c r="F2669" s="189" t="e">
        <f t="shared" si="197"/>
        <v>#REF!</v>
      </c>
      <c r="G2669" s="183">
        <v>1760</v>
      </c>
      <c r="H2669" s="189" t="e">
        <f t="shared" si="196"/>
        <v>#REF!</v>
      </c>
      <c r="I2669" s="171"/>
      <c r="J2669" s="173" t="s">
        <v>6147</v>
      </c>
      <c r="M2669" s="178"/>
    </row>
    <row r="2670" spans="1:13" s="173" customFormat="1" ht="18">
      <c r="A2670" s="168" t="s">
        <v>4827</v>
      </c>
      <c r="B2670" s="172" t="s">
        <v>3366</v>
      </c>
      <c r="C2670" s="191" t="s">
        <v>6070</v>
      </c>
      <c r="D2670" s="183">
        <v>3250</v>
      </c>
      <c r="E2670" s="183" t="e">
        <f>VLOOKUP(B2670,#REF!,22,FALSE)</f>
        <v>#REF!</v>
      </c>
      <c r="F2670" s="189" t="e">
        <f t="shared" si="197"/>
        <v>#REF!</v>
      </c>
      <c r="G2670" s="183">
        <v>2600</v>
      </c>
      <c r="H2670" s="189" t="e">
        <f t="shared" si="196"/>
        <v>#REF!</v>
      </c>
      <c r="I2670" s="171"/>
      <c r="J2670" s="173" t="s">
        <v>6147</v>
      </c>
      <c r="M2670" s="178"/>
    </row>
    <row r="2671" spans="1:13" s="173" customFormat="1" ht="15">
      <c r="A2671" s="168" t="s">
        <v>4827</v>
      </c>
      <c r="B2671" s="172">
        <v>10312</v>
      </c>
      <c r="C2671" s="191" t="s">
        <v>3367</v>
      </c>
      <c r="D2671" s="183">
        <v>990</v>
      </c>
      <c r="E2671" s="183" t="e">
        <f>VLOOKUP(B2671,#REF!,22,FALSE)</f>
        <v>#REF!</v>
      </c>
      <c r="F2671" s="189" t="e">
        <f t="shared" si="197"/>
        <v>#REF!</v>
      </c>
      <c r="G2671" s="183">
        <v>1000</v>
      </c>
      <c r="H2671" s="189" t="e">
        <f t="shared" si="196"/>
        <v>#REF!</v>
      </c>
      <c r="I2671" s="171"/>
      <c r="M2671" s="178"/>
    </row>
    <row r="2672" spans="1:13" s="173" customFormat="1" ht="18">
      <c r="A2672" s="168" t="s">
        <v>4827</v>
      </c>
      <c r="B2672" s="172">
        <v>10438</v>
      </c>
      <c r="C2672" s="191" t="s">
        <v>6071</v>
      </c>
      <c r="D2672" s="183">
        <v>700</v>
      </c>
      <c r="E2672" s="183" t="e">
        <f>VLOOKUP(B2672,#REF!,22,FALSE)</f>
        <v>#REF!</v>
      </c>
      <c r="F2672" s="189" t="e">
        <f t="shared" si="197"/>
        <v>#REF!</v>
      </c>
      <c r="G2672" s="183">
        <v>640</v>
      </c>
      <c r="H2672" s="189" t="e">
        <f t="shared" si="196"/>
        <v>#REF!</v>
      </c>
      <c r="I2672" s="171"/>
      <c r="J2672" s="173" t="s">
        <v>6147</v>
      </c>
      <c r="M2672" s="178"/>
    </row>
    <row r="2673" spans="1:13" s="173" customFormat="1" ht="18">
      <c r="A2673" s="168" t="s">
        <v>4827</v>
      </c>
      <c r="B2673" s="172" t="s">
        <v>3369</v>
      </c>
      <c r="C2673" s="191" t="s">
        <v>6072</v>
      </c>
      <c r="D2673" s="183">
        <v>2000</v>
      </c>
      <c r="E2673" s="183" t="e">
        <f>VLOOKUP(B2673,#REF!,22,FALSE)</f>
        <v>#REF!</v>
      </c>
      <c r="F2673" s="189" t="e">
        <f t="shared" si="197"/>
        <v>#REF!</v>
      </c>
      <c r="G2673" s="183">
        <v>1600</v>
      </c>
      <c r="H2673" s="189" t="e">
        <f t="shared" si="196"/>
        <v>#REF!</v>
      </c>
      <c r="I2673" s="171"/>
      <c r="J2673" s="173" t="s">
        <v>6147</v>
      </c>
      <c r="M2673" s="178"/>
    </row>
    <row r="2674" spans="1:13" s="173" customFormat="1" ht="18">
      <c r="A2674" s="168" t="s">
        <v>4827</v>
      </c>
      <c r="B2674" s="172">
        <v>10454</v>
      </c>
      <c r="C2674" s="191" t="s">
        <v>6073</v>
      </c>
      <c r="D2674" s="183">
        <v>4300</v>
      </c>
      <c r="E2674" s="183" t="e">
        <f>VLOOKUP(B2674,#REF!,22,FALSE)</f>
        <v>#REF!</v>
      </c>
      <c r="F2674" s="189" t="e">
        <f t="shared" si="197"/>
        <v>#REF!</v>
      </c>
      <c r="G2674" s="183">
        <v>3440</v>
      </c>
      <c r="H2674" s="189" t="e">
        <f t="shared" si="196"/>
        <v>#REF!</v>
      </c>
      <c r="I2674" s="171"/>
      <c r="J2674" s="173" t="s">
        <v>6147</v>
      </c>
      <c r="M2674" s="178"/>
    </row>
    <row r="2675" spans="1:13" s="173" customFormat="1" ht="18">
      <c r="A2675" s="168" t="s">
        <v>4827</v>
      </c>
      <c r="B2675" s="172" t="s">
        <v>3370</v>
      </c>
      <c r="C2675" s="191" t="s">
        <v>6074</v>
      </c>
      <c r="D2675" s="183">
        <v>5400</v>
      </c>
      <c r="E2675" s="183" t="e">
        <f>VLOOKUP(B2675,#REF!,22,FALSE)</f>
        <v>#REF!</v>
      </c>
      <c r="F2675" s="189" t="e">
        <f t="shared" si="197"/>
        <v>#REF!</v>
      </c>
      <c r="G2675" s="183">
        <v>4320</v>
      </c>
      <c r="H2675" s="189" t="e">
        <f t="shared" si="196"/>
        <v>#REF!</v>
      </c>
      <c r="I2675" s="171"/>
      <c r="J2675" s="173" t="s">
        <v>6147</v>
      </c>
      <c r="M2675" s="178"/>
    </row>
    <row r="2676" spans="1:13" s="173" customFormat="1" ht="18">
      <c r="A2676" s="168" t="s">
        <v>4827</v>
      </c>
      <c r="B2676" s="172">
        <v>10450</v>
      </c>
      <c r="C2676" s="191" t="s">
        <v>6075</v>
      </c>
      <c r="D2676" s="183">
        <v>2400</v>
      </c>
      <c r="E2676" s="183" t="e">
        <f>VLOOKUP(B2676,#REF!,22,FALSE)</f>
        <v>#REF!</v>
      </c>
      <c r="F2676" s="189" t="e">
        <f t="shared" si="197"/>
        <v>#REF!</v>
      </c>
      <c r="G2676" s="183">
        <v>1920</v>
      </c>
      <c r="H2676" s="189" t="e">
        <f t="shared" si="196"/>
        <v>#REF!</v>
      </c>
      <c r="I2676" s="171"/>
      <c r="J2676" s="173" t="s">
        <v>6147</v>
      </c>
      <c r="M2676" s="178"/>
    </row>
    <row r="2677" spans="1:13" s="173" customFormat="1" ht="18">
      <c r="A2677" s="168" t="s">
        <v>4827</v>
      </c>
      <c r="B2677" s="172">
        <v>10447</v>
      </c>
      <c r="C2677" s="191" t="s">
        <v>6076</v>
      </c>
      <c r="D2677" s="183">
        <v>1850</v>
      </c>
      <c r="E2677" s="183" t="e">
        <f>VLOOKUP(B2677,#REF!,22,FALSE)</f>
        <v>#REF!</v>
      </c>
      <c r="F2677" s="189" t="e">
        <f t="shared" si="197"/>
        <v>#REF!</v>
      </c>
      <c r="G2677" s="183">
        <v>1480</v>
      </c>
      <c r="H2677" s="189" t="e">
        <f t="shared" si="196"/>
        <v>#REF!</v>
      </c>
      <c r="I2677" s="171"/>
      <c r="J2677" s="173" t="s">
        <v>6147</v>
      </c>
      <c r="M2677" s="178"/>
    </row>
    <row r="2678" spans="1:13" s="173" customFormat="1" ht="18">
      <c r="A2678" s="168" t="s">
        <v>4827</v>
      </c>
      <c r="B2678" s="172" t="s">
        <v>3371</v>
      </c>
      <c r="C2678" s="191" t="s">
        <v>6077</v>
      </c>
      <c r="D2678" s="183">
        <v>2800</v>
      </c>
      <c r="E2678" s="183" t="e">
        <f>VLOOKUP(B2678,#REF!,22,FALSE)</f>
        <v>#REF!</v>
      </c>
      <c r="F2678" s="189" t="e">
        <f t="shared" si="197"/>
        <v>#REF!</v>
      </c>
      <c r="G2678" s="183">
        <v>2240</v>
      </c>
      <c r="H2678" s="189" t="e">
        <f t="shared" si="196"/>
        <v>#REF!</v>
      </c>
      <c r="I2678" s="171"/>
      <c r="J2678" s="173" t="s">
        <v>6147</v>
      </c>
      <c r="M2678" s="178"/>
    </row>
    <row r="2679" spans="1:13" s="173" customFormat="1" ht="18">
      <c r="A2679" s="168" t="s">
        <v>4827</v>
      </c>
      <c r="B2679" s="172">
        <v>10449</v>
      </c>
      <c r="C2679" s="191" t="s">
        <v>6078</v>
      </c>
      <c r="D2679" s="183">
        <v>2300</v>
      </c>
      <c r="E2679" s="183" t="e">
        <f>VLOOKUP(B2679,#REF!,22,FALSE)</f>
        <v>#REF!</v>
      </c>
      <c r="F2679" s="189" t="e">
        <f t="shared" si="197"/>
        <v>#REF!</v>
      </c>
      <c r="G2679" s="183">
        <v>1840</v>
      </c>
      <c r="H2679" s="189" t="e">
        <f t="shared" si="196"/>
        <v>#REF!</v>
      </c>
      <c r="I2679" s="171"/>
      <c r="J2679" s="173" t="s">
        <v>6147</v>
      </c>
      <c r="M2679" s="178"/>
    </row>
    <row r="2680" spans="1:13" s="173" customFormat="1" ht="18">
      <c r="A2680" s="168" t="s">
        <v>4827</v>
      </c>
      <c r="B2680" s="172" t="s">
        <v>3372</v>
      </c>
      <c r="C2680" s="191" t="s">
        <v>6079</v>
      </c>
      <c r="D2680" s="183">
        <v>3400</v>
      </c>
      <c r="E2680" s="183" t="e">
        <f>VLOOKUP(B2680,#REF!,22,FALSE)</f>
        <v>#REF!</v>
      </c>
      <c r="F2680" s="189" t="e">
        <f t="shared" si="197"/>
        <v>#REF!</v>
      </c>
      <c r="G2680" s="183">
        <v>2720</v>
      </c>
      <c r="H2680" s="189" t="e">
        <f t="shared" si="196"/>
        <v>#REF!</v>
      </c>
      <c r="I2680" s="171"/>
      <c r="J2680" s="173" t="s">
        <v>6147</v>
      </c>
      <c r="M2680" s="178"/>
    </row>
    <row r="2681" spans="1:13" s="173" customFormat="1" ht="18">
      <c r="A2681" s="168" t="s">
        <v>4827</v>
      </c>
      <c r="B2681" s="172">
        <v>10448</v>
      </c>
      <c r="C2681" s="191" t="s">
        <v>6080</v>
      </c>
      <c r="D2681" s="183">
        <v>2400</v>
      </c>
      <c r="E2681" s="183" t="e">
        <f>VLOOKUP(B2681,#REF!,22,FALSE)</f>
        <v>#REF!</v>
      </c>
      <c r="F2681" s="189" t="e">
        <f t="shared" si="197"/>
        <v>#REF!</v>
      </c>
      <c r="G2681" s="183">
        <v>1920</v>
      </c>
      <c r="H2681" s="189" t="e">
        <f t="shared" si="196"/>
        <v>#REF!</v>
      </c>
      <c r="I2681" s="171"/>
      <c r="J2681" s="173" t="s">
        <v>6147</v>
      </c>
      <c r="M2681" s="178"/>
    </row>
    <row r="2682" spans="1:13" s="173" customFormat="1" ht="18">
      <c r="A2682" s="168" t="s">
        <v>4827</v>
      </c>
      <c r="B2682" s="172" t="s">
        <v>3373</v>
      </c>
      <c r="C2682" s="191" t="s">
        <v>6081</v>
      </c>
      <c r="D2682" s="183">
        <v>3600</v>
      </c>
      <c r="E2682" s="183" t="e">
        <f>VLOOKUP(B2682,#REF!,22,FALSE)</f>
        <v>#REF!</v>
      </c>
      <c r="F2682" s="189" t="e">
        <f t="shared" si="197"/>
        <v>#REF!</v>
      </c>
      <c r="G2682" s="183">
        <v>2880</v>
      </c>
      <c r="H2682" s="189" t="e">
        <f t="shared" si="196"/>
        <v>#REF!</v>
      </c>
      <c r="I2682" s="171"/>
      <c r="J2682" s="173" t="s">
        <v>6147</v>
      </c>
      <c r="M2682" s="178"/>
    </row>
    <row r="2683" spans="1:13" s="173" customFormat="1" ht="18">
      <c r="A2683" s="168" t="s">
        <v>4828</v>
      </c>
      <c r="B2683" s="172">
        <v>10445</v>
      </c>
      <c r="C2683" s="191" t="s">
        <v>6082</v>
      </c>
      <c r="D2683" s="183">
        <v>2400</v>
      </c>
      <c r="E2683" s="183" t="e">
        <f>VLOOKUP(B2683,#REF!,22,FALSE)</f>
        <v>#REF!</v>
      </c>
      <c r="F2683" s="189" t="e">
        <f t="shared" si="197"/>
        <v>#REF!</v>
      </c>
      <c r="G2683" s="183">
        <v>1920</v>
      </c>
      <c r="H2683" s="189" t="e">
        <f t="shared" si="196"/>
        <v>#REF!</v>
      </c>
      <c r="I2683" s="171"/>
      <c r="J2683" s="173" t="s">
        <v>6147</v>
      </c>
      <c r="M2683" s="178"/>
    </row>
    <row r="2684" spans="1:13" s="173" customFormat="1" ht="18">
      <c r="A2684" s="168" t="s">
        <v>4828</v>
      </c>
      <c r="B2684" s="172" t="s">
        <v>3374</v>
      </c>
      <c r="C2684" s="191" t="s">
        <v>6131</v>
      </c>
      <c r="D2684" s="183">
        <v>3600</v>
      </c>
      <c r="E2684" s="183" t="e">
        <f>VLOOKUP(B2684,#REF!,22,FALSE)</f>
        <v>#REF!</v>
      </c>
      <c r="F2684" s="189" t="e">
        <f t="shared" si="197"/>
        <v>#REF!</v>
      </c>
      <c r="G2684" s="183">
        <v>2880</v>
      </c>
      <c r="H2684" s="189" t="e">
        <f t="shared" si="196"/>
        <v>#REF!</v>
      </c>
      <c r="I2684" s="171"/>
      <c r="J2684" s="173" t="s">
        <v>6147</v>
      </c>
      <c r="M2684" s="178"/>
    </row>
    <row r="2685" spans="1:13" s="173" customFormat="1" ht="18">
      <c r="A2685" s="168" t="s">
        <v>3375</v>
      </c>
      <c r="B2685" s="172">
        <v>10437</v>
      </c>
      <c r="C2685" s="191" t="s">
        <v>6083</v>
      </c>
      <c r="D2685" s="183">
        <v>1050</v>
      </c>
      <c r="E2685" s="183" t="e">
        <f>VLOOKUP(B2685,#REF!,22,FALSE)</f>
        <v>#REF!</v>
      </c>
      <c r="F2685" s="189" t="e">
        <f t="shared" si="197"/>
        <v>#REF!</v>
      </c>
      <c r="G2685" s="183">
        <v>840</v>
      </c>
      <c r="H2685" s="189" t="e">
        <f t="shared" si="196"/>
        <v>#REF!</v>
      </c>
      <c r="I2685" s="171"/>
      <c r="J2685" s="173" t="s">
        <v>6147</v>
      </c>
      <c r="M2685" s="178"/>
    </row>
    <row r="2686" spans="1:13" s="173" customFormat="1" ht="18">
      <c r="A2686" s="168" t="s">
        <v>3375</v>
      </c>
      <c r="B2686" s="172" t="s">
        <v>3376</v>
      </c>
      <c r="C2686" s="191" t="s">
        <v>6084</v>
      </c>
      <c r="D2686" s="183">
        <v>1550</v>
      </c>
      <c r="E2686" s="183" t="e">
        <f>VLOOKUP(B2686,#REF!,22,FALSE)</f>
        <v>#REF!</v>
      </c>
      <c r="F2686" s="189" t="e">
        <f t="shared" si="197"/>
        <v>#REF!</v>
      </c>
      <c r="G2686" s="183">
        <v>1240</v>
      </c>
      <c r="H2686" s="189" t="e">
        <f t="shared" si="196"/>
        <v>#REF!</v>
      </c>
      <c r="I2686" s="171"/>
      <c r="J2686" s="173" t="s">
        <v>6147</v>
      </c>
      <c r="M2686" s="178"/>
    </row>
    <row r="2687" spans="1:13" s="173" customFormat="1" ht="15">
      <c r="A2687" s="168" t="s">
        <v>3375</v>
      </c>
      <c r="B2687" s="172">
        <v>10455</v>
      </c>
      <c r="C2687" s="191" t="s">
        <v>3377</v>
      </c>
      <c r="D2687" s="183">
        <v>3250</v>
      </c>
      <c r="E2687" s="183" t="e">
        <f>VLOOKUP(B2687,#REF!,22,FALSE)</f>
        <v>#REF!</v>
      </c>
      <c r="F2687" s="189" t="e">
        <f t="shared" si="197"/>
        <v>#REF!</v>
      </c>
      <c r="G2687" s="183">
        <v>2600</v>
      </c>
      <c r="H2687" s="189" t="e">
        <f t="shared" si="196"/>
        <v>#REF!</v>
      </c>
      <c r="I2687" s="171"/>
      <c r="M2687" s="178"/>
    </row>
    <row r="2688" spans="1:13" s="173" customFormat="1" ht="15">
      <c r="A2688" s="168" t="s">
        <v>3375</v>
      </c>
      <c r="B2688" s="172" t="s">
        <v>3378</v>
      </c>
      <c r="C2688" s="191" t="s">
        <v>3379</v>
      </c>
      <c r="D2688" s="183">
        <v>4900</v>
      </c>
      <c r="E2688" s="183" t="e">
        <f>VLOOKUP(B2688,#REF!,22,FALSE)</f>
        <v>#REF!</v>
      </c>
      <c r="F2688" s="189" t="e">
        <f t="shared" si="197"/>
        <v>#REF!</v>
      </c>
      <c r="G2688" s="183">
        <v>3920</v>
      </c>
      <c r="H2688" s="189" t="e">
        <f t="shared" si="196"/>
        <v>#REF!</v>
      </c>
      <c r="I2688" s="171"/>
      <c r="M2688" s="178"/>
    </row>
    <row r="2689" spans="1:13" s="173" customFormat="1" ht="15">
      <c r="A2689" s="168" t="s">
        <v>3375</v>
      </c>
      <c r="B2689" s="172">
        <v>10456</v>
      </c>
      <c r="C2689" s="191" t="s">
        <v>3380</v>
      </c>
      <c r="D2689" s="183">
        <v>1750</v>
      </c>
      <c r="E2689" s="183" t="e">
        <f>VLOOKUP(B2689,#REF!,22,FALSE)</f>
        <v>#REF!</v>
      </c>
      <c r="F2689" s="189" t="e">
        <f t="shared" si="197"/>
        <v>#REF!</v>
      </c>
      <c r="G2689" s="183">
        <v>1400</v>
      </c>
      <c r="H2689" s="189" t="e">
        <f t="shared" si="196"/>
        <v>#REF!</v>
      </c>
      <c r="I2689" s="171"/>
      <c r="M2689" s="178"/>
    </row>
    <row r="2690" spans="1:13" s="173" customFormat="1" ht="15">
      <c r="A2690" s="168" t="s">
        <v>3375</v>
      </c>
      <c r="B2690" s="172" t="s">
        <v>3381</v>
      </c>
      <c r="C2690" s="191" t="s">
        <v>3382</v>
      </c>
      <c r="D2690" s="183">
        <v>2600</v>
      </c>
      <c r="E2690" s="183" t="e">
        <f>VLOOKUP(B2690,#REF!,22,FALSE)</f>
        <v>#REF!</v>
      </c>
      <c r="F2690" s="189" t="e">
        <f t="shared" si="197"/>
        <v>#REF!</v>
      </c>
      <c r="G2690" s="183">
        <v>2080</v>
      </c>
      <c r="H2690" s="189" t="e">
        <f t="shared" si="196"/>
        <v>#REF!</v>
      </c>
      <c r="I2690" s="171"/>
      <c r="M2690" s="178"/>
    </row>
    <row r="2691" spans="1:13" s="173" customFormat="1" ht="15">
      <c r="A2691" s="168" t="s">
        <v>5694</v>
      </c>
      <c r="B2691" s="175">
        <v>10560</v>
      </c>
      <c r="C2691" s="191" t="s">
        <v>4680</v>
      </c>
      <c r="D2691" s="183">
        <v>10800</v>
      </c>
      <c r="E2691" s="183" t="e">
        <f>VLOOKUP(B2691,#REF!,22,FALSE)</f>
        <v>#REF!</v>
      </c>
      <c r="F2691" s="189" t="e">
        <f t="shared" si="197"/>
        <v>#REF!</v>
      </c>
      <c r="G2691" s="183">
        <v>8640</v>
      </c>
      <c r="H2691" s="189" t="e">
        <f t="shared" si="196"/>
        <v>#REF!</v>
      </c>
      <c r="I2691" s="171"/>
      <c r="M2691" s="178"/>
    </row>
    <row r="2692" spans="1:13" s="173" customFormat="1" ht="15">
      <c r="A2692" s="168" t="s">
        <v>5695</v>
      </c>
      <c r="B2692" s="175">
        <v>10561</v>
      </c>
      <c r="C2692" s="191" t="s">
        <v>5573</v>
      </c>
      <c r="D2692" s="183">
        <v>10800</v>
      </c>
      <c r="E2692" s="183" t="e">
        <f>VLOOKUP(B2692,#REF!,22,FALSE)</f>
        <v>#REF!</v>
      </c>
      <c r="F2692" s="189" t="e">
        <f t="shared" si="197"/>
        <v>#REF!</v>
      </c>
      <c r="G2692" s="183">
        <v>8640</v>
      </c>
      <c r="H2692" s="189" t="e">
        <f t="shared" si="196"/>
        <v>#REF!</v>
      </c>
      <c r="I2692" s="171"/>
      <c r="M2692" s="178"/>
    </row>
    <row r="2693" spans="1:13" s="176" customFormat="1" ht="15">
      <c r="A2693" s="168" t="s">
        <v>5695</v>
      </c>
      <c r="B2693" s="175">
        <v>10562</v>
      </c>
      <c r="C2693" s="191" t="s">
        <v>4681</v>
      </c>
      <c r="D2693" s="183">
        <v>10800</v>
      </c>
      <c r="E2693" s="183" t="e">
        <f>VLOOKUP(B2693,#REF!,22,FALSE)</f>
        <v>#REF!</v>
      </c>
      <c r="F2693" s="189" t="e">
        <f t="shared" si="197"/>
        <v>#REF!</v>
      </c>
      <c r="G2693" s="183">
        <v>8640</v>
      </c>
      <c r="H2693" s="189" t="e">
        <f t="shared" si="196"/>
        <v>#REF!</v>
      </c>
      <c r="I2693" s="171"/>
      <c r="J2693" s="173"/>
      <c r="K2693" s="173"/>
      <c r="M2693" s="178"/>
    </row>
    <row r="2694" spans="1:13" s="173" customFormat="1" ht="15">
      <c r="A2694" s="168" t="s">
        <v>5696</v>
      </c>
      <c r="B2694" s="175">
        <v>10563</v>
      </c>
      <c r="C2694" s="191" t="s">
        <v>4682</v>
      </c>
      <c r="D2694" s="183">
        <v>8200</v>
      </c>
      <c r="E2694" s="183" t="e">
        <f>VLOOKUP(B2694,#REF!,22,FALSE)</f>
        <v>#REF!</v>
      </c>
      <c r="F2694" s="189" t="e">
        <f t="shared" si="197"/>
        <v>#REF!</v>
      </c>
      <c r="G2694" s="183">
        <v>6560</v>
      </c>
      <c r="H2694" s="189" t="e">
        <f t="shared" si="196"/>
        <v>#REF!</v>
      </c>
      <c r="I2694" s="171"/>
      <c r="M2694" s="178"/>
    </row>
    <row r="2695" spans="1:13" s="173" customFormat="1" ht="15">
      <c r="A2695" s="168" t="s">
        <v>5696</v>
      </c>
      <c r="B2695" s="175">
        <v>10564</v>
      </c>
      <c r="C2695" s="191" t="s">
        <v>4683</v>
      </c>
      <c r="D2695" s="183">
        <v>19000</v>
      </c>
      <c r="E2695" s="183" t="e">
        <f>VLOOKUP(B2695,#REF!,22,FALSE)</f>
        <v>#REF!</v>
      </c>
      <c r="F2695" s="189" t="e">
        <f t="shared" si="197"/>
        <v>#REF!</v>
      </c>
      <c r="G2695" s="183">
        <v>15200</v>
      </c>
      <c r="H2695" s="189" t="e">
        <f t="shared" si="196"/>
        <v>#REF!</v>
      </c>
      <c r="I2695" s="171"/>
      <c r="M2695" s="178"/>
    </row>
    <row r="2696" spans="1:13" s="173" customFormat="1" ht="15">
      <c r="A2696" s="168" t="s">
        <v>4746</v>
      </c>
      <c r="B2696" s="175">
        <v>10565</v>
      </c>
      <c r="C2696" s="191" t="s">
        <v>4684</v>
      </c>
      <c r="D2696" s="183">
        <v>15200</v>
      </c>
      <c r="E2696" s="183" t="e">
        <f>VLOOKUP(B2696,#REF!,22,FALSE)</f>
        <v>#REF!</v>
      </c>
      <c r="F2696" s="189" t="e">
        <f t="shared" si="197"/>
        <v>#REF!</v>
      </c>
      <c r="G2696" s="183">
        <v>12160</v>
      </c>
      <c r="H2696" s="189" t="e">
        <f t="shared" si="196"/>
        <v>#REF!</v>
      </c>
      <c r="I2696" s="171"/>
      <c r="M2696" s="178"/>
    </row>
    <row r="2697" spans="1:13" s="173" customFormat="1" ht="15">
      <c r="A2697" s="168" t="s">
        <v>5697</v>
      </c>
      <c r="B2697" s="175">
        <v>10566</v>
      </c>
      <c r="C2697" s="191" t="s">
        <v>4685</v>
      </c>
      <c r="D2697" s="183">
        <v>6500</v>
      </c>
      <c r="E2697" s="183" t="e">
        <f>VLOOKUP(B2697,#REF!,22,FALSE)</f>
        <v>#REF!</v>
      </c>
      <c r="F2697" s="189" t="e">
        <f t="shared" si="197"/>
        <v>#REF!</v>
      </c>
      <c r="G2697" s="183">
        <v>5200</v>
      </c>
      <c r="H2697" s="189" t="e">
        <f t="shared" si="196"/>
        <v>#REF!</v>
      </c>
      <c r="I2697" s="171"/>
      <c r="M2697" s="178"/>
    </row>
    <row r="2698" spans="1:13" s="173" customFormat="1" ht="15">
      <c r="A2698" s="168" t="s">
        <v>5698</v>
      </c>
      <c r="B2698" s="175">
        <v>10567</v>
      </c>
      <c r="C2698" s="191" t="s">
        <v>4686</v>
      </c>
      <c r="D2698" s="183">
        <v>6900</v>
      </c>
      <c r="E2698" s="183" t="e">
        <f>VLOOKUP(B2698,#REF!,22,FALSE)</f>
        <v>#REF!</v>
      </c>
      <c r="F2698" s="189" t="e">
        <f t="shared" si="197"/>
        <v>#REF!</v>
      </c>
      <c r="G2698" s="183">
        <v>5680</v>
      </c>
      <c r="H2698" s="189" t="e">
        <f t="shared" si="196"/>
        <v>#REF!</v>
      </c>
      <c r="I2698" s="171"/>
      <c r="M2698" s="178"/>
    </row>
    <row r="2699" spans="1:13" s="173" customFormat="1" ht="18">
      <c r="A2699" s="168" t="s">
        <v>4690</v>
      </c>
      <c r="B2699" s="175">
        <v>10568</v>
      </c>
      <c r="C2699" s="191" t="s">
        <v>6085</v>
      </c>
      <c r="D2699" s="183">
        <v>10900</v>
      </c>
      <c r="E2699" s="183" t="e">
        <f>VLOOKUP(B2699,#REF!,22,FALSE)</f>
        <v>#REF!</v>
      </c>
      <c r="F2699" s="189" t="e">
        <f t="shared" si="197"/>
        <v>#REF!</v>
      </c>
      <c r="G2699" s="183">
        <v>8720</v>
      </c>
      <c r="H2699" s="189" t="e">
        <f t="shared" si="196"/>
        <v>#REF!</v>
      </c>
      <c r="I2699" s="171"/>
      <c r="J2699" s="173" t="s">
        <v>6147</v>
      </c>
      <c r="M2699" s="178"/>
    </row>
    <row r="2700" spans="1:13" s="173" customFormat="1" ht="18">
      <c r="A2700" s="168" t="s">
        <v>4690</v>
      </c>
      <c r="B2700" s="175">
        <v>10569</v>
      </c>
      <c r="C2700" s="191" t="s">
        <v>6086</v>
      </c>
      <c r="D2700" s="183">
        <v>7000</v>
      </c>
      <c r="E2700" s="183" t="e">
        <f>VLOOKUP(B2700,#REF!,22,FALSE)</f>
        <v>#REF!</v>
      </c>
      <c r="F2700" s="189" t="e">
        <f t="shared" si="197"/>
        <v>#REF!</v>
      </c>
      <c r="G2700" s="183">
        <v>5600</v>
      </c>
      <c r="H2700" s="189" t="e">
        <f t="shared" si="196"/>
        <v>#REF!</v>
      </c>
      <c r="I2700" s="171"/>
      <c r="J2700" s="173" t="s">
        <v>6147</v>
      </c>
      <c r="M2700" s="178"/>
    </row>
    <row r="2701" spans="1:13" s="173" customFormat="1" ht="18">
      <c r="A2701" s="168" t="s">
        <v>4689</v>
      </c>
      <c r="B2701" s="175">
        <v>10570</v>
      </c>
      <c r="C2701" s="191" t="s">
        <v>6087</v>
      </c>
      <c r="D2701" s="183">
        <v>10900</v>
      </c>
      <c r="E2701" s="183" t="e">
        <f>VLOOKUP(B2701,#REF!,22,FALSE)</f>
        <v>#REF!</v>
      </c>
      <c r="F2701" s="189" t="e">
        <f t="shared" si="197"/>
        <v>#REF!</v>
      </c>
      <c r="G2701" s="183">
        <v>8720</v>
      </c>
      <c r="H2701" s="189" t="e">
        <f t="shared" si="196"/>
        <v>#REF!</v>
      </c>
      <c r="I2701" s="171"/>
      <c r="J2701" s="173" t="s">
        <v>6147</v>
      </c>
      <c r="M2701" s="178"/>
    </row>
    <row r="2702" spans="1:13" s="173" customFormat="1" ht="33">
      <c r="A2702" s="168" t="s">
        <v>4689</v>
      </c>
      <c r="B2702" s="175">
        <v>10571</v>
      </c>
      <c r="C2702" s="191" t="s">
        <v>6088</v>
      </c>
      <c r="D2702" s="183">
        <v>11900</v>
      </c>
      <c r="E2702" s="183" t="e">
        <f>VLOOKUP(B2702,#REF!,22,FALSE)</f>
        <v>#REF!</v>
      </c>
      <c r="F2702" s="189" t="e">
        <f t="shared" si="197"/>
        <v>#REF!</v>
      </c>
      <c r="G2702" s="183">
        <v>9520</v>
      </c>
      <c r="H2702" s="189" t="e">
        <f t="shared" si="196"/>
        <v>#REF!</v>
      </c>
      <c r="I2702" s="171"/>
      <c r="J2702" s="173" t="s">
        <v>6147</v>
      </c>
      <c r="M2702" s="178"/>
    </row>
    <row r="2703" spans="1:13" s="173" customFormat="1" ht="15.75" customHeight="1">
      <c r="A2703" s="205" t="s">
        <v>3449</v>
      </c>
      <c r="B2703" s="136"/>
      <c r="C2703" s="193"/>
      <c r="D2703" s="28"/>
      <c r="E2703" s="28"/>
      <c r="F2703" s="28"/>
      <c r="G2703" s="52"/>
      <c r="H2703" s="213" t="e">
        <f>AVERAGE(H2705:H2783)</f>
        <v>#REF!</v>
      </c>
      <c r="I2703" s="28"/>
      <c r="M2703" s="178"/>
    </row>
    <row r="2704" spans="1:13" s="173" customFormat="1" ht="15.75" customHeight="1">
      <c r="A2704" s="224" t="s">
        <v>3450</v>
      </c>
      <c r="B2704" s="133"/>
      <c r="C2704" s="128"/>
      <c r="D2704" s="174"/>
      <c r="E2704" s="174"/>
      <c r="F2704" s="174"/>
      <c r="G2704" s="181"/>
      <c r="H2704" s="181"/>
      <c r="I2704" s="174"/>
      <c r="J2704" s="176"/>
      <c r="M2704" s="178"/>
    </row>
    <row r="2705" spans="1:13" s="173" customFormat="1" ht="15.75" customHeight="1">
      <c r="A2705" s="168" t="s">
        <v>5909</v>
      </c>
      <c r="B2705" s="172" t="s">
        <v>3451</v>
      </c>
      <c r="C2705" s="191" t="s">
        <v>3452</v>
      </c>
      <c r="D2705" s="183">
        <v>156000</v>
      </c>
      <c r="E2705" s="183" t="e">
        <f>VLOOKUP(B2705,#REF!,22,FALSE)</f>
        <v>#REF!</v>
      </c>
      <c r="F2705" s="189" t="e">
        <f t="shared" ref="F2705:F2768" si="198">E2705/D2705-100%</f>
        <v>#REF!</v>
      </c>
      <c r="G2705" s="183">
        <v>124800</v>
      </c>
      <c r="H2705" s="189" t="e">
        <f t="shared" ref="H2705:H2725" si="199">100%-G2705/E2705</f>
        <v>#REF!</v>
      </c>
      <c r="I2705" s="171"/>
      <c r="M2705" s="178"/>
    </row>
    <row r="2706" spans="1:13" s="173" customFormat="1" ht="15.75" customHeight="1">
      <c r="A2706" s="168" t="s">
        <v>5909</v>
      </c>
      <c r="B2706" s="172" t="s">
        <v>3455</v>
      </c>
      <c r="C2706" s="191" t="s">
        <v>3456</v>
      </c>
      <c r="D2706" s="183">
        <v>75000</v>
      </c>
      <c r="E2706" s="183" t="e">
        <f>VLOOKUP(B2706,#REF!,22,FALSE)</f>
        <v>#REF!</v>
      </c>
      <c r="F2706" s="189" t="e">
        <f t="shared" si="198"/>
        <v>#REF!</v>
      </c>
      <c r="G2706" s="183">
        <v>60000</v>
      </c>
      <c r="H2706" s="189" t="e">
        <f t="shared" si="199"/>
        <v>#REF!</v>
      </c>
      <c r="I2706" s="171"/>
      <c r="M2706" s="178"/>
    </row>
    <row r="2707" spans="1:13" s="173" customFormat="1" ht="15.75" customHeight="1">
      <c r="A2707" s="168" t="s">
        <v>5909</v>
      </c>
      <c r="B2707" s="172" t="s">
        <v>3453</v>
      </c>
      <c r="C2707" s="191" t="s">
        <v>3454</v>
      </c>
      <c r="D2707" s="183">
        <v>46700</v>
      </c>
      <c r="E2707" s="183" t="e">
        <f>VLOOKUP(B2707,#REF!,22,FALSE)</f>
        <v>#REF!</v>
      </c>
      <c r="F2707" s="189" t="e">
        <f t="shared" si="198"/>
        <v>#REF!</v>
      </c>
      <c r="G2707" s="183">
        <v>39200</v>
      </c>
      <c r="H2707" s="189" t="e">
        <f t="shared" si="199"/>
        <v>#REF!</v>
      </c>
      <c r="I2707" s="171"/>
      <c r="M2707" s="178"/>
    </row>
    <row r="2708" spans="1:13" s="173" customFormat="1" ht="15.75" customHeight="1">
      <c r="A2708" s="168" t="s">
        <v>3457</v>
      </c>
      <c r="B2708" s="172" t="s">
        <v>3458</v>
      </c>
      <c r="C2708" s="191" t="s">
        <v>3459</v>
      </c>
      <c r="D2708" s="183">
        <v>327500</v>
      </c>
      <c r="E2708" s="183" t="e">
        <f>VLOOKUP(B2708,#REF!,22,FALSE)</f>
        <v>#REF!</v>
      </c>
      <c r="F2708" s="189" t="e">
        <f t="shared" si="198"/>
        <v>#REF!</v>
      </c>
      <c r="G2708" s="183">
        <v>262400</v>
      </c>
      <c r="H2708" s="189" t="e">
        <f t="shared" si="199"/>
        <v>#REF!</v>
      </c>
      <c r="I2708" s="171"/>
      <c r="M2708" s="178"/>
    </row>
    <row r="2709" spans="1:13" s="173" customFormat="1" ht="15.75" customHeight="1">
      <c r="A2709" s="168" t="s">
        <v>5910</v>
      </c>
      <c r="B2709" s="172" t="s">
        <v>3460</v>
      </c>
      <c r="C2709" s="191" t="s">
        <v>3461</v>
      </c>
      <c r="D2709" s="183">
        <v>87700</v>
      </c>
      <c r="E2709" s="183" t="e">
        <f>VLOOKUP(B2709,#REF!,22,FALSE)</f>
        <v>#REF!</v>
      </c>
      <c r="F2709" s="189" t="e">
        <f t="shared" si="198"/>
        <v>#REF!</v>
      </c>
      <c r="G2709" s="183">
        <v>70160</v>
      </c>
      <c r="H2709" s="189" t="e">
        <f t="shared" si="199"/>
        <v>#REF!</v>
      </c>
      <c r="I2709" s="171"/>
      <c r="M2709" s="178"/>
    </row>
    <row r="2710" spans="1:13" s="173" customFormat="1" ht="15.75" customHeight="1">
      <c r="A2710" s="168" t="s">
        <v>5911</v>
      </c>
      <c r="B2710" s="172" t="s">
        <v>3462</v>
      </c>
      <c r="C2710" s="191" t="s">
        <v>3463</v>
      </c>
      <c r="D2710" s="183">
        <v>39700</v>
      </c>
      <c r="E2710" s="183" t="e">
        <f>VLOOKUP(B2710,#REF!,22,FALSE)</f>
        <v>#REF!</v>
      </c>
      <c r="F2710" s="189" t="e">
        <f t="shared" si="198"/>
        <v>#REF!</v>
      </c>
      <c r="G2710" s="183">
        <v>31760</v>
      </c>
      <c r="H2710" s="189" t="e">
        <f t="shared" si="199"/>
        <v>#REF!</v>
      </c>
      <c r="I2710" s="171"/>
      <c r="M2710" s="178"/>
    </row>
    <row r="2711" spans="1:13" s="173" customFormat="1" ht="15.75" customHeight="1">
      <c r="A2711" s="168" t="s">
        <v>687</v>
      </c>
      <c r="B2711" s="172" t="s">
        <v>3464</v>
      </c>
      <c r="C2711" s="191" t="s">
        <v>3465</v>
      </c>
      <c r="D2711" s="183">
        <v>105000</v>
      </c>
      <c r="E2711" s="183" t="e">
        <f>VLOOKUP(B2711,#REF!,22,FALSE)</f>
        <v>#REF!</v>
      </c>
      <c r="F2711" s="189" t="e">
        <f t="shared" si="198"/>
        <v>#REF!</v>
      </c>
      <c r="G2711" s="183">
        <v>84000</v>
      </c>
      <c r="H2711" s="189" t="e">
        <f t="shared" si="199"/>
        <v>#REF!</v>
      </c>
      <c r="I2711" s="171"/>
      <c r="M2711" s="178"/>
    </row>
    <row r="2712" spans="1:13" s="173" customFormat="1" ht="15.75" customHeight="1">
      <c r="A2712" s="168" t="s">
        <v>3466</v>
      </c>
      <c r="B2712" s="172" t="s">
        <v>3467</v>
      </c>
      <c r="C2712" s="191" t="s">
        <v>3468</v>
      </c>
      <c r="D2712" s="183">
        <v>25500</v>
      </c>
      <c r="E2712" s="183" t="e">
        <f>VLOOKUP(B2712,#REF!,22,FALSE)</f>
        <v>#REF!</v>
      </c>
      <c r="F2712" s="189" t="e">
        <f t="shared" si="198"/>
        <v>#REF!</v>
      </c>
      <c r="G2712" s="183">
        <v>21600</v>
      </c>
      <c r="H2712" s="189" t="e">
        <f t="shared" si="199"/>
        <v>#REF!</v>
      </c>
      <c r="I2712" s="171"/>
      <c r="M2712" s="178"/>
    </row>
    <row r="2713" spans="1:13" s="173" customFormat="1" ht="15.75" customHeight="1">
      <c r="A2713" s="168" t="s">
        <v>5912</v>
      </c>
      <c r="B2713" s="172" t="s">
        <v>3469</v>
      </c>
      <c r="C2713" s="191" t="s">
        <v>3470</v>
      </c>
      <c r="D2713" s="183">
        <v>70000</v>
      </c>
      <c r="E2713" s="183" t="e">
        <f>VLOOKUP(B2713,#REF!,22,FALSE)</f>
        <v>#REF!</v>
      </c>
      <c r="F2713" s="189" t="e">
        <f t="shared" si="198"/>
        <v>#REF!</v>
      </c>
      <c r="G2713" s="183">
        <v>56000</v>
      </c>
      <c r="H2713" s="189" t="e">
        <f t="shared" si="199"/>
        <v>#REF!</v>
      </c>
      <c r="I2713" s="171"/>
      <c r="M2713" s="178"/>
    </row>
    <row r="2714" spans="1:13" s="173" customFormat="1" ht="15.75" customHeight="1">
      <c r="A2714" s="168" t="s">
        <v>3471</v>
      </c>
      <c r="B2714" s="172" t="s">
        <v>3472</v>
      </c>
      <c r="C2714" s="191" t="s">
        <v>3473</v>
      </c>
      <c r="D2714" s="183">
        <v>61500</v>
      </c>
      <c r="E2714" s="183" t="e">
        <f>VLOOKUP(B2714,#REF!,22,FALSE)</f>
        <v>#REF!</v>
      </c>
      <c r="F2714" s="189" t="e">
        <f t="shared" si="198"/>
        <v>#REF!</v>
      </c>
      <c r="G2714" s="183">
        <v>49200</v>
      </c>
      <c r="H2714" s="189" t="e">
        <f t="shared" si="199"/>
        <v>#REF!</v>
      </c>
      <c r="I2714" s="171"/>
      <c r="M2714" s="178"/>
    </row>
    <row r="2715" spans="1:13" s="176" customFormat="1" ht="15.75" customHeight="1">
      <c r="A2715" s="168" t="s">
        <v>850</v>
      </c>
      <c r="B2715" s="172" t="s">
        <v>3474</v>
      </c>
      <c r="C2715" s="191" t="s">
        <v>3475</v>
      </c>
      <c r="D2715" s="183">
        <v>12800</v>
      </c>
      <c r="E2715" s="183" t="e">
        <f>VLOOKUP(B2715,#REF!,22,FALSE)</f>
        <v>#REF!</v>
      </c>
      <c r="F2715" s="189" t="e">
        <f t="shared" si="198"/>
        <v>#REF!</v>
      </c>
      <c r="G2715" s="183">
        <v>10240</v>
      </c>
      <c r="H2715" s="189" t="e">
        <f t="shared" si="199"/>
        <v>#REF!</v>
      </c>
      <c r="I2715" s="171"/>
      <c r="J2715" s="173"/>
      <c r="K2715" s="173"/>
      <c r="M2715" s="178"/>
    </row>
    <row r="2716" spans="1:13" s="173" customFormat="1" ht="15.75" customHeight="1">
      <c r="A2716" s="168" t="s">
        <v>3476</v>
      </c>
      <c r="B2716" s="172" t="s">
        <v>3477</v>
      </c>
      <c r="C2716" s="191" t="s">
        <v>3478</v>
      </c>
      <c r="D2716" s="183">
        <v>9400</v>
      </c>
      <c r="E2716" s="183" t="e">
        <f>VLOOKUP(B2716,#REF!,22,FALSE)</f>
        <v>#REF!</v>
      </c>
      <c r="F2716" s="189" t="e">
        <f t="shared" si="198"/>
        <v>#REF!</v>
      </c>
      <c r="G2716" s="183">
        <v>7520</v>
      </c>
      <c r="H2716" s="189" t="e">
        <f t="shared" si="199"/>
        <v>#REF!</v>
      </c>
      <c r="I2716" s="171"/>
      <c r="M2716" s="178"/>
    </row>
    <row r="2717" spans="1:13" s="173" customFormat="1" ht="15.75" customHeight="1">
      <c r="A2717" s="168" t="s">
        <v>5913</v>
      </c>
      <c r="B2717" s="172" t="s">
        <v>3479</v>
      </c>
      <c r="C2717" s="191" t="s">
        <v>3480</v>
      </c>
      <c r="D2717" s="183">
        <v>9300</v>
      </c>
      <c r="E2717" s="183" t="e">
        <f>VLOOKUP(B2717,#REF!,22,FALSE)</f>
        <v>#REF!</v>
      </c>
      <c r="F2717" s="189" t="e">
        <f t="shared" si="198"/>
        <v>#REF!</v>
      </c>
      <c r="G2717" s="183">
        <v>7440</v>
      </c>
      <c r="H2717" s="189" t="e">
        <f t="shared" si="199"/>
        <v>#REF!</v>
      </c>
      <c r="I2717" s="171"/>
      <c r="M2717" s="178"/>
    </row>
    <row r="2718" spans="1:13" s="173" customFormat="1" ht="15.75" customHeight="1">
      <c r="A2718" s="168" t="s">
        <v>3481</v>
      </c>
      <c r="B2718" s="172" t="s">
        <v>3482</v>
      </c>
      <c r="C2718" s="191" t="s">
        <v>3483</v>
      </c>
      <c r="D2718" s="183">
        <v>9300</v>
      </c>
      <c r="E2718" s="183" t="e">
        <f>VLOOKUP(B2718,#REF!,22,FALSE)</f>
        <v>#REF!</v>
      </c>
      <c r="F2718" s="189" t="e">
        <f t="shared" si="198"/>
        <v>#REF!</v>
      </c>
      <c r="G2718" s="183">
        <v>7440</v>
      </c>
      <c r="H2718" s="189" t="e">
        <f t="shared" si="199"/>
        <v>#REF!</v>
      </c>
      <c r="I2718" s="171"/>
      <c r="M2718" s="178"/>
    </row>
    <row r="2719" spans="1:13" s="173" customFormat="1" ht="15.75" customHeight="1">
      <c r="A2719" s="168" t="s">
        <v>866</v>
      </c>
      <c r="B2719" s="172" t="s">
        <v>3484</v>
      </c>
      <c r="C2719" s="191" t="s">
        <v>3485</v>
      </c>
      <c r="D2719" s="183">
        <v>9300</v>
      </c>
      <c r="E2719" s="183" t="e">
        <f>VLOOKUP(B2719,#REF!,22,FALSE)</f>
        <v>#REF!</v>
      </c>
      <c r="F2719" s="189" t="e">
        <f t="shared" si="198"/>
        <v>#REF!</v>
      </c>
      <c r="G2719" s="183">
        <v>7440</v>
      </c>
      <c r="H2719" s="189" t="e">
        <f t="shared" si="199"/>
        <v>#REF!</v>
      </c>
      <c r="I2719" s="171"/>
      <c r="M2719" s="178"/>
    </row>
    <row r="2720" spans="1:13" s="173" customFormat="1" ht="15.75" customHeight="1">
      <c r="A2720" s="168" t="s">
        <v>856</v>
      </c>
      <c r="B2720" s="172" t="s">
        <v>3486</v>
      </c>
      <c r="C2720" s="191" t="s">
        <v>3487</v>
      </c>
      <c r="D2720" s="183">
        <v>9300</v>
      </c>
      <c r="E2720" s="183" t="e">
        <f>VLOOKUP(B2720,#REF!,22,FALSE)</f>
        <v>#REF!</v>
      </c>
      <c r="F2720" s="189" t="e">
        <f t="shared" si="198"/>
        <v>#REF!</v>
      </c>
      <c r="G2720" s="183">
        <v>7440</v>
      </c>
      <c r="H2720" s="189" t="e">
        <f t="shared" si="199"/>
        <v>#REF!</v>
      </c>
      <c r="I2720" s="171"/>
      <c r="M2720" s="178"/>
    </row>
    <row r="2721" spans="1:13" s="173" customFormat="1" ht="15.75" customHeight="1">
      <c r="A2721" s="168" t="s">
        <v>5908</v>
      </c>
      <c r="B2721" s="172" t="s">
        <v>3488</v>
      </c>
      <c r="C2721" s="191" t="s">
        <v>3489</v>
      </c>
      <c r="D2721" s="183">
        <v>10500</v>
      </c>
      <c r="E2721" s="183" t="e">
        <f>VLOOKUP(B2721,#REF!,22,FALSE)</f>
        <v>#REF!</v>
      </c>
      <c r="F2721" s="189" t="e">
        <f t="shared" si="198"/>
        <v>#REF!</v>
      </c>
      <c r="G2721" s="183">
        <v>8400</v>
      </c>
      <c r="H2721" s="189" t="e">
        <f t="shared" si="199"/>
        <v>#REF!</v>
      </c>
      <c r="I2721" s="171"/>
      <c r="M2721" s="178"/>
    </row>
    <row r="2722" spans="1:13" s="173" customFormat="1" ht="15.75" customHeight="1">
      <c r="A2722" s="168" t="s">
        <v>3490</v>
      </c>
      <c r="B2722" s="172" t="s">
        <v>3491</v>
      </c>
      <c r="C2722" s="191" t="s">
        <v>3492</v>
      </c>
      <c r="D2722" s="183">
        <v>42100</v>
      </c>
      <c r="E2722" s="183" t="e">
        <f>VLOOKUP(B2722,#REF!,22,FALSE)</f>
        <v>#REF!</v>
      </c>
      <c r="F2722" s="189" t="e">
        <f t="shared" si="198"/>
        <v>#REF!</v>
      </c>
      <c r="G2722" s="183">
        <v>34400</v>
      </c>
      <c r="H2722" s="189" t="e">
        <f t="shared" si="199"/>
        <v>#REF!</v>
      </c>
      <c r="I2722" s="171"/>
      <c r="M2722" s="178"/>
    </row>
    <row r="2723" spans="1:13" s="173" customFormat="1" ht="15.75" customHeight="1">
      <c r="A2723" s="168" t="s">
        <v>3493</v>
      </c>
      <c r="B2723" s="172" t="s">
        <v>3494</v>
      </c>
      <c r="C2723" s="191" t="s">
        <v>3495</v>
      </c>
      <c r="D2723" s="183">
        <v>51400</v>
      </c>
      <c r="E2723" s="183" t="e">
        <f>VLOOKUP(B2723,#REF!,22,FALSE)</f>
        <v>#REF!</v>
      </c>
      <c r="F2723" s="189" t="e">
        <f t="shared" si="198"/>
        <v>#REF!</v>
      </c>
      <c r="G2723" s="183">
        <v>43200</v>
      </c>
      <c r="H2723" s="189" t="e">
        <f t="shared" si="199"/>
        <v>#REF!</v>
      </c>
      <c r="I2723" s="171"/>
      <c r="M2723" s="178"/>
    </row>
    <row r="2724" spans="1:13" s="173" customFormat="1" ht="15.75" customHeight="1">
      <c r="A2724" s="168" t="s">
        <v>5914</v>
      </c>
      <c r="B2724" s="172" t="s">
        <v>3496</v>
      </c>
      <c r="C2724" s="191" t="s">
        <v>3497</v>
      </c>
      <c r="D2724" s="183">
        <v>3000</v>
      </c>
      <c r="E2724" s="183" t="e">
        <f>VLOOKUP(B2724,#REF!,22,FALSE)</f>
        <v>#REF!</v>
      </c>
      <c r="F2724" s="189" t="e">
        <f t="shared" si="198"/>
        <v>#REF!</v>
      </c>
      <c r="G2724" s="183">
        <v>2400</v>
      </c>
      <c r="H2724" s="189" t="e">
        <f t="shared" si="199"/>
        <v>#REF!</v>
      </c>
      <c r="I2724" s="171"/>
      <c r="M2724" s="178"/>
    </row>
    <row r="2725" spans="1:13" s="173" customFormat="1" ht="15.75" customHeight="1">
      <c r="A2725" s="168" t="s">
        <v>3476</v>
      </c>
      <c r="B2725" s="172" t="s">
        <v>3498</v>
      </c>
      <c r="C2725" s="191" t="s">
        <v>3499</v>
      </c>
      <c r="D2725" s="183">
        <v>9400</v>
      </c>
      <c r="E2725" s="183" t="e">
        <f>VLOOKUP(B2725,#REF!,22,FALSE)</f>
        <v>#REF!</v>
      </c>
      <c r="F2725" s="189" t="e">
        <f t="shared" si="198"/>
        <v>#REF!</v>
      </c>
      <c r="G2725" s="183">
        <v>7520</v>
      </c>
      <c r="H2725" s="189" t="e">
        <f t="shared" si="199"/>
        <v>#REF!</v>
      </c>
      <c r="I2725" s="171"/>
      <c r="M2725" s="178"/>
    </row>
    <row r="2726" spans="1:13" s="173" customFormat="1" ht="15.75" customHeight="1">
      <c r="A2726" s="182" t="s">
        <v>3500</v>
      </c>
      <c r="B2726" s="25"/>
      <c r="C2726" s="128"/>
      <c r="D2726" s="181"/>
      <c r="E2726" s="183"/>
      <c r="F2726" s="189"/>
      <c r="G2726" s="181"/>
      <c r="H2726" s="181"/>
      <c r="I2726" s="174"/>
      <c r="J2726" s="176"/>
      <c r="M2726" s="178"/>
    </row>
    <row r="2727" spans="1:13" s="173" customFormat="1" ht="15.75" customHeight="1">
      <c r="A2727" s="168" t="s">
        <v>4731</v>
      </c>
      <c r="B2727" s="172" t="s">
        <v>3501</v>
      </c>
      <c r="C2727" s="191" t="s">
        <v>3502</v>
      </c>
      <c r="D2727" s="183">
        <v>107600</v>
      </c>
      <c r="E2727" s="183" t="e">
        <f>VLOOKUP(B2727,#REF!,22,FALSE)</f>
        <v>#REF!</v>
      </c>
      <c r="F2727" s="189" t="e">
        <f t="shared" si="198"/>
        <v>#REF!</v>
      </c>
      <c r="G2727" s="183">
        <v>86080</v>
      </c>
      <c r="H2727" s="189" t="e">
        <f t="shared" ref="H2727:H2783" si="200">100%-G2727/E2727</f>
        <v>#REF!</v>
      </c>
      <c r="I2727" s="171"/>
      <c r="M2727" s="178"/>
    </row>
    <row r="2728" spans="1:13" s="173" customFormat="1" ht="15.75" customHeight="1">
      <c r="A2728" s="168" t="s">
        <v>3503</v>
      </c>
      <c r="B2728" s="172" t="s">
        <v>3504</v>
      </c>
      <c r="C2728" s="191" t="s">
        <v>3505</v>
      </c>
      <c r="D2728" s="183">
        <v>291000</v>
      </c>
      <c r="E2728" s="183" t="e">
        <f>VLOOKUP(B2728,#REF!,22,FALSE)</f>
        <v>#REF!</v>
      </c>
      <c r="F2728" s="189" t="e">
        <f t="shared" si="198"/>
        <v>#REF!</v>
      </c>
      <c r="G2728" s="183">
        <v>232800</v>
      </c>
      <c r="H2728" s="189" t="e">
        <f t="shared" si="200"/>
        <v>#REF!</v>
      </c>
      <c r="I2728" s="171"/>
      <c r="M2728" s="178"/>
    </row>
    <row r="2729" spans="1:13" s="173" customFormat="1" ht="15.75" customHeight="1">
      <c r="A2729" s="168" t="s">
        <v>3506</v>
      </c>
      <c r="B2729" s="172" t="s">
        <v>3507</v>
      </c>
      <c r="C2729" s="191" t="s">
        <v>3508</v>
      </c>
      <c r="D2729" s="183">
        <v>217000</v>
      </c>
      <c r="E2729" s="183" t="e">
        <f>VLOOKUP(B2729,#REF!,22,FALSE)</f>
        <v>#REF!</v>
      </c>
      <c r="F2729" s="189" t="e">
        <f t="shared" si="198"/>
        <v>#REF!</v>
      </c>
      <c r="G2729" s="183">
        <v>173600</v>
      </c>
      <c r="H2729" s="189" t="e">
        <f t="shared" si="200"/>
        <v>#REF!</v>
      </c>
      <c r="I2729" s="171"/>
      <c r="M2729" s="178"/>
    </row>
    <row r="2730" spans="1:13" s="173" customFormat="1" ht="15.75" customHeight="1">
      <c r="A2730" s="168" t="s">
        <v>5239</v>
      </c>
      <c r="B2730" s="172" t="s">
        <v>3509</v>
      </c>
      <c r="C2730" s="191" t="s">
        <v>3510</v>
      </c>
      <c r="D2730" s="183">
        <v>147000</v>
      </c>
      <c r="E2730" s="183" t="e">
        <f>VLOOKUP(B2730,#REF!,22,FALSE)</f>
        <v>#REF!</v>
      </c>
      <c r="F2730" s="189" t="e">
        <f t="shared" si="198"/>
        <v>#REF!</v>
      </c>
      <c r="G2730" s="183">
        <v>117600</v>
      </c>
      <c r="H2730" s="189" t="e">
        <f t="shared" si="200"/>
        <v>#REF!</v>
      </c>
      <c r="I2730" s="171"/>
      <c r="M2730" s="178"/>
    </row>
    <row r="2731" spans="1:13" s="173" customFormat="1" ht="15.75" customHeight="1">
      <c r="A2731" s="168" t="s">
        <v>5239</v>
      </c>
      <c r="B2731" s="172" t="s">
        <v>3511</v>
      </c>
      <c r="C2731" s="191" t="s">
        <v>3512</v>
      </c>
      <c r="D2731" s="183">
        <v>187000</v>
      </c>
      <c r="E2731" s="183" t="e">
        <f>VLOOKUP(B2731,#REF!,22,FALSE)</f>
        <v>#REF!</v>
      </c>
      <c r="F2731" s="189" t="e">
        <f t="shared" si="198"/>
        <v>#REF!</v>
      </c>
      <c r="G2731" s="183">
        <v>149600</v>
      </c>
      <c r="H2731" s="189" t="e">
        <f t="shared" si="200"/>
        <v>#REF!</v>
      </c>
      <c r="I2731" s="171"/>
      <c r="M2731" s="178"/>
    </row>
    <row r="2732" spans="1:13" s="173" customFormat="1" ht="15.75" customHeight="1">
      <c r="A2732" s="168" t="s">
        <v>5891</v>
      </c>
      <c r="B2732" s="172" t="s">
        <v>3513</v>
      </c>
      <c r="C2732" s="191" t="s">
        <v>3514</v>
      </c>
      <c r="D2732" s="183">
        <v>374200</v>
      </c>
      <c r="E2732" s="183" t="e">
        <f>VLOOKUP(B2732,#REF!,22,FALSE)</f>
        <v>#REF!</v>
      </c>
      <c r="F2732" s="189" t="e">
        <f t="shared" si="198"/>
        <v>#REF!</v>
      </c>
      <c r="G2732" s="183">
        <v>299360</v>
      </c>
      <c r="H2732" s="189" t="e">
        <f t="shared" si="200"/>
        <v>#REF!</v>
      </c>
      <c r="I2732" s="171"/>
      <c r="M2732" s="178"/>
    </row>
    <row r="2733" spans="1:13" s="173" customFormat="1" ht="15.75" customHeight="1">
      <c r="A2733" s="168" t="s">
        <v>5892</v>
      </c>
      <c r="B2733" s="172" t="s">
        <v>3515</v>
      </c>
      <c r="C2733" s="191" t="s">
        <v>3516</v>
      </c>
      <c r="D2733" s="183">
        <v>659000</v>
      </c>
      <c r="E2733" s="183" t="e">
        <f>VLOOKUP(B2733,#REF!,22,FALSE)</f>
        <v>#REF!</v>
      </c>
      <c r="F2733" s="189" t="e">
        <f t="shared" si="198"/>
        <v>#REF!</v>
      </c>
      <c r="G2733" s="183">
        <v>528800</v>
      </c>
      <c r="H2733" s="189" t="e">
        <f t="shared" si="200"/>
        <v>#REF!</v>
      </c>
      <c r="I2733" s="171"/>
      <c r="M2733" s="178"/>
    </row>
    <row r="2734" spans="1:13" s="173" customFormat="1" ht="15.75" customHeight="1">
      <c r="A2734" s="168" t="s">
        <v>3517</v>
      </c>
      <c r="B2734" s="172" t="s">
        <v>3518</v>
      </c>
      <c r="C2734" s="191" t="s">
        <v>3519</v>
      </c>
      <c r="D2734" s="183">
        <v>206000</v>
      </c>
      <c r="E2734" s="183" t="e">
        <f>VLOOKUP(B2734,#REF!,22,FALSE)</f>
        <v>#REF!</v>
      </c>
      <c r="F2734" s="189" t="e">
        <f t="shared" si="198"/>
        <v>#REF!</v>
      </c>
      <c r="G2734" s="183">
        <v>164800</v>
      </c>
      <c r="H2734" s="189" t="e">
        <f t="shared" si="200"/>
        <v>#REF!</v>
      </c>
      <c r="I2734" s="171"/>
      <c r="M2734" s="178"/>
    </row>
    <row r="2735" spans="1:13" s="173" customFormat="1" ht="15.75" customHeight="1">
      <c r="A2735" s="168" t="s">
        <v>5893</v>
      </c>
      <c r="B2735" s="172" t="s">
        <v>3520</v>
      </c>
      <c r="C2735" s="191" t="s">
        <v>3521</v>
      </c>
      <c r="D2735" s="183">
        <v>190000</v>
      </c>
      <c r="E2735" s="183" t="e">
        <f>VLOOKUP(B2735,#REF!,22,FALSE)</f>
        <v>#REF!</v>
      </c>
      <c r="F2735" s="189" t="e">
        <f t="shared" si="198"/>
        <v>#REF!</v>
      </c>
      <c r="G2735" s="183">
        <v>152000</v>
      </c>
      <c r="H2735" s="189" t="e">
        <f t="shared" si="200"/>
        <v>#REF!</v>
      </c>
      <c r="I2735" s="171"/>
      <c r="M2735" s="178"/>
    </row>
    <row r="2736" spans="1:13" s="173" customFormat="1" ht="15.75" customHeight="1">
      <c r="A2736" s="168" t="s">
        <v>5894</v>
      </c>
      <c r="B2736" s="172" t="s">
        <v>3522</v>
      </c>
      <c r="C2736" s="191" t="s">
        <v>3523</v>
      </c>
      <c r="D2736" s="183">
        <v>339000</v>
      </c>
      <c r="E2736" s="183" t="e">
        <f>VLOOKUP(B2736,#REF!,22,FALSE)</f>
        <v>#REF!</v>
      </c>
      <c r="F2736" s="189" t="e">
        <f t="shared" si="198"/>
        <v>#REF!</v>
      </c>
      <c r="G2736" s="183">
        <v>271200</v>
      </c>
      <c r="H2736" s="189" t="e">
        <f t="shared" si="200"/>
        <v>#REF!</v>
      </c>
      <c r="I2736" s="171"/>
      <c r="M2736" s="178"/>
    </row>
    <row r="2737" spans="1:13" s="173" customFormat="1" ht="15.75" customHeight="1">
      <c r="A2737" s="168" t="s">
        <v>5895</v>
      </c>
      <c r="B2737" s="172" t="s">
        <v>3524</v>
      </c>
      <c r="C2737" s="191" t="s">
        <v>3525</v>
      </c>
      <c r="D2737" s="183">
        <v>226000</v>
      </c>
      <c r="E2737" s="183" t="e">
        <f>VLOOKUP(B2737,#REF!,22,FALSE)</f>
        <v>#REF!</v>
      </c>
      <c r="F2737" s="189" t="e">
        <f t="shared" si="198"/>
        <v>#REF!</v>
      </c>
      <c r="G2737" s="183">
        <v>180800</v>
      </c>
      <c r="H2737" s="189" t="e">
        <f t="shared" si="200"/>
        <v>#REF!</v>
      </c>
      <c r="I2737" s="171"/>
      <c r="M2737" s="178"/>
    </row>
    <row r="2738" spans="1:13" s="173" customFormat="1" ht="15.75" customHeight="1">
      <c r="A2738" s="168" t="s">
        <v>5896</v>
      </c>
      <c r="B2738" s="172" t="s">
        <v>3526</v>
      </c>
      <c r="C2738" s="191" t="s">
        <v>3527</v>
      </c>
      <c r="D2738" s="183">
        <v>365000</v>
      </c>
      <c r="E2738" s="183" t="e">
        <f>VLOOKUP(B2738,#REF!,22,FALSE)</f>
        <v>#REF!</v>
      </c>
      <c r="F2738" s="189" t="e">
        <f t="shared" si="198"/>
        <v>#REF!</v>
      </c>
      <c r="G2738" s="183">
        <v>292000</v>
      </c>
      <c r="H2738" s="189" t="e">
        <f t="shared" si="200"/>
        <v>#REF!</v>
      </c>
      <c r="I2738" s="171"/>
      <c r="M2738" s="178"/>
    </row>
    <row r="2739" spans="1:13" s="173" customFormat="1" ht="15.75" customHeight="1">
      <c r="A2739" s="168" t="s">
        <v>5249</v>
      </c>
      <c r="B2739" s="172" t="s">
        <v>3528</v>
      </c>
      <c r="C2739" s="191" t="s">
        <v>3529</v>
      </c>
      <c r="D2739" s="183">
        <v>596000</v>
      </c>
      <c r="E2739" s="183" t="e">
        <f>VLOOKUP(B2739,#REF!,22,FALSE)</f>
        <v>#REF!</v>
      </c>
      <c r="F2739" s="189" t="e">
        <f t="shared" si="198"/>
        <v>#REF!</v>
      </c>
      <c r="G2739" s="183">
        <v>476800</v>
      </c>
      <c r="H2739" s="189" t="e">
        <f t="shared" si="200"/>
        <v>#REF!</v>
      </c>
      <c r="I2739" s="171"/>
      <c r="M2739" s="178"/>
    </row>
    <row r="2740" spans="1:13" s="173" customFormat="1" ht="15.75" customHeight="1">
      <c r="A2740" s="168" t="s">
        <v>5897</v>
      </c>
      <c r="B2740" s="172" t="s">
        <v>3530</v>
      </c>
      <c r="C2740" s="191" t="s">
        <v>3531</v>
      </c>
      <c r="D2740" s="183">
        <v>327500</v>
      </c>
      <c r="E2740" s="183" t="e">
        <f>VLOOKUP(B2740,#REF!,22,FALSE)</f>
        <v>#REF!</v>
      </c>
      <c r="F2740" s="189" t="e">
        <f t="shared" si="198"/>
        <v>#REF!</v>
      </c>
      <c r="G2740" s="183">
        <v>262000</v>
      </c>
      <c r="H2740" s="189" t="e">
        <f t="shared" si="200"/>
        <v>#REF!</v>
      </c>
      <c r="I2740" s="171"/>
      <c r="M2740" s="178"/>
    </row>
    <row r="2741" spans="1:13" s="173" customFormat="1" ht="15.75" customHeight="1">
      <c r="A2741" s="168" t="s">
        <v>4732</v>
      </c>
      <c r="B2741" s="172" t="s">
        <v>3532</v>
      </c>
      <c r="C2741" s="191" t="s">
        <v>3533</v>
      </c>
      <c r="D2741" s="183">
        <v>58400</v>
      </c>
      <c r="E2741" s="183" t="e">
        <f>VLOOKUP(B2741,#REF!,22,FALSE)</f>
        <v>#REF!</v>
      </c>
      <c r="F2741" s="189" t="e">
        <f t="shared" si="198"/>
        <v>#REF!</v>
      </c>
      <c r="G2741" s="183">
        <v>48800</v>
      </c>
      <c r="H2741" s="189" t="e">
        <f t="shared" si="200"/>
        <v>#REF!</v>
      </c>
      <c r="I2741" s="171"/>
      <c r="M2741" s="178"/>
    </row>
    <row r="2742" spans="1:13" s="173" customFormat="1" ht="15.75" customHeight="1">
      <c r="A2742" s="168" t="s">
        <v>4732</v>
      </c>
      <c r="B2742" s="172" t="s">
        <v>3534</v>
      </c>
      <c r="C2742" s="191" t="s">
        <v>3535</v>
      </c>
      <c r="D2742" s="183">
        <v>65000</v>
      </c>
      <c r="E2742" s="183" t="e">
        <f>VLOOKUP(B2742,#REF!,22,FALSE)</f>
        <v>#REF!</v>
      </c>
      <c r="F2742" s="189" t="e">
        <f t="shared" si="198"/>
        <v>#REF!</v>
      </c>
      <c r="G2742" s="183">
        <v>52000</v>
      </c>
      <c r="H2742" s="189" t="e">
        <f t="shared" si="200"/>
        <v>#REF!</v>
      </c>
      <c r="I2742" s="171"/>
      <c r="M2742" s="178"/>
    </row>
    <row r="2743" spans="1:13" s="173" customFormat="1" ht="15.75" customHeight="1">
      <c r="A2743" s="168" t="s">
        <v>4732</v>
      </c>
      <c r="B2743" s="172" t="s">
        <v>3536</v>
      </c>
      <c r="C2743" s="191" t="s">
        <v>3537</v>
      </c>
      <c r="D2743" s="183">
        <v>210500</v>
      </c>
      <c r="E2743" s="183" t="e">
        <f>VLOOKUP(B2743,#REF!,22,FALSE)</f>
        <v>#REF!</v>
      </c>
      <c r="F2743" s="189" t="e">
        <f t="shared" si="198"/>
        <v>#REF!</v>
      </c>
      <c r="G2743" s="183">
        <v>168400</v>
      </c>
      <c r="H2743" s="189" t="e">
        <f t="shared" si="200"/>
        <v>#REF!</v>
      </c>
      <c r="I2743" s="171"/>
      <c r="M2743" s="178"/>
    </row>
    <row r="2744" spans="1:13" s="173" customFormat="1" ht="15.75" customHeight="1">
      <c r="A2744" s="168" t="s">
        <v>4732</v>
      </c>
      <c r="B2744" s="172" t="s">
        <v>3538</v>
      </c>
      <c r="C2744" s="191" t="s">
        <v>3539</v>
      </c>
      <c r="D2744" s="183">
        <v>185000</v>
      </c>
      <c r="E2744" s="183" t="e">
        <f>VLOOKUP(B2744,#REF!,22,FALSE)</f>
        <v>#REF!</v>
      </c>
      <c r="F2744" s="189" t="e">
        <f t="shared" si="198"/>
        <v>#REF!</v>
      </c>
      <c r="G2744" s="183">
        <v>148000</v>
      </c>
      <c r="H2744" s="189" t="e">
        <f t="shared" si="200"/>
        <v>#REF!</v>
      </c>
      <c r="I2744" s="171"/>
      <c r="M2744" s="178"/>
    </row>
    <row r="2745" spans="1:13" s="173" customFormat="1" ht="15.75" customHeight="1">
      <c r="A2745" s="168" t="s">
        <v>3540</v>
      </c>
      <c r="B2745" s="172" t="s">
        <v>3541</v>
      </c>
      <c r="C2745" s="191" t="s">
        <v>3542</v>
      </c>
      <c r="D2745" s="183">
        <v>521000</v>
      </c>
      <c r="E2745" s="183" t="e">
        <f>VLOOKUP(B2745,#REF!,22,FALSE)</f>
        <v>#REF!</v>
      </c>
      <c r="F2745" s="189" t="e">
        <f t="shared" si="198"/>
        <v>#REF!</v>
      </c>
      <c r="G2745" s="183">
        <v>416800</v>
      </c>
      <c r="H2745" s="189" t="e">
        <f t="shared" si="200"/>
        <v>#REF!</v>
      </c>
      <c r="I2745" s="171"/>
      <c r="M2745" s="178"/>
    </row>
    <row r="2746" spans="1:13" s="173" customFormat="1" ht="15.75" customHeight="1">
      <c r="A2746" s="168" t="s">
        <v>3540</v>
      </c>
      <c r="B2746" s="172" t="s">
        <v>3543</v>
      </c>
      <c r="C2746" s="191" t="s">
        <v>3544</v>
      </c>
      <c r="D2746" s="183">
        <v>614000</v>
      </c>
      <c r="E2746" s="183" t="e">
        <f>VLOOKUP(B2746,#REF!,22,FALSE)</f>
        <v>#REF!</v>
      </c>
      <c r="F2746" s="189" t="e">
        <f t="shared" si="198"/>
        <v>#REF!</v>
      </c>
      <c r="G2746" s="183">
        <v>491200</v>
      </c>
      <c r="H2746" s="189" t="e">
        <f t="shared" si="200"/>
        <v>#REF!</v>
      </c>
      <c r="I2746" s="171"/>
      <c r="M2746" s="178"/>
    </row>
    <row r="2747" spans="1:13" s="173" customFormat="1" ht="15.75" customHeight="1">
      <c r="A2747" s="168" t="s">
        <v>5898</v>
      </c>
      <c r="B2747" s="172" t="s">
        <v>3545</v>
      </c>
      <c r="C2747" s="191" t="s">
        <v>3546</v>
      </c>
      <c r="D2747" s="183">
        <v>643000</v>
      </c>
      <c r="E2747" s="183" t="e">
        <f>VLOOKUP(B2747,#REF!,22,FALSE)</f>
        <v>#REF!</v>
      </c>
      <c r="F2747" s="189" t="e">
        <f t="shared" si="198"/>
        <v>#REF!</v>
      </c>
      <c r="G2747" s="183">
        <v>514400</v>
      </c>
      <c r="H2747" s="189" t="e">
        <f t="shared" si="200"/>
        <v>#REF!</v>
      </c>
      <c r="I2747" s="171"/>
      <c r="M2747" s="178"/>
    </row>
    <row r="2748" spans="1:13" s="173" customFormat="1" ht="15.75" customHeight="1">
      <c r="A2748" s="168" t="s">
        <v>3540</v>
      </c>
      <c r="B2748" s="172" t="s">
        <v>3547</v>
      </c>
      <c r="C2748" s="191" t="s">
        <v>3548</v>
      </c>
      <c r="D2748" s="183">
        <v>573000</v>
      </c>
      <c r="E2748" s="183" t="e">
        <f>VLOOKUP(B2748,#REF!,22,FALSE)</f>
        <v>#REF!</v>
      </c>
      <c r="F2748" s="189" t="e">
        <f t="shared" si="198"/>
        <v>#REF!</v>
      </c>
      <c r="G2748" s="183">
        <v>458400</v>
      </c>
      <c r="H2748" s="189" t="e">
        <f t="shared" si="200"/>
        <v>#REF!</v>
      </c>
      <c r="I2748" s="171"/>
      <c r="M2748" s="178"/>
    </row>
    <row r="2749" spans="1:13" s="173" customFormat="1" ht="15.75" customHeight="1">
      <c r="A2749" s="168" t="s">
        <v>5234</v>
      </c>
      <c r="B2749" s="172" t="s">
        <v>5323</v>
      </c>
      <c r="C2749" s="191" t="s">
        <v>5235</v>
      </c>
      <c r="D2749" s="183">
        <v>169500</v>
      </c>
      <c r="E2749" s="183" t="e">
        <f>VLOOKUP(B2749,#REF!,22,FALSE)</f>
        <v>#REF!</v>
      </c>
      <c r="F2749" s="189" t="e">
        <f t="shared" si="198"/>
        <v>#REF!</v>
      </c>
      <c r="G2749" s="183">
        <v>135600</v>
      </c>
      <c r="H2749" s="189" t="e">
        <f t="shared" si="200"/>
        <v>#REF!</v>
      </c>
      <c r="I2749" s="171"/>
      <c r="M2749" s="178"/>
    </row>
    <row r="2750" spans="1:13" s="173" customFormat="1" ht="15.75" customHeight="1">
      <c r="A2750" s="168" t="s">
        <v>5236</v>
      </c>
      <c r="B2750" s="172" t="s">
        <v>5324</v>
      </c>
      <c r="C2750" s="191" t="s">
        <v>5237</v>
      </c>
      <c r="D2750" s="183">
        <v>69000</v>
      </c>
      <c r="E2750" s="183" t="e">
        <f>VLOOKUP(B2750,#REF!,22,FALSE)</f>
        <v>#REF!</v>
      </c>
      <c r="F2750" s="189" t="e">
        <f t="shared" si="198"/>
        <v>#REF!</v>
      </c>
      <c r="G2750" s="183">
        <v>55200</v>
      </c>
      <c r="H2750" s="189" t="e">
        <f t="shared" si="200"/>
        <v>#REF!</v>
      </c>
      <c r="I2750" s="171"/>
      <c r="M2750" s="178"/>
    </row>
    <row r="2751" spans="1:13" s="173" customFormat="1" ht="15.75" customHeight="1">
      <c r="A2751" s="168" t="s">
        <v>5899</v>
      </c>
      <c r="B2751" s="172" t="s">
        <v>5325</v>
      </c>
      <c r="C2751" s="191" t="s">
        <v>5238</v>
      </c>
      <c r="D2751" s="183">
        <v>73500</v>
      </c>
      <c r="E2751" s="183" t="e">
        <f>VLOOKUP(B2751,#REF!,22,FALSE)</f>
        <v>#REF!</v>
      </c>
      <c r="F2751" s="189" t="e">
        <f t="shared" si="198"/>
        <v>#REF!</v>
      </c>
      <c r="G2751" s="183">
        <v>58800</v>
      </c>
      <c r="H2751" s="189" t="e">
        <f t="shared" si="200"/>
        <v>#REF!</v>
      </c>
      <c r="I2751" s="171"/>
      <c r="M2751" s="178"/>
    </row>
    <row r="2752" spans="1:13" s="173" customFormat="1" ht="15.75" customHeight="1">
      <c r="A2752" s="168" t="s">
        <v>5239</v>
      </c>
      <c r="B2752" s="172" t="s">
        <v>5326</v>
      </c>
      <c r="C2752" s="191" t="s">
        <v>5240</v>
      </c>
      <c r="D2752" s="183">
        <v>191000</v>
      </c>
      <c r="E2752" s="183" t="e">
        <f>VLOOKUP(B2752,#REF!,22,FALSE)</f>
        <v>#REF!</v>
      </c>
      <c r="F2752" s="189" t="e">
        <f t="shared" si="198"/>
        <v>#REF!</v>
      </c>
      <c r="G2752" s="183">
        <v>154400</v>
      </c>
      <c r="H2752" s="189" t="e">
        <f t="shared" si="200"/>
        <v>#REF!</v>
      </c>
      <c r="I2752" s="171"/>
      <c r="M2752" s="178"/>
    </row>
    <row r="2753" spans="1:13" s="173" customFormat="1" ht="15.75" customHeight="1">
      <c r="A2753" s="168" t="s">
        <v>5239</v>
      </c>
      <c r="B2753" s="172" t="s">
        <v>5327</v>
      </c>
      <c r="C2753" s="191" t="s">
        <v>5241</v>
      </c>
      <c r="D2753" s="183">
        <v>374300</v>
      </c>
      <c r="E2753" s="183" t="e">
        <f>VLOOKUP(B2753,#REF!,22,FALSE)</f>
        <v>#REF!</v>
      </c>
      <c r="F2753" s="189" t="e">
        <f t="shared" si="198"/>
        <v>#REF!</v>
      </c>
      <c r="G2753" s="183">
        <v>299440</v>
      </c>
      <c r="H2753" s="189" t="e">
        <f t="shared" si="200"/>
        <v>#REF!</v>
      </c>
      <c r="I2753" s="171"/>
      <c r="M2753" s="178"/>
    </row>
    <row r="2754" spans="1:13" s="173" customFormat="1" ht="15.75" customHeight="1">
      <c r="A2754" s="168" t="s">
        <v>5239</v>
      </c>
      <c r="B2754" s="172" t="s">
        <v>5328</v>
      </c>
      <c r="C2754" s="191" t="s">
        <v>5242</v>
      </c>
      <c r="D2754" s="183">
        <v>940000</v>
      </c>
      <c r="E2754" s="183" t="e">
        <f>VLOOKUP(B2754,#REF!,22,FALSE)</f>
        <v>#REF!</v>
      </c>
      <c r="F2754" s="189" t="e">
        <f t="shared" si="198"/>
        <v>#REF!</v>
      </c>
      <c r="G2754" s="183">
        <v>752000</v>
      </c>
      <c r="H2754" s="189" t="e">
        <f t="shared" si="200"/>
        <v>#REF!</v>
      </c>
      <c r="I2754" s="171"/>
      <c r="M2754" s="178"/>
    </row>
    <row r="2755" spans="1:13" s="173" customFormat="1" ht="15.75" customHeight="1">
      <c r="A2755" s="168" t="s">
        <v>5239</v>
      </c>
      <c r="B2755" s="172" t="s">
        <v>5329</v>
      </c>
      <c r="C2755" s="191" t="s">
        <v>5243</v>
      </c>
      <c r="D2755" s="183">
        <v>275000</v>
      </c>
      <c r="E2755" s="183" t="e">
        <f>VLOOKUP(B2755,#REF!,22,FALSE)</f>
        <v>#REF!</v>
      </c>
      <c r="F2755" s="189" t="e">
        <f t="shared" si="198"/>
        <v>#REF!</v>
      </c>
      <c r="G2755" s="183">
        <v>220000</v>
      </c>
      <c r="H2755" s="189" t="e">
        <f t="shared" si="200"/>
        <v>#REF!</v>
      </c>
      <c r="I2755" s="171"/>
      <c r="M2755" s="178"/>
    </row>
    <row r="2756" spans="1:13" s="173" customFormat="1" ht="15.75" customHeight="1">
      <c r="A2756" s="168" t="s">
        <v>5239</v>
      </c>
      <c r="B2756" s="172" t="s">
        <v>5330</v>
      </c>
      <c r="C2756" s="191" t="s">
        <v>5244</v>
      </c>
      <c r="D2756" s="183">
        <v>409000</v>
      </c>
      <c r="E2756" s="183" t="e">
        <f>VLOOKUP(B2756,#REF!,22,FALSE)</f>
        <v>#REF!</v>
      </c>
      <c r="F2756" s="189" t="e">
        <f t="shared" si="198"/>
        <v>#REF!</v>
      </c>
      <c r="G2756" s="183">
        <v>327200</v>
      </c>
      <c r="H2756" s="189" t="e">
        <f t="shared" si="200"/>
        <v>#REF!</v>
      </c>
      <c r="I2756" s="171"/>
      <c r="M2756" s="178"/>
    </row>
    <row r="2757" spans="1:13" s="173" customFormat="1" ht="15.75" customHeight="1">
      <c r="A2757" s="168" t="s">
        <v>5245</v>
      </c>
      <c r="B2757" s="172" t="s">
        <v>5331</v>
      </c>
      <c r="C2757" s="191" t="s">
        <v>5246</v>
      </c>
      <c r="D2757" s="183">
        <v>2665000</v>
      </c>
      <c r="E2757" s="183" t="e">
        <f>VLOOKUP(B2757,#REF!,22,FALSE)</f>
        <v>#REF!</v>
      </c>
      <c r="F2757" s="189" t="e">
        <f t="shared" si="198"/>
        <v>#REF!</v>
      </c>
      <c r="G2757" s="183">
        <v>2132000</v>
      </c>
      <c r="H2757" s="189" t="e">
        <f t="shared" si="200"/>
        <v>#REF!</v>
      </c>
      <c r="I2757" s="171"/>
      <c r="M2757" s="178"/>
    </row>
    <row r="2758" spans="1:13" s="173" customFormat="1" ht="15.75" customHeight="1">
      <c r="A2758" s="168" t="s">
        <v>5247</v>
      </c>
      <c r="B2758" s="172" t="s">
        <v>5332</v>
      </c>
      <c r="C2758" s="191" t="s">
        <v>5248</v>
      </c>
      <c r="D2758" s="183">
        <v>73000</v>
      </c>
      <c r="E2758" s="183" t="e">
        <f>VLOOKUP(B2758,#REF!,22,FALSE)</f>
        <v>#REF!</v>
      </c>
      <c r="F2758" s="189" t="e">
        <f t="shared" si="198"/>
        <v>#REF!</v>
      </c>
      <c r="G2758" s="183">
        <v>60000</v>
      </c>
      <c r="H2758" s="189" t="e">
        <f t="shared" si="200"/>
        <v>#REF!</v>
      </c>
      <c r="I2758" s="171"/>
      <c r="M2758" s="178"/>
    </row>
    <row r="2759" spans="1:13" s="173" customFormat="1" ht="15.75" customHeight="1">
      <c r="A2759" s="168" t="s">
        <v>5249</v>
      </c>
      <c r="B2759" s="172" t="s">
        <v>5333</v>
      </c>
      <c r="C2759" s="191" t="s">
        <v>5250</v>
      </c>
      <c r="D2759" s="183">
        <v>30400</v>
      </c>
      <c r="E2759" s="183" t="e">
        <f>VLOOKUP(B2759,#REF!,22,FALSE)</f>
        <v>#REF!</v>
      </c>
      <c r="F2759" s="189" t="e">
        <f t="shared" si="198"/>
        <v>#REF!</v>
      </c>
      <c r="G2759" s="183">
        <v>25600</v>
      </c>
      <c r="H2759" s="189" t="e">
        <f t="shared" si="200"/>
        <v>#REF!</v>
      </c>
      <c r="I2759" s="171"/>
      <c r="M2759" s="178"/>
    </row>
    <row r="2760" spans="1:13" s="173" customFormat="1" ht="15.75" customHeight="1">
      <c r="A2760" s="168" t="s">
        <v>5251</v>
      </c>
      <c r="B2760" s="172" t="s">
        <v>5334</v>
      </c>
      <c r="C2760" s="191" t="s">
        <v>5252</v>
      </c>
      <c r="D2760" s="183">
        <v>279000</v>
      </c>
      <c r="E2760" s="183" t="e">
        <f>VLOOKUP(B2760,#REF!,22,FALSE)</f>
        <v>#REF!</v>
      </c>
      <c r="F2760" s="189" t="e">
        <f t="shared" si="198"/>
        <v>#REF!</v>
      </c>
      <c r="G2760" s="183">
        <v>224800</v>
      </c>
      <c r="H2760" s="189" t="e">
        <f t="shared" si="200"/>
        <v>#REF!</v>
      </c>
      <c r="I2760" s="171"/>
      <c r="M2760" s="178"/>
    </row>
    <row r="2761" spans="1:13" s="173" customFormat="1" ht="15.75" customHeight="1">
      <c r="A2761" s="168" t="s">
        <v>4731</v>
      </c>
      <c r="B2761" s="172" t="s">
        <v>5335</v>
      </c>
      <c r="C2761" s="191" t="s">
        <v>5253</v>
      </c>
      <c r="D2761" s="183">
        <v>157000</v>
      </c>
      <c r="E2761" s="183" t="e">
        <f>VLOOKUP(B2761,#REF!,22,FALSE)</f>
        <v>#REF!</v>
      </c>
      <c r="F2761" s="189" t="e">
        <f t="shared" si="198"/>
        <v>#REF!</v>
      </c>
      <c r="G2761" s="183">
        <v>125600</v>
      </c>
      <c r="H2761" s="189" t="e">
        <f t="shared" si="200"/>
        <v>#REF!</v>
      </c>
      <c r="I2761" s="171"/>
      <c r="M2761" s="178"/>
    </row>
    <row r="2762" spans="1:13" s="173" customFormat="1" ht="15.75" customHeight="1">
      <c r="A2762" s="168" t="s">
        <v>5256</v>
      </c>
      <c r="B2762" s="172" t="s">
        <v>5338</v>
      </c>
      <c r="C2762" s="191" t="s">
        <v>5257</v>
      </c>
      <c r="D2762" s="183">
        <v>152000</v>
      </c>
      <c r="E2762" s="183" t="e">
        <f>VLOOKUP(B2762,#REF!,22,FALSE)</f>
        <v>#REF!</v>
      </c>
      <c r="F2762" s="189" t="e">
        <f t="shared" si="198"/>
        <v>#REF!</v>
      </c>
      <c r="G2762" s="183">
        <v>122400</v>
      </c>
      <c r="H2762" s="189" t="e">
        <f t="shared" si="200"/>
        <v>#REF!</v>
      </c>
      <c r="I2762" s="171"/>
      <c r="M2762" s="178"/>
    </row>
    <row r="2763" spans="1:13" s="173" customFormat="1" ht="15.75" customHeight="1">
      <c r="A2763" s="168" t="s">
        <v>3556</v>
      </c>
      <c r="B2763" s="172" t="s">
        <v>3557</v>
      </c>
      <c r="C2763" s="191" t="s">
        <v>3558</v>
      </c>
      <c r="D2763" s="183">
        <v>56000</v>
      </c>
      <c r="E2763" s="183" t="e">
        <f>VLOOKUP(B2763,#REF!,22,FALSE)</f>
        <v>#REF!</v>
      </c>
      <c r="F2763" s="189" t="e">
        <f t="shared" si="198"/>
        <v>#REF!</v>
      </c>
      <c r="G2763" s="183">
        <v>44800</v>
      </c>
      <c r="H2763" s="189" t="e">
        <f t="shared" si="200"/>
        <v>#REF!</v>
      </c>
      <c r="I2763" s="171"/>
      <c r="M2763" s="178"/>
    </row>
    <row r="2764" spans="1:13" s="173" customFormat="1" ht="15.75" customHeight="1">
      <c r="A2764" s="168" t="s">
        <v>3559</v>
      </c>
      <c r="B2764" s="172" t="s">
        <v>3560</v>
      </c>
      <c r="C2764" s="191" t="s">
        <v>3561</v>
      </c>
      <c r="D2764" s="183">
        <v>65000</v>
      </c>
      <c r="E2764" s="183" t="e">
        <f>VLOOKUP(B2764,#REF!,22,FALSE)</f>
        <v>#REF!</v>
      </c>
      <c r="F2764" s="189" t="e">
        <f t="shared" si="198"/>
        <v>#REF!</v>
      </c>
      <c r="G2764" s="183">
        <v>52000</v>
      </c>
      <c r="H2764" s="189" t="e">
        <f t="shared" si="200"/>
        <v>#REF!</v>
      </c>
      <c r="I2764" s="171"/>
      <c r="M2764" s="178"/>
    </row>
    <row r="2765" spans="1:13" s="173" customFormat="1" ht="15.75" customHeight="1">
      <c r="A2765" s="168" t="s">
        <v>3562</v>
      </c>
      <c r="B2765" s="172" t="s">
        <v>3563</v>
      </c>
      <c r="C2765" s="191" t="s">
        <v>3564</v>
      </c>
      <c r="D2765" s="183">
        <v>99400</v>
      </c>
      <c r="E2765" s="183" t="e">
        <f>VLOOKUP(B2765,#REF!,22,FALSE)</f>
        <v>#REF!</v>
      </c>
      <c r="F2765" s="189" t="e">
        <f t="shared" si="198"/>
        <v>#REF!</v>
      </c>
      <c r="G2765" s="183">
        <v>79520</v>
      </c>
      <c r="H2765" s="189" t="e">
        <f t="shared" si="200"/>
        <v>#REF!</v>
      </c>
      <c r="I2765" s="171"/>
      <c r="M2765" s="178"/>
    </row>
    <row r="2766" spans="1:13" s="173" customFormat="1" ht="15.75" customHeight="1">
      <c r="A2766" s="168" t="s">
        <v>5900</v>
      </c>
      <c r="B2766" s="172" t="s">
        <v>3576</v>
      </c>
      <c r="C2766" s="191" t="s">
        <v>3577</v>
      </c>
      <c r="D2766" s="183">
        <v>36500</v>
      </c>
      <c r="E2766" s="183" t="e">
        <f>VLOOKUP(B2766,#REF!,22,FALSE)</f>
        <v>#REF!</v>
      </c>
      <c r="F2766" s="189" t="e">
        <f t="shared" si="198"/>
        <v>#REF!</v>
      </c>
      <c r="G2766" s="183">
        <v>29200</v>
      </c>
      <c r="H2766" s="189" t="e">
        <f t="shared" si="200"/>
        <v>#REF!</v>
      </c>
      <c r="I2766" s="171"/>
      <c r="M2766" s="178"/>
    </row>
    <row r="2767" spans="1:13" s="173" customFormat="1" ht="15.75" customHeight="1">
      <c r="A2767" s="168" t="s">
        <v>3785</v>
      </c>
      <c r="B2767" s="172" t="s">
        <v>3578</v>
      </c>
      <c r="C2767" s="191" t="s">
        <v>3579</v>
      </c>
      <c r="D2767" s="183">
        <v>150000</v>
      </c>
      <c r="E2767" s="183" t="e">
        <f>VLOOKUP(B2767,#REF!,22,FALSE)</f>
        <v>#REF!</v>
      </c>
      <c r="F2767" s="189" t="e">
        <f t="shared" si="198"/>
        <v>#REF!</v>
      </c>
      <c r="G2767" s="183">
        <v>120000</v>
      </c>
      <c r="H2767" s="189" t="e">
        <f t="shared" si="200"/>
        <v>#REF!</v>
      </c>
      <c r="I2767" s="171"/>
      <c r="M2767" s="178"/>
    </row>
    <row r="2768" spans="1:13" s="173" customFormat="1" ht="15.75" customHeight="1">
      <c r="A2768" s="168" t="s">
        <v>5901</v>
      </c>
      <c r="B2768" s="172" t="s">
        <v>5336</v>
      </c>
      <c r="C2768" s="191" t="s">
        <v>5254</v>
      </c>
      <c r="D2768" s="183">
        <v>81000</v>
      </c>
      <c r="E2768" s="183" t="e">
        <f>VLOOKUP(B2768,#REF!,22,FALSE)</f>
        <v>#REF!</v>
      </c>
      <c r="F2768" s="189" t="e">
        <f t="shared" si="198"/>
        <v>#REF!</v>
      </c>
      <c r="G2768" s="183">
        <v>66400</v>
      </c>
      <c r="H2768" s="189" t="e">
        <f t="shared" si="200"/>
        <v>#REF!</v>
      </c>
      <c r="I2768" s="171"/>
      <c r="M2768" s="178"/>
    </row>
    <row r="2769" spans="1:13" s="173" customFormat="1" ht="15.75" customHeight="1">
      <c r="A2769" s="168" t="s">
        <v>5901</v>
      </c>
      <c r="B2769" s="172" t="s">
        <v>5337</v>
      </c>
      <c r="C2769" s="191" t="s">
        <v>5255</v>
      </c>
      <c r="D2769" s="183">
        <v>270000</v>
      </c>
      <c r="E2769" s="183" t="e">
        <f>VLOOKUP(B2769,#REF!,22,FALSE)</f>
        <v>#REF!</v>
      </c>
      <c r="F2769" s="189" t="e">
        <f t="shared" ref="F2769:F2783" si="201">E2769/D2769-100%</f>
        <v>#REF!</v>
      </c>
      <c r="G2769" s="183">
        <v>216000</v>
      </c>
      <c r="H2769" s="189" t="e">
        <f t="shared" si="200"/>
        <v>#REF!</v>
      </c>
      <c r="I2769" s="171"/>
      <c r="M2769" s="178"/>
    </row>
    <row r="2770" spans="1:13" s="173" customFormat="1" ht="15.75" customHeight="1">
      <c r="A2770" s="168" t="s">
        <v>3549</v>
      </c>
      <c r="B2770" s="172" t="s">
        <v>3550</v>
      </c>
      <c r="C2770" s="191" t="s">
        <v>3551</v>
      </c>
      <c r="D2770" s="183">
        <v>35000</v>
      </c>
      <c r="E2770" s="183" t="e">
        <f>VLOOKUP(B2770,#REF!,22,FALSE)</f>
        <v>#REF!</v>
      </c>
      <c r="F2770" s="189" t="e">
        <f t="shared" si="201"/>
        <v>#REF!</v>
      </c>
      <c r="G2770" s="183">
        <v>29600</v>
      </c>
      <c r="H2770" s="189" t="e">
        <f t="shared" si="200"/>
        <v>#REF!</v>
      </c>
      <c r="I2770" s="171"/>
      <c r="M2770" s="178"/>
    </row>
    <row r="2771" spans="1:13" s="173" customFormat="1" ht="15.75" customHeight="1">
      <c r="A2771" s="168" t="s">
        <v>5902</v>
      </c>
      <c r="B2771" s="172" t="s">
        <v>3552</v>
      </c>
      <c r="C2771" s="191" t="s">
        <v>3553</v>
      </c>
      <c r="D2771" s="183">
        <v>74000</v>
      </c>
      <c r="E2771" s="183" t="e">
        <f>VLOOKUP(B2771,#REF!,22,FALSE)</f>
        <v>#REF!</v>
      </c>
      <c r="F2771" s="189" t="e">
        <f t="shared" si="201"/>
        <v>#REF!</v>
      </c>
      <c r="G2771" s="183">
        <v>59200</v>
      </c>
      <c r="H2771" s="189" t="e">
        <f t="shared" si="200"/>
        <v>#REF!</v>
      </c>
      <c r="I2771" s="171"/>
      <c r="M2771" s="178"/>
    </row>
    <row r="2772" spans="1:13" s="173" customFormat="1" ht="15.75" customHeight="1">
      <c r="A2772" s="168" t="s">
        <v>1238</v>
      </c>
      <c r="B2772" s="172" t="s">
        <v>3554</v>
      </c>
      <c r="C2772" s="191" t="s">
        <v>3555</v>
      </c>
      <c r="D2772" s="183">
        <v>118000</v>
      </c>
      <c r="E2772" s="183" t="e">
        <f>VLOOKUP(B2772,#REF!,22,FALSE)</f>
        <v>#REF!</v>
      </c>
      <c r="F2772" s="189" t="e">
        <f t="shared" si="201"/>
        <v>#REF!</v>
      </c>
      <c r="G2772" s="183">
        <v>96000</v>
      </c>
      <c r="H2772" s="189" t="e">
        <f t="shared" si="200"/>
        <v>#REF!</v>
      </c>
      <c r="I2772" s="171"/>
      <c r="M2772" s="178"/>
    </row>
    <row r="2773" spans="1:13" s="176" customFormat="1" ht="15.75" customHeight="1">
      <c r="A2773" s="168" t="s">
        <v>5903</v>
      </c>
      <c r="B2773" s="172" t="s">
        <v>3565</v>
      </c>
      <c r="C2773" s="191" t="s">
        <v>3566</v>
      </c>
      <c r="D2773" s="183">
        <v>70000</v>
      </c>
      <c r="E2773" s="183" t="e">
        <f>VLOOKUP(B2773,#REF!,22,FALSE)</f>
        <v>#REF!</v>
      </c>
      <c r="F2773" s="189" t="e">
        <f t="shared" si="201"/>
        <v>#REF!</v>
      </c>
      <c r="G2773" s="183">
        <v>57600</v>
      </c>
      <c r="H2773" s="189" t="e">
        <f t="shared" si="200"/>
        <v>#REF!</v>
      </c>
      <c r="I2773" s="171"/>
      <c r="J2773" s="173"/>
      <c r="K2773" s="173"/>
      <c r="M2773" s="178"/>
    </row>
    <row r="2774" spans="1:13" s="173" customFormat="1" ht="15">
      <c r="A2774" s="168" t="s">
        <v>5904</v>
      </c>
      <c r="B2774" s="172" t="s">
        <v>3567</v>
      </c>
      <c r="C2774" s="191" t="s">
        <v>3568</v>
      </c>
      <c r="D2774" s="183">
        <v>152000</v>
      </c>
      <c r="E2774" s="183" t="e">
        <f>VLOOKUP(B2774,#REF!,22,FALSE)</f>
        <v>#REF!</v>
      </c>
      <c r="F2774" s="189" t="e">
        <f t="shared" si="201"/>
        <v>#REF!</v>
      </c>
      <c r="G2774" s="183">
        <v>122400</v>
      </c>
      <c r="H2774" s="189" t="e">
        <f t="shared" si="200"/>
        <v>#REF!</v>
      </c>
      <c r="I2774" s="171"/>
      <c r="M2774" s="178"/>
    </row>
    <row r="2775" spans="1:13" s="173" customFormat="1" ht="15">
      <c r="A2775" s="168" t="s">
        <v>5904</v>
      </c>
      <c r="B2775" s="172" t="s">
        <v>3569</v>
      </c>
      <c r="C2775" s="191" t="s">
        <v>3570</v>
      </c>
      <c r="D2775" s="183">
        <v>507000</v>
      </c>
      <c r="E2775" s="183" t="e">
        <f>VLOOKUP(B2775,#REF!,22,FALSE)</f>
        <v>#REF!</v>
      </c>
      <c r="F2775" s="189" t="e">
        <f t="shared" si="201"/>
        <v>#REF!</v>
      </c>
      <c r="G2775" s="183">
        <v>407200</v>
      </c>
      <c r="H2775" s="189" t="e">
        <f t="shared" si="200"/>
        <v>#REF!</v>
      </c>
      <c r="I2775" s="171"/>
      <c r="M2775" s="178"/>
    </row>
    <row r="2776" spans="1:13" s="173" customFormat="1" ht="15">
      <c r="A2776" s="168" t="s">
        <v>5905</v>
      </c>
      <c r="B2776" s="172" t="s">
        <v>3571</v>
      </c>
      <c r="C2776" s="191" t="s">
        <v>3572</v>
      </c>
      <c r="D2776" s="183">
        <v>103000</v>
      </c>
      <c r="E2776" s="183" t="e">
        <f>VLOOKUP(B2776,#REF!,22,FALSE)</f>
        <v>#REF!</v>
      </c>
      <c r="F2776" s="189" t="e">
        <f t="shared" si="201"/>
        <v>#REF!</v>
      </c>
      <c r="G2776" s="183">
        <v>84000</v>
      </c>
      <c r="H2776" s="189" t="e">
        <f t="shared" si="200"/>
        <v>#REF!</v>
      </c>
      <c r="I2776" s="171"/>
      <c r="M2776" s="178"/>
    </row>
    <row r="2777" spans="1:13" s="173" customFormat="1" ht="15">
      <c r="A2777" s="168" t="s">
        <v>5906</v>
      </c>
      <c r="B2777" s="172" t="s">
        <v>3574</v>
      </c>
      <c r="C2777" s="191" t="s">
        <v>3575</v>
      </c>
      <c r="D2777" s="183">
        <v>82000</v>
      </c>
      <c r="E2777" s="183" t="e">
        <f>VLOOKUP(B2777,#REF!,22,FALSE)</f>
        <v>#REF!</v>
      </c>
      <c r="F2777" s="189" t="e">
        <f t="shared" si="201"/>
        <v>#REF!</v>
      </c>
      <c r="G2777" s="183">
        <v>65600</v>
      </c>
      <c r="H2777" s="189" t="e">
        <f t="shared" si="200"/>
        <v>#REF!</v>
      </c>
      <c r="I2777" s="171"/>
      <c r="M2777" s="178"/>
    </row>
    <row r="2778" spans="1:13" s="173" customFormat="1" ht="15">
      <c r="A2778" s="168" t="s">
        <v>5907</v>
      </c>
      <c r="B2778" s="172" t="s">
        <v>3580</v>
      </c>
      <c r="C2778" s="191" t="s">
        <v>3581</v>
      </c>
      <c r="D2778" s="183">
        <v>64300</v>
      </c>
      <c r="E2778" s="183" t="e">
        <f>VLOOKUP(B2778,#REF!,22,FALSE)</f>
        <v>#REF!</v>
      </c>
      <c r="F2778" s="189" t="e">
        <f t="shared" si="201"/>
        <v>#REF!</v>
      </c>
      <c r="G2778" s="183">
        <v>52800</v>
      </c>
      <c r="H2778" s="189" t="e">
        <f t="shared" si="200"/>
        <v>#REF!</v>
      </c>
      <c r="I2778" s="171"/>
      <c r="M2778" s="178"/>
    </row>
    <row r="2779" spans="1:13" s="173" customFormat="1" ht="15">
      <c r="A2779" s="168" t="s">
        <v>5249</v>
      </c>
      <c r="B2779" s="172" t="s">
        <v>5339</v>
      </c>
      <c r="C2779" s="191" t="s">
        <v>5258</v>
      </c>
      <c r="D2779" s="183">
        <v>168000</v>
      </c>
      <c r="E2779" s="183" t="e">
        <f>VLOOKUP(B2779,#REF!,22,FALSE)</f>
        <v>#REF!</v>
      </c>
      <c r="F2779" s="189" t="e">
        <f t="shared" si="201"/>
        <v>#REF!</v>
      </c>
      <c r="G2779" s="183">
        <v>136000</v>
      </c>
      <c r="H2779" s="189" t="e">
        <f t="shared" si="200"/>
        <v>#REF!</v>
      </c>
      <c r="I2779" s="171"/>
      <c r="M2779" s="178"/>
    </row>
    <row r="2780" spans="1:13" s="173" customFormat="1" ht="15">
      <c r="A2780" s="168" t="s">
        <v>5249</v>
      </c>
      <c r="B2780" s="172" t="s">
        <v>3583</v>
      </c>
      <c r="C2780" s="191" t="s">
        <v>3584</v>
      </c>
      <c r="D2780" s="183">
        <v>168000</v>
      </c>
      <c r="E2780" s="183" t="e">
        <f>VLOOKUP(B2780,#REF!,22,FALSE)</f>
        <v>#REF!</v>
      </c>
      <c r="F2780" s="189" t="e">
        <f t="shared" si="201"/>
        <v>#REF!</v>
      </c>
      <c r="G2780" s="183">
        <v>136000</v>
      </c>
      <c r="H2780" s="189" t="e">
        <f t="shared" si="200"/>
        <v>#REF!</v>
      </c>
      <c r="I2780" s="171"/>
      <c r="M2780" s="178"/>
    </row>
    <row r="2781" spans="1:13" s="173" customFormat="1" ht="15">
      <c r="A2781" s="168" t="s">
        <v>5249</v>
      </c>
      <c r="B2781" s="172" t="s">
        <v>3585</v>
      </c>
      <c r="C2781" s="191" t="s">
        <v>3586</v>
      </c>
      <c r="D2781" s="183">
        <v>128000</v>
      </c>
      <c r="E2781" s="183" t="e">
        <f>VLOOKUP(B2781,#REF!,22,FALSE)</f>
        <v>#REF!</v>
      </c>
      <c r="F2781" s="189" t="e">
        <f t="shared" si="201"/>
        <v>#REF!</v>
      </c>
      <c r="G2781" s="183">
        <v>102400</v>
      </c>
      <c r="H2781" s="189" t="e">
        <f t="shared" si="200"/>
        <v>#REF!</v>
      </c>
      <c r="I2781" s="171"/>
      <c r="M2781" s="178"/>
    </row>
    <row r="2782" spans="1:13" s="173" customFormat="1" ht="15">
      <c r="A2782" s="168" t="s">
        <v>5249</v>
      </c>
      <c r="B2782" s="172" t="s">
        <v>3587</v>
      </c>
      <c r="C2782" s="191" t="s">
        <v>3588</v>
      </c>
      <c r="D2782" s="183">
        <v>128000</v>
      </c>
      <c r="E2782" s="183" t="e">
        <f>VLOOKUP(B2782,#REF!,22,FALSE)</f>
        <v>#REF!</v>
      </c>
      <c r="F2782" s="189" t="e">
        <f t="shared" si="201"/>
        <v>#REF!</v>
      </c>
      <c r="G2782" s="183">
        <v>102400</v>
      </c>
      <c r="H2782" s="189" t="e">
        <f t="shared" si="200"/>
        <v>#REF!</v>
      </c>
      <c r="I2782" s="171"/>
      <c r="M2782" s="178"/>
    </row>
    <row r="2783" spans="1:13" s="173" customFormat="1" ht="15">
      <c r="A2783" s="168" t="s">
        <v>5889</v>
      </c>
      <c r="B2783" s="172" t="s">
        <v>5915</v>
      </c>
      <c r="C2783" s="191" t="s">
        <v>5890</v>
      </c>
      <c r="D2783" s="183">
        <v>1377000</v>
      </c>
      <c r="E2783" s="183" t="e">
        <f>VLOOKUP(B2783,#REF!,22,FALSE)</f>
        <v>#REF!</v>
      </c>
      <c r="F2783" s="189" t="e">
        <f t="shared" si="201"/>
        <v>#REF!</v>
      </c>
      <c r="G2783" s="183">
        <v>1103200</v>
      </c>
      <c r="H2783" s="189" t="e">
        <f t="shared" si="200"/>
        <v>#REF!</v>
      </c>
      <c r="I2783" s="171"/>
      <c r="M2783" s="178"/>
    </row>
    <row r="2784" spans="1:13" s="173" customFormat="1" ht="15">
      <c r="A2784" s="51" t="s">
        <v>3589</v>
      </c>
      <c r="B2784" s="169"/>
      <c r="C2784" s="193"/>
      <c r="D2784" s="52"/>
      <c r="E2784" s="52"/>
      <c r="F2784" s="52"/>
      <c r="G2784" s="52"/>
      <c r="H2784" s="213" t="e">
        <f>AVERAGE(H2785:H2819)</f>
        <v>#REF!</v>
      </c>
      <c r="I2784" s="28"/>
      <c r="J2784" s="176"/>
      <c r="K2784" s="35"/>
      <c r="M2784" s="178"/>
    </row>
    <row r="2785" spans="1:13" s="173" customFormat="1" ht="18">
      <c r="A2785" s="168" t="s">
        <v>4734</v>
      </c>
      <c r="B2785" s="172">
        <v>22002</v>
      </c>
      <c r="C2785" s="191" t="s">
        <v>6089</v>
      </c>
      <c r="D2785" s="183">
        <v>160000</v>
      </c>
      <c r="E2785" s="183" t="e">
        <f>VLOOKUP(B2785,#REF!,22,FALSE)</f>
        <v>#REF!</v>
      </c>
      <c r="F2785" s="189" t="e">
        <f t="shared" ref="F2785:F2820" si="202">E2785/D2785-100%</f>
        <v>#REF!</v>
      </c>
      <c r="G2785" s="183">
        <v>128000</v>
      </c>
      <c r="H2785" s="189" t="e">
        <f t="shared" ref="H2785:H2820" si="203">100%-G2785/E2785</f>
        <v>#REF!</v>
      </c>
      <c r="I2785" s="171"/>
      <c r="K2785" s="35"/>
      <c r="M2785" s="178"/>
    </row>
    <row r="2786" spans="1:13" s="173" customFormat="1" ht="18">
      <c r="A2786" s="168" t="s">
        <v>3594</v>
      </c>
      <c r="B2786" s="172">
        <v>22010</v>
      </c>
      <c r="C2786" s="191" t="s">
        <v>6090</v>
      </c>
      <c r="D2786" s="183">
        <v>270000</v>
      </c>
      <c r="E2786" s="183" t="e">
        <f>VLOOKUP(B2786,#REF!,22,FALSE)</f>
        <v>#REF!</v>
      </c>
      <c r="F2786" s="189" t="e">
        <f t="shared" si="202"/>
        <v>#REF!</v>
      </c>
      <c r="G2786" s="183">
        <v>216000</v>
      </c>
      <c r="H2786" s="189" t="e">
        <f t="shared" si="203"/>
        <v>#REF!</v>
      </c>
      <c r="I2786" s="171"/>
      <c r="K2786" s="35"/>
      <c r="M2786" s="178"/>
    </row>
    <row r="2787" spans="1:13" s="173" customFormat="1" ht="18">
      <c r="A2787" s="168" t="s">
        <v>4734</v>
      </c>
      <c r="B2787" s="172">
        <v>22005</v>
      </c>
      <c r="C2787" s="191" t="s">
        <v>6091</v>
      </c>
      <c r="D2787" s="183">
        <v>583000</v>
      </c>
      <c r="E2787" s="183" t="e">
        <f>VLOOKUP(B2787,#REF!,22,FALSE)</f>
        <v>#REF!</v>
      </c>
      <c r="F2787" s="189" t="e">
        <f t="shared" si="202"/>
        <v>#REF!</v>
      </c>
      <c r="G2787" s="183">
        <v>476000</v>
      </c>
      <c r="H2787" s="189" t="e">
        <f t="shared" si="203"/>
        <v>#REF!</v>
      </c>
      <c r="I2787" s="171"/>
      <c r="K2787" s="35"/>
      <c r="M2787" s="178"/>
    </row>
    <row r="2788" spans="1:13" s="173" customFormat="1" ht="18">
      <c r="A2788" s="168" t="s">
        <v>4735</v>
      </c>
      <c r="B2788" s="172">
        <v>22001</v>
      </c>
      <c r="C2788" s="191" t="s">
        <v>6092</v>
      </c>
      <c r="D2788" s="183">
        <v>600000</v>
      </c>
      <c r="E2788" s="183" t="e">
        <f>VLOOKUP(B2788,#REF!,22,FALSE)</f>
        <v>#REF!</v>
      </c>
      <c r="F2788" s="189" t="e">
        <f t="shared" si="202"/>
        <v>#REF!</v>
      </c>
      <c r="G2788" s="183">
        <v>492000</v>
      </c>
      <c r="H2788" s="189" t="e">
        <f t="shared" si="203"/>
        <v>#REF!</v>
      </c>
      <c r="I2788" s="171"/>
      <c r="K2788" s="35"/>
      <c r="M2788" s="178"/>
    </row>
    <row r="2789" spans="1:13" s="173" customFormat="1" ht="33">
      <c r="A2789" s="168" t="s">
        <v>4734</v>
      </c>
      <c r="B2789" s="172">
        <v>22023</v>
      </c>
      <c r="C2789" s="191" t="s">
        <v>6093</v>
      </c>
      <c r="D2789" s="183">
        <v>700000</v>
      </c>
      <c r="E2789" s="183" t="e">
        <f>VLOOKUP(B2789,#REF!,22,FALSE)</f>
        <v>#REF!</v>
      </c>
      <c r="F2789" s="189" t="e">
        <f t="shared" si="202"/>
        <v>#REF!</v>
      </c>
      <c r="G2789" s="183">
        <v>572000</v>
      </c>
      <c r="H2789" s="189" t="e">
        <f t="shared" si="203"/>
        <v>#REF!</v>
      </c>
      <c r="I2789" s="171"/>
      <c r="K2789" s="35"/>
      <c r="M2789" s="178"/>
    </row>
    <row r="2790" spans="1:13" s="173" customFormat="1" ht="18">
      <c r="A2790" s="168" t="s">
        <v>3591</v>
      </c>
      <c r="B2790" s="172">
        <v>22000</v>
      </c>
      <c r="C2790" s="191" t="s">
        <v>6094</v>
      </c>
      <c r="D2790" s="183">
        <v>520500</v>
      </c>
      <c r="E2790" s="183" t="e">
        <f>VLOOKUP(B2790,#REF!,22,FALSE)</f>
        <v>#REF!</v>
      </c>
      <c r="F2790" s="189" t="e">
        <f t="shared" si="202"/>
        <v>#REF!</v>
      </c>
      <c r="G2790" s="183">
        <v>416800</v>
      </c>
      <c r="H2790" s="189" t="e">
        <f t="shared" si="203"/>
        <v>#REF!</v>
      </c>
      <c r="I2790" s="171"/>
      <c r="K2790" s="35"/>
      <c r="M2790" s="178"/>
    </row>
    <row r="2791" spans="1:13" s="173" customFormat="1" ht="18">
      <c r="A2791" s="168" t="s">
        <v>4734</v>
      </c>
      <c r="B2791" s="172">
        <v>22024</v>
      </c>
      <c r="C2791" s="191" t="s">
        <v>6095</v>
      </c>
      <c r="D2791" s="183">
        <v>1131000</v>
      </c>
      <c r="E2791" s="183" t="e">
        <f>VLOOKUP(B2791,#REF!,22,FALSE)</f>
        <v>#REF!</v>
      </c>
      <c r="F2791" s="189" t="e">
        <f t="shared" si="202"/>
        <v>#REF!</v>
      </c>
      <c r="G2791" s="183">
        <v>916000</v>
      </c>
      <c r="H2791" s="189" t="e">
        <f t="shared" si="203"/>
        <v>#REF!</v>
      </c>
      <c r="I2791" s="171"/>
      <c r="K2791" s="35"/>
      <c r="M2791" s="178"/>
    </row>
    <row r="2792" spans="1:13" s="173" customFormat="1" ht="33">
      <c r="A2792" s="168" t="s">
        <v>3592</v>
      </c>
      <c r="B2792" s="172">
        <v>22004</v>
      </c>
      <c r="C2792" s="191" t="s">
        <v>6096</v>
      </c>
      <c r="D2792" s="183">
        <v>635000</v>
      </c>
      <c r="E2792" s="183" t="e">
        <f>VLOOKUP(B2792,#REF!,22,FALSE)</f>
        <v>#REF!</v>
      </c>
      <c r="F2792" s="189" t="e">
        <f t="shared" si="202"/>
        <v>#REF!</v>
      </c>
      <c r="G2792" s="183">
        <v>520000</v>
      </c>
      <c r="H2792" s="189" t="e">
        <f t="shared" si="203"/>
        <v>#REF!</v>
      </c>
      <c r="I2792" s="171"/>
      <c r="K2792" s="35"/>
      <c r="M2792" s="178"/>
    </row>
    <row r="2793" spans="1:13" s="173" customFormat="1" ht="18">
      <c r="A2793" s="168" t="s">
        <v>5790</v>
      </c>
      <c r="B2793" s="172">
        <v>22026</v>
      </c>
      <c r="C2793" s="191" t="s">
        <v>6097</v>
      </c>
      <c r="D2793" s="183">
        <v>514500</v>
      </c>
      <c r="E2793" s="183" t="e">
        <f>VLOOKUP(B2793,#REF!,22,FALSE)</f>
        <v>#REF!</v>
      </c>
      <c r="F2793" s="189" t="e">
        <f t="shared" si="202"/>
        <v>#REF!</v>
      </c>
      <c r="G2793" s="183">
        <v>412000</v>
      </c>
      <c r="H2793" s="189" t="e">
        <f t="shared" si="203"/>
        <v>#REF!</v>
      </c>
      <c r="I2793" s="171"/>
      <c r="K2793" s="35"/>
      <c r="M2793" s="178"/>
    </row>
    <row r="2794" spans="1:13" s="173" customFormat="1" ht="18">
      <c r="A2794" s="168" t="s">
        <v>3595</v>
      </c>
      <c r="B2794" s="172">
        <v>22007</v>
      </c>
      <c r="C2794" s="191" t="s">
        <v>6098</v>
      </c>
      <c r="D2794" s="183">
        <v>520500</v>
      </c>
      <c r="E2794" s="183" t="e">
        <f>VLOOKUP(B2794,#REF!,22,FALSE)</f>
        <v>#REF!</v>
      </c>
      <c r="F2794" s="189" t="e">
        <f t="shared" si="202"/>
        <v>#REF!</v>
      </c>
      <c r="G2794" s="183">
        <v>416800</v>
      </c>
      <c r="H2794" s="189" t="e">
        <f t="shared" si="203"/>
        <v>#REF!</v>
      </c>
      <c r="I2794" s="171"/>
      <c r="K2794" s="35"/>
      <c r="M2794" s="178"/>
    </row>
    <row r="2795" spans="1:13" s="173" customFormat="1" ht="33">
      <c r="A2795" s="168" t="s">
        <v>3591</v>
      </c>
      <c r="B2795" s="172">
        <v>22030</v>
      </c>
      <c r="C2795" s="191" t="s">
        <v>6099</v>
      </c>
      <c r="D2795" s="183">
        <v>1164000</v>
      </c>
      <c r="E2795" s="183" t="e">
        <f>VLOOKUP(B2795,#REF!,22,FALSE)</f>
        <v>#REF!</v>
      </c>
      <c r="F2795" s="189" t="e">
        <f t="shared" si="202"/>
        <v>#REF!</v>
      </c>
      <c r="G2795" s="183">
        <v>944000</v>
      </c>
      <c r="H2795" s="189" t="e">
        <f t="shared" si="203"/>
        <v>#REF!</v>
      </c>
      <c r="I2795" s="171"/>
      <c r="K2795" s="35"/>
      <c r="M2795" s="178"/>
    </row>
    <row r="2796" spans="1:13" s="173" customFormat="1" ht="18">
      <c r="A2796" s="168" t="s">
        <v>4734</v>
      </c>
      <c r="B2796" s="172">
        <v>22012</v>
      </c>
      <c r="C2796" s="191" t="s">
        <v>6100</v>
      </c>
      <c r="D2796" s="183">
        <v>1062000</v>
      </c>
      <c r="E2796" s="183" t="e">
        <f>VLOOKUP(B2796,#REF!,22,FALSE)</f>
        <v>#REF!</v>
      </c>
      <c r="F2796" s="189" t="e">
        <f t="shared" si="202"/>
        <v>#REF!</v>
      </c>
      <c r="G2796" s="183">
        <v>860000</v>
      </c>
      <c r="H2796" s="189" t="e">
        <f t="shared" si="203"/>
        <v>#REF!</v>
      </c>
      <c r="I2796" s="171"/>
      <c r="K2796" s="35"/>
      <c r="M2796" s="178"/>
    </row>
    <row r="2797" spans="1:13" s="173" customFormat="1" ht="18">
      <c r="A2797" s="168" t="s">
        <v>4734</v>
      </c>
      <c r="B2797" s="172">
        <v>22031</v>
      </c>
      <c r="C2797" s="191" t="s">
        <v>6101</v>
      </c>
      <c r="D2797" s="183">
        <v>1079000</v>
      </c>
      <c r="E2797" s="183" t="e">
        <f>VLOOKUP(B2797,#REF!,22,FALSE)</f>
        <v>#REF!</v>
      </c>
      <c r="F2797" s="189" t="e">
        <f t="shared" si="202"/>
        <v>#REF!</v>
      </c>
      <c r="G2797" s="183">
        <v>872000</v>
      </c>
      <c r="H2797" s="189" t="e">
        <f t="shared" si="203"/>
        <v>#REF!</v>
      </c>
      <c r="I2797" s="171"/>
      <c r="K2797" s="35"/>
      <c r="M2797" s="178"/>
    </row>
    <row r="2798" spans="1:13" s="173" customFormat="1" ht="18">
      <c r="A2798" s="168" t="s">
        <v>4734</v>
      </c>
      <c r="B2798" s="172">
        <v>22013</v>
      </c>
      <c r="C2798" s="191" t="s">
        <v>6102</v>
      </c>
      <c r="D2798" s="183">
        <v>999000</v>
      </c>
      <c r="E2798" s="183" t="e">
        <f>VLOOKUP(B2798,#REF!,22,FALSE)</f>
        <v>#REF!</v>
      </c>
      <c r="F2798" s="189" t="e">
        <f t="shared" si="202"/>
        <v>#REF!</v>
      </c>
      <c r="G2798" s="183">
        <v>808000</v>
      </c>
      <c r="H2798" s="189" t="e">
        <f t="shared" si="203"/>
        <v>#REF!</v>
      </c>
      <c r="I2798" s="171"/>
      <c r="K2798" s="35"/>
      <c r="M2798" s="178"/>
    </row>
    <row r="2799" spans="1:13" s="173" customFormat="1" ht="33">
      <c r="A2799" s="168" t="s">
        <v>4734</v>
      </c>
      <c r="B2799" s="175">
        <v>22055</v>
      </c>
      <c r="C2799" s="191" t="s">
        <v>6153</v>
      </c>
      <c r="D2799" s="183">
        <v>1053000</v>
      </c>
      <c r="E2799" s="183" t="e">
        <f>VLOOKUP(B2799,#REF!,22,FALSE)</f>
        <v>#REF!</v>
      </c>
      <c r="F2799" s="189" t="e">
        <f t="shared" si="202"/>
        <v>#REF!</v>
      </c>
      <c r="G2799" s="183">
        <v>852000</v>
      </c>
      <c r="H2799" s="189" t="e">
        <f t="shared" si="203"/>
        <v>#REF!</v>
      </c>
      <c r="I2799" s="171"/>
      <c r="K2799" s="35"/>
      <c r="M2799" s="178"/>
    </row>
    <row r="2800" spans="1:13" s="173" customFormat="1" ht="18">
      <c r="A2800" s="168" t="s">
        <v>4734</v>
      </c>
      <c r="B2800" s="172">
        <v>22008</v>
      </c>
      <c r="C2800" s="191" t="s">
        <v>6103</v>
      </c>
      <c r="D2800" s="183">
        <v>579000</v>
      </c>
      <c r="E2800" s="183" t="e">
        <f>VLOOKUP(B2800,#REF!,22,FALSE)</f>
        <v>#REF!</v>
      </c>
      <c r="F2800" s="189" t="e">
        <f t="shared" si="202"/>
        <v>#REF!</v>
      </c>
      <c r="G2800" s="183">
        <v>472000</v>
      </c>
      <c r="H2800" s="189" t="e">
        <f t="shared" si="203"/>
        <v>#REF!</v>
      </c>
      <c r="I2800" s="171"/>
      <c r="K2800" s="35"/>
      <c r="M2800" s="178"/>
    </row>
    <row r="2801" spans="1:13" s="173" customFormat="1" ht="18">
      <c r="A2801" s="168" t="s">
        <v>4734</v>
      </c>
      <c r="B2801" s="172">
        <v>22033</v>
      </c>
      <c r="C2801" s="191" t="s">
        <v>6104</v>
      </c>
      <c r="D2801" s="183">
        <v>523000</v>
      </c>
      <c r="E2801" s="183" t="e">
        <f>VLOOKUP(B2801,#REF!,22,FALSE)</f>
        <v>#REF!</v>
      </c>
      <c r="F2801" s="189" t="e">
        <f t="shared" si="202"/>
        <v>#REF!</v>
      </c>
      <c r="G2801" s="183">
        <v>428000</v>
      </c>
      <c r="H2801" s="189" t="e">
        <f t="shared" si="203"/>
        <v>#REF!</v>
      </c>
      <c r="I2801" s="171"/>
      <c r="K2801" s="35"/>
      <c r="M2801" s="178"/>
    </row>
    <row r="2802" spans="1:13" s="173" customFormat="1" ht="18">
      <c r="A2802" s="168" t="s">
        <v>5787</v>
      </c>
      <c r="B2802" s="172">
        <v>22035</v>
      </c>
      <c r="C2802" s="191" t="s">
        <v>6105</v>
      </c>
      <c r="D2802" s="183">
        <v>531000</v>
      </c>
      <c r="E2802" s="183" t="e">
        <f>VLOOKUP(B2802,#REF!,22,FALSE)</f>
        <v>#REF!</v>
      </c>
      <c r="F2802" s="189" t="e">
        <f t="shared" si="202"/>
        <v>#REF!</v>
      </c>
      <c r="G2802" s="183">
        <v>432000</v>
      </c>
      <c r="H2802" s="189" t="e">
        <f t="shared" si="203"/>
        <v>#REF!</v>
      </c>
      <c r="I2802" s="171"/>
      <c r="K2802" s="35"/>
      <c r="M2802" s="178"/>
    </row>
    <row r="2803" spans="1:13" s="173" customFormat="1" ht="18">
      <c r="A2803" s="168" t="s">
        <v>3590</v>
      </c>
      <c r="B2803" s="172">
        <v>22015</v>
      </c>
      <c r="C2803" s="191" t="s">
        <v>6106</v>
      </c>
      <c r="D2803" s="183">
        <v>536000</v>
      </c>
      <c r="E2803" s="183" t="e">
        <f>VLOOKUP(B2803,#REF!,22,FALSE)</f>
        <v>#REF!</v>
      </c>
      <c r="F2803" s="189" t="e">
        <f t="shared" si="202"/>
        <v>#REF!</v>
      </c>
      <c r="G2803" s="183">
        <v>440000</v>
      </c>
      <c r="H2803" s="189" t="e">
        <f t="shared" si="203"/>
        <v>#REF!</v>
      </c>
      <c r="I2803" s="171"/>
      <c r="K2803" s="35"/>
      <c r="M2803" s="178"/>
    </row>
    <row r="2804" spans="1:13" s="173" customFormat="1" ht="18">
      <c r="A2804" s="168" t="s">
        <v>5789</v>
      </c>
      <c r="B2804" s="172">
        <v>22037</v>
      </c>
      <c r="C2804" s="191" t="s">
        <v>6107</v>
      </c>
      <c r="D2804" s="183">
        <v>536000</v>
      </c>
      <c r="E2804" s="183" t="e">
        <f>VLOOKUP(B2804,#REF!,22,FALSE)</f>
        <v>#REF!</v>
      </c>
      <c r="F2804" s="189" t="e">
        <f t="shared" si="202"/>
        <v>#REF!</v>
      </c>
      <c r="G2804" s="183">
        <v>440000</v>
      </c>
      <c r="H2804" s="189" t="e">
        <f t="shared" si="203"/>
        <v>#REF!</v>
      </c>
      <c r="I2804" s="171"/>
      <c r="K2804" s="35"/>
      <c r="M2804" s="178"/>
    </row>
    <row r="2805" spans="1:13" s="173" customFormat="1" ht="18">
      <c r="A2805" s="168" t="s">
        <v>5788</v>
      </c>
      <c r="B2805" s="175">
        <v>22052</v>
      </c>
      <c r="C2805" s="191" t="s">
        <v>6108</v>
      </c>
      <c r="D2805" s="183">
        <v>687000</v>
      </c>
      <c r="E2805" s="183" t="e">
        <f>VLOOKUP(B2805,#REF!,22,FALSE)</f>
        <v>#REF!</v>
      </c>
      <c r="F2805" s="189" t="e">
        <f t="shared" si="202"/>
        <v>#REF!</v>
      </c>
      <c r="G2805" s="183">
        <v>560000</v>
      </c>
      <c r="H2805" s="189" t="e">
        <f t="shared" si="203"/>
        <v>#REF!</v>
      </c>
      <c r="I2805" s="171"/>
      <c r="K2805" s="35"/>
      <c r="M2805" s="178"/>
    </row>
    <row r="2806" spans="1:13" s="173" customFormat="1" ht="18">
      <c r="A2806" s="168" t="s">
        <v>5859</v>
      </c>
      <c r="B2806" s="175">
        <v>22053</v>
      </c>
      <c r="C2806" s="191" t="s">
        <v>6109</v>
      </c>
      <c r="D2806" s="183">
        <v>687000</v>
      </c>
      <c r="E2806" s="183" t="e">
        <f>VLOOKUP(B2806,#REF!,22,FALSE)</f>
        <v>#REF!</v>
      </c>
      <c r="F2806" s="189" t="e">
        <f t="shared" si="202"/>
        <v>#REF!</v>
      </c>
      <c r="G2806" s="183">
        <v>560000</v>
      </c>
      <c r="H2806" s="189" t="e">
        <f t="shared" si="203"/>
        <v>#REF!</v>
      </c>
      <c r="I2806" s="171"/>
      <c r="K2806" s="35"/>
      <c r="M2806" s="178"/>
    </row>
    <row r="2807" spans="1:13" s="173" customFormat="1" ht="18">
      <c r="A2807" s="168" t="s">
        <v>5860</v>
      </c>
      <c r="B2807" s="175">
        <v>22054</v>
      </c>
      <c r="C2807" s="191" t="s">
        <v>6110</v>
      </c>
      <c r="D2807" s="183">
        <v>662000</v>
      </c>
      <c r="E2807" s="183" t="e">
        <f>VLOOKUP(B2807,#REF!,22,FALSE)</f>
        <v>#REF!</v>
      </c>
      <c r="F2807" s="189" t="e">
        <f t="shared" si="202"/>
        <v>#REF!</v>
      </c>
      <c r="G2807" s="183">
        <v>536000</v>
      </c>
      <c r="H2807" s="189" t="e">
        <f t="shared" si="203"/>
        <v>#REF!</v>
      </c>
      <c r="I2807" s="171"/>
      <c r="K2807" s="35"/>
      <c r="M2807" s="178"/>
    </row>
    <row r="2808" spans="1:13" s="173" customFormat="1" ht="18">
      <c r="A2808" s="168" t="s">
        <v>5786</v>
      </c>
      <c r="B2808" s="172">
        <v>22038</v>
      </c>
      <c r="C2808" s="191" t="s">
        <v>6111</v>
      </c>
      <c r="D2808" s="183">
        <v>562000</v>
      </c>
      <c r="E2808" s="183" t="e">
        <f>VLOOKUP(B2808,#REF!,22,FALSE)</f>
        <v>#REF!</v>
      </c>
      <c r="F2808" s="189" t="e">
        <f t="shared" si="202"/>
        <v>#REF!</v>
      </c>
      <c r="G2808" s="183">
        <v>456000</v>
      </c>
      <c r="H2808" s="189" t="e">
        <f t="shared" si="203"/>
        <v>#REF!</v>
      </c>
      <c r="I2808" s="171"/>
      <c r="K2808" s="35"/>
      <c r="M2808" s="178"/>
    </row>
    <row r="2809" spans="1:13" s="176" customFormat="1" ht="15.75" customHeight="1">
      <c r="A2809" s="168" t="s">
        <v>5790</v>
      </c>
      <c r="B2809" s="172">
        <v>22039</v>
      </c>
      <c r="C2809" s="191" t="s">
        <v>6112</v>
      </c>
      <c r="D2809" s="183">
        <v>529000</v>
      </c>
      <c r="E2809" s="183" t="e">
        <f>VLOOKUP(B2809,#REF!,22,FALSE)</f>
        <v>#REF!</v>
      </c>
      <c r="F2809" s="189" t="e">
        <f t="shared" si="202"/>
        <v>#REF!</v>
      </c>
      <c r="G2809" s="183">
        <v>432000</v>
      </c>
      <c r="H2809" s="189" t="e">
        <f t="shared" si="203"/>
        <v>#REF!</v>
      </c>
      <c r="I2809" s="171"/>
      <c r="J2809" s="173"/>
      <c r="K2809" s="35"/>
      <c r="M2809" s="178"/>
    </row>
    <row r="2810" spans="1:13" s="173" customFormat="1" ht="15.75" customHeight="1">
      <c r="A2810" s="168" t="s">
        <v>4735</v>
      </c>
      <c r="B2810" s="172">
        <v>22040</v>
      </c>
      <c r="C2810" s="191" t="s">
        <v>6113</v>
      </c>
      <c r="D2810" s="183">
        <v>549500</v>
      </c>
      <c r="E2810" s="183" t="e">
        <f>VLOOKUP(B2810,#REF!,22,FALSE)</f>
        <v>#REF!</v>
      </c>
      <c r="F2810" s="189" t="e">
        <f t="shared" si="202"/>
        <v>#REF!</v>
      </c>
      <c r="G2810" s="183">
        <v>440000</v>
      </c>
      <c r="H2810" s="189" t="e">
        <f t="shared" si="203"/>
        <v>#REF!</v>
      </c>
      <c r="I2810" s="171"/>
      <c r="K2810" s="35"/>
      <c r="M2810" s="178"/>
    </row>
    <row r="2811" spans="1:13" s="173" customFormat="1" ht="15.75" customHeight="1">
      <c r="A2811" s="168" t="s">
        <v>3593</v>
      </c>
      <c r="B2811" s="172">
        <v>22009</v>
      </c>
      <c r="C2811" s="191" t="s">
        <v>6114</v>
      </c>
      <c r="D2811" s="183">
        <v>232000</v>
      </c>
      <c r="E2811" s="183" t="e">
        <f>VLOOKUP(B2811,#REF!,22,FALSE)</f>
        <v>#REF!</v>
      </c>
      <c r="F2811" s="189" t="e">
        <f t="shared" si="202"/>
        <v>#REF!</v>
      </c>
      <c r="G2811" s="183">
        <v>185600</v>
      </c>
      <c r="H2811" s="189" t="e">
        <f t="shared" si="203"/>
        <v>#REF!</v>
      </c>
      <c r="I2811" s="171"/>
      <c r="K2811" s="35"/>
      <c r="M2811" s="178"/>
    </row>
    <row r="2812" spans="1:13" s="173" customFormat="1" ht="15.75" customHeight="1">
      <c r="A2812" s="168" t="s">
        <v>4735</v>
      </c>
      <c r="B2812" s="172">
        <v>22042</v>
      </c>
      <c r="C2812" s="191" t="s">
        <v>6398</v>
      </c>
      <c r="D2812" s="183">
        <v>606000</v>
      </c>
      <c r="E2812" s="183" t="e">
        <f>VLOOKUP(B2812,#REF!,22,FALSE)</f>
        <v>#REF!</v>
      </c>
      <c r="F2812" s="189" t="e">
        <f t="shared" si="202"/>
        <v>#REF!</v>
      </c>
      <c r="G2812" s="183">
        <v>496000</v>
      </c>
      <c r="H2812" s="189" t="e">
        <f t="shared" si="203"/>
        <v>#REF!</v>
      </c>
      <c r="I2812" s="171"/>
      <c r="K2812" s="35"/>
      <c r="M2812" s="178"/>
    </row>
    <row r="2813" spans="1:13" s="173" customFormat="1" ht="15.75" customHeight="1">
      <c r="A2813" s="168" t="s">
        <v>5861</v>
      </c>
      <c r="B2813" s="172">
        <v>22043</v>
      </c>
      <c r="C2813" s="191" t="s">
        <v>6115</v>
      </c>
      <c r="D2813" s="183">
        <v>560000</v>
      </c>
      <c r="E2813" s="183" t="e">
        <f>VLOOKUP(B2813,#REF!,22,FALSE)</f>
        <v>#REF!</v>
      </c>
      <c r="F2813" s="189" t="e">
        <f t="shared" si="202"/>
        <v>#REF!</v>
      </c>
      <c r="G2813" s="183">
        <v>456000</v>
      </c>
      <c r="H2813" s="189" t="e">
        <f t="shared" si="203"/>
        <v>#REF!</v>
      </c>
      <c r="I2813" s="171"/>
      <c r="K2813" s="35"/>
      <c r="M2813" s="178"/>
    </row>
    <row r="2814" spans="1:13" s="173" customFormat="1" ht="15.75" customHeight="1">
      <c r="A2814" s="168" t="s">
        <v>5862</v>
      </c>
      <c r="B2814" s="175">
        <v>22046</v>
      </c>
      <c r="C2814" s="191" t="s">
        <v>6116</v>
      </c>
      <c r="D2814" s="183">
        <v>437000</v>
      </c>
      <c r="E2814" s="183" t="e">
        <f>VLOOKUP(B2814,#REF!,22,FALSE)</f>
        <v>#REF!</v>
      </c>
      <c r="F2814" s="189" t="e">
        <f t="shared" si="202"/>
        <v>#REF!</v>
      </c>
      <c r="G2814" s="183">
        <v>352000</v>
      </c>
      <c r="H2814" s="189" t="e">
        <f t="shared" si="203"/>
        <v>#REF!</v>
      </c>
      <c r="I2814" s="171"/>
      <c r="K2814" s="35"/>
      <c r="M2814" s="178"/>
    </row>
    <row r="2815" spans="1:13" s="173" customFormat="1" ht="15.75" customHeight="1">
      <c r="A2815" s="168" t="s">
        <v>5863</v>
      </c>
      <c r="B2815" s="175">
        <v>22047</v>
      </c>
      <c r="C2815" s="191" t="s">
        <v>6117</v>
      </c>
      <c r="D2815" s="183">
        <v>294000</v>
      </c>
      <c r="E2815" s="183" t="e">
        <f>VLOOKUP(B2815,#REF!,22,FALSE)</f>
        <v>#REF!</v>
      </c>
      <c r="F2815" s="189" t="e">
        <f t="shared" si="202"/>
        <v>#REF!</v>
      </c>
      <c r="G2815" s="183">
        <v>240000</v>
      </c>
      <c r="H2815" s="189" t="e">
        <f t="shared" si="203"/>
        <v>#REF!</v>
      </c>
      <c r="I2815" s="171"/>
      <c r="K2815" s="35"/>
      <c r="M2815" s="178"/>
    </row>
    <row r="2816" spans="1:13" s="173" customFormat="1" ht="15.75" customHeight="1">
      <c r="A2816" s="168" t="s">
        <v>5864</v>
      </c>
      <c r="B2816" s="175">
        <v>22048</v>
      </c>
      <c r="C2816" s="191" t="s">
        <v>6118</v>
      </c>
      <c r="D2816" s="183">
        <v>83000</v>
      </c>
      <c r="E2816" s="183" t="e">
        <f>VLOOKUP(B2816,#REF!,22,FALSE)</f>
        <v>#REF!</v>
      </c>
      <c r="F2816" s="189" t="e">
        <f t="shared" si="202"/>
        <v>#REF!</v>
      </c>
      <c r="G2816" s="183">
        <v>66400</v>
      </c>
      <c r="H2816" s="189" t="e">
        <f t="shared" si="203"/>
        <v>#REF!</v>
      </c>
      <c r="I2816" s="171"/>
      <c r="K2816" s="35"/>
      <c r="M2816" s="178"/>
    </row>
    <row r="2817" spans="1:13" s="173" customFormat="1" ht="15.75" customHeight="1">
      <c r="A2817" s="168" t="s">
        <v>5865</v>
      </c>
      <c r="B2817" s="175">
        <v>22049</v>
      </c>
      <c r="C2817" s="191" t="s">
        <v>6119</v>
      </c>
      <c r="D2817" s="183">
        <v>74800</v>
      </c>
      <c r="E2817" s="183" t="e">
        <f>VLOOKUP(B2817,#REF!,22,FALSE)</f>
        <v>#REF!</v>
      </c>
      <c r="F2817" s="189" t="e">
        <f t="shared" si="202"/>
        <v>#REF!</v>
      </c>
      <c r="G2817" s="183">
        <v>60000</v>
      </c>
      <c r="H2817" s="189" t="e">
        <f t="shared" si="203"/>
        <v>#REF!</v>
      </c>
      <c r="I2817" s="171"/>
      <c r="K2817" s="35"/>
      <c r="M2817" s="178"/>
    </row>
    <row r="2818" spans="1:13" s="173" customFormat="1" ht="15.75" customHeight="1">
      <c r="A2818" s="168" t="s">
        <v>5866</v>
      </c>
      <c r="B2818" s="175">
        <v>22050</v>
      </c>
      <c r="C2818" s="191" t="s">
        <v>6120</v>
      </c>
      <c r="D2818" s="183">
        <v>53000</v>
      </c>
      <c r="E2818" s="183" t="e">
        <f>VLOOKUP(B2818,#REF!,22,FALSE)</f>
        <v>#REF!</v>
      </c>
      <c r="F2818" s="189" t="e">
        <f t="shared" si="202"/>
        <v>#REF!</v>
      </c>
      <c r="G2818" s="183">
        <v>42400</v>
      </c>
      <c r="H2818" s="189" t="e">
        <f t="shared" si="203"/>
        <v>#REF!</v>
      </c>
      <c r="I2818" s="171"/>
      <c r="K2818" s="35"/>
      <c r="M2818" s="178"/>
    </row>
    <row r="2819" spans="1:13" s="173" customFormat="1" ht="15.75" customHeight="1">
      <c r="A2819" s="168" t="s">
        <v>5867</v>
      </c>
      <c r="B2819" s="175">
        <v>22051</v>
      </c>
      <c r="C2819" s="191" t="s">
        <v>6121</v>
      </c>
      <c r="D2819" s="183">
        <v>67000</v>
      </c>
      <c r="E2819" s="183" t="e">
        <f>VLOOKUP(B2819,#REF!,22,FALSE)</f>
        <v>#REF!</v>
      </c>
      <c r="F2819" s="189" t="e">
        <f t="shared" si="202"/>
        <v>#REF!</v>
      </c>
      <c r="G2819" s="183">
        <v>53600</v>
      </c>
      <c r="H2819" s="189" t="e">
        <f t="shared" si="203"/>
        <v>#REF!</v>
      </c>
      <c r="I2819" s="171"/>
      <c r="K2819" s="35"/>
      <c r="M2819" s="178"/>
    </row>
    <row r="2820" spans="1:13" s="173" customFormat="1" ht="15.75" customHeight="1">
      <c r="A2820" s="204" t="s">
        <v>4734</v>
      </c>
      <c r="B2820" s="175">
        <v>22056</v>
      </c>
      <c r="C2820" s="191" t="s">
        <v>6496</v>
      </c>
      <c r="D2820" s="183">
        <v>620000</v>
      </c>
      <c r="E2820" s="183" t="e">
        <f>VLOOKUP(B2820,#REF!,22,FALSE)</f>
        <v>#REF!</v>
      </c>
      <c r="F2820" s="189" t="e">
        <f t="shared" si="202"/>
        <v>#REF!</v>
      </c>
      <c r="G2820" s="183">
        <v>496000</v>
      </c>
      <c r="H2820" s="189" t="e">
        <f t="shared" si="203"/>
        <v>#REF!</v>
      </c>
      <c r="I2820" s="111"/>
      <c r="K2820" s="35"/>
      <c r="M2820" s="178"/>
    </row>
    <row r="2821" spans="1:13" s="173" customFormat="1" ht="15.75" customHeight="1">
      <c r="A2821" s="51" t="s">
        <v>3596</v>
      </c>
      <c r="B2821" s="169"/>
      <c r="C2821" s="193"/>
      <c r="D2821" s="225"/>
      <c r="E2821" s="225"/>
      <c r="F2821" s="225"/>
      <c r="G2821" s="225"/>
      <c r="H2821" s="226" t="e">
        <f>AVERAGE(H2822:H2840)</f>
        <v>#REF!</v>
      </c>
      <c r="I2821" s="227"/>
      <c r="J2821" s="176"/>
      <c r="M2821" s="178"/>
    </row>
    <row r="2822" spans="1:13" s="173" customFormat="1" ht="15.75" customHeight="1">
      <c r="A2822" s="168" t="s">
        <v>4736</v>
      </c>
      <c r="B2822" s="175">
        <v>20318</v>
      </c>
      <c r="C2822" s="191" t="s">
        <v>3597</v>
      </c>
      <c r="D2822" s="183">
        <v>5300</v>
      </c>
      <c r="E2822" s="183" t="e">
        <f>VLOOKUP(B2822,#REF!,22,FALSE)</f>
        <v>#REF!</v>
      </c>
      <c r="F2822" s="189" t="e">
        <f t="shared" ref="F2822:F2840" si="204">E2822/D2822-100%</f>
        <v>#REF!</v>
      </c>
      <c r="G2822" s="183">
        <v>4240</v>
      </c>
      <c r="H2822" s="189" t="e">
        <f t="shared" ref="H2822:H2840" si="205">100%-G2822/E2822</f>
        <v>#REF!</v>
      </c>
      <c r="I2822" s="171"/>
      <c r="M2822" s="178"/>
    </row>
    <row r="2823" spans="1:13" s="173" customFormat="1" ht="15.75" customHeight="1">
      <c r="A2823" s="168" t="s">
        <v>4736</v>
      </c>
      <c r="B2823" s="172" t="s">
        <v>3608</v>
      </c>
      <c r="C2823" s="191" t="s">
        <v>3609</v>
      </c>
      <c r="D2823" s="183">
        <v>7800</v>
      </c>
      <c r="E2823" s="183" t="e">
        <f>VLOOKUP(B2823,#REF!,22,FALSE)</f>
        <v>#REF!</v>
      </c>
      <c r="F2823" s="189" t="e">
        <f t="shared" si="204"/>
        <v>#REF!</v>
      </c>
      <c r="G2823" s="183">
        <v>6240</v>
      </c>
      <c r="H2823" s="189" t="e">
        <f t="shared" si="205"/>
        <v>#REF!</v>
      </c>
      <c r="I2823" s="171"/>
      <c r="M2823" s="178"/>
    </row>
    <row r="2824" spans="1:13" s="173" customFormat="1" ht="15.75" customHeight="1">
      <c r="A2824" s="168" t="s">
        <v>4736</v>
      </c>
      <c r="B2824" s="172" t="s">
        <v>3610</v>
      </c>
      <c r="C2824" s="191" t="s">
        <v>3611</v>
      </c>
      <c r="D2824" s="183">
        <v>16500</v>
      </c>
      <c r="E2824" s="183" t="e">
        <f>VLOOKUP(B2824,#REF!,22,FALSE)</f>
        <v>#REF!</v>
      </c>
      <c r="F2824" s="189" t="e">
        <f t="shared" si="204"/>
        <v>#REF!</v>
      </c>
      <c r="G2824" s="183">
        <v>13200</v>
      </c>
      <c r="H2824" s="189" t="e">
        <f t="shared" si="205"/>
        <v>#REF!</v>
      </c>
      <c r="I2824" s="171"/>
      <c r="M2824" s="178"/>
    </row>
    <row r="2825" spans="1:13" s="173" customFormat="1" ht="15.75" customHeight="1">
      <c r="A2825" s="168" t="s">
        <v>4736</v>
      </c>
      <c r="B2825" s="172" t="s">
        <v>3612</v>
      </c>
      <c r="C2825" s="191" t="s">
        <v>3613</v>
      </c>
      <c r="D2825" s="183">
        <v>21000</v>
      </c>
      <c r="E2825" s="183" t="e">
        <f>VLOOKUP(B2825,#REF!,22,FALSE)</f>
        <v>#REF!</v>
      </c>
      <c r="F2825" s="189" t="e">
        <f t="shared" si="204"/>
        <v>#REF!</v>
      </c>
      <c r="G2825" s="183">
        <v>16800</v>
      </c>
      <c r="H2825" s="189" t="e">
        <f t="shared" si="205"/>
        <v>#REF!</v>
      </c>
      <c r="I2825" s="171"/>
      <c r="M2825" s="178"/>
    </row>
    <row r="2826" spans="1:13" s="173" customFormat="1" ht="15.75" customHeight="1">
      <c r="A2826" s="168" t="s">
        <v>4736</v>
      </c>
      <c r="B2826" s="172" t="s">
        <v>3614</v>
      </c>
      <c r="C2826" s="191" t="s">
        <v>3615</v>
      </c>
      <c r="D2826" s="183">
        <v>8700</v>
      </c>
      <c r="E2826" s="183" t="e">
        <f>VLOOKUP(B2826,#REF!,22,FALSE)</f>
        <v>#REF!</v>
      </c>
      <c r="F2826" s="189" t="e">
        <f t="shared" si="204"/>
        <v>#REF!</v>
      </c>
      <c r="G2826" s="183">
        <v>6960</v>
      </c>
      <c r="H2826" s="189" t="e">
        <f t="shared" si="205"/>
        <v>#REF!</v>
      </c>
      <c r="I2826" s="171"/>
      <c r="M2826" s="178"/>
    </row>
    <row r="2827" spans="1:13" s="173" customFormat="1" ht="15.75" customHeight="1">
      <c r="A2827" s="168" t="s">
        <v>4736</v>
      </c>
      <c r="B2827" s="172" t="s">
        <v>3616</v>
      </c>
      <c r="C2827" s="191" t="s">
        <v>3617</v>
      </c>
      <c r="D2827" s="183">
        <v>12400</v>
      </c>
      <c r="E2827" s="183" t="e">
        <f>VLOOKUP(B2827,#REF!,22,FALSE)</f>
        <v>#REF!</v>
      </c>
      <c r="F2827" s="189" t="e">
        <f t="shared" si="204"/>
        <v>#REF!</v>
      </c>
      <c r="G2827" s="183">
        <v>9920</v>
      </c>
      <c r="H2827" s="189" t="e">
        <f t="shared" si="205"/>
        <v>#REF!</v>
      </c>
      <c r="I2827" s="171"/>
      <c r="M2827" s="178"/>
    </row>
    <row r="2828" spans="1:13" s="173" customFormat="1" ht="15.75" customHeight="1">
      <c r="A2828" s="168" t="s">
        <v>4736</v>
      </c>
      <c r="B2828" s="172" t="s">
        <v>3618</v>
      </c>
      <c r="C2828" s="191" t="s">
        <v>3619</v>
      </c>
      <c r="D2828" s="183">
        <v>20900</v>
      </c>
      <c r="E2828" s="183" t="e">
        <f>VLOOKUP(B2828,#REF!,22,FALSE)</f>
        <v>#REF!</v>
      </c>
      <c r="F2828" s="189" t="e">
        <f t="shared" si="204"/>
        <v>#REF!</v>
      </c>
      <c r="G2828" s="183">
        <v>16720</v>
      </c>
      <c r="H2828" s="189" t="e">
        <f t="shared" si="205"/>
        <v>#REF!</v>
      </c>
      <c r="I2828" s="171"/>
      <c r="M2828" s="178"/>
    </row>
    <row r="2829" spans="1:13" s="173" customFormat="1" ht="15.75" customHeight="1">
      <c r="A2829" s="168" t="s">
        <v>4737</v>
      </c>
      <c r="B2829" s="175">
        <v>20307</v>
      </c>
      <c r="C2829" s="191" t="s">
        <v>3627</v>
      </c>
      <c r="D2829" s="183">
        <v>46200</v>
      </c>
      <c r="E2829" s="183" t="e">
        <f>VLOOKUP(B2829,#REF!,22,FALSE)</f>
        <v>#REF!</v>
      </c>
      <c r="F2829" s="189" t="e">
        <f t="shared" si="204"/>
        <v>#REF!</v>
      </c>
      <c r="G2829" s="183">
        <v>36960</v>
      </c>
      <c r="H2829" s="189" t="e">
        <f t="shared" si="205"/>
        <v>#REF!</v>
      </c>
      <c r="I2829" s="171"/>
      <c r="M2829" s="178"/>
    </row>
    <row r="2830" spans="1:13" s="173" customFormat="1" ht="15.75" customHeight="1">
      <c r="A2830" s="168" t="s">
        <v>4737</v>
      </c>
      <c r="B2830" s="175">
        <v>20302</v>
      </c>
      <c r="C2830" s="191" t="s">
        <v>3632</v>
      </c>
      <c r="D2830" s="183">
        <v>23100</v>
      </c>
      <c r="E2830" s="183" t="e">
        <f>VLOOKUP(B2830,#REF!,22,FALSE)</f>
        <v>#REF!</v>
      </c>
      <c r="F2830" s="189" t="e">
        <f t="shared" si="204"/>
        <v>#REF!</v>
      </c>
      <c r="G2830" s="183">
        <v>18480</v>
      </c>
      <c r="H2830" s="189" t="e">
        <f t="shared" si="205"/>
        <v>#REF!</v>
      </c>
      <c r="I2830" s="171"/>
      <c r="M2830" s="178"/>
    </row>
    <row r="2831" spans="1:13" s="176" customFormat="1" ht="15.75" customHeight="1">
      <c r="A2831" s="168" t="s">
        <v>4738</v>
      </c>
      <c r="B2831" s="172" t="s">
        <v>3633</v>
      </c>
      <c r="C2831" s="191" t="s">
        <v>3634</v>
      </c>
      <c r="D2831" s="183">
        <v>19100</v>
      </c>
      <c r="E2831" s="183" t="e">
        <f>VLOOKUP(B2831,#REF!,22,FALSE)</f>
        <v>#REF!</v>
      </c>
      <c r="F2831" s="189" t="e">
        <f t="shared" si="204"/>
        <v>#REF!</v>
      </c>
      <c r="G2831" s="183">
        <v>15280</v>
      </c>
      <c r="H2831" s="189" t="e">
        <f t="shared" si="205"/>
        <v>#REF!</v>
      </c>
      <c r="I2831" s="171"/>
      <c r="J2831" s="173"/>
      <c r="K2831" s="173"/>
      <c r="M2831" s="178"/>
    </row>
    <row r="2832" spans="1:13" s="173" customFormat="1" ht="15.75" customHeight="1">
      <c r="A2832" s="168" t="s">
        <v>4739</v>
      </c>
      <c r="B2832" s="175">
        <v>20306</v>
      </c>
      <c r="C2832" s="191" t="s">
        <v>3637</v>
      </c>
      <c r="D2832" s="183">
        <v>34600</v>
      </c>
      <c r="E2832" s="183" t="e">
        <f>VLOOKUP(B2832,#REF!,22,FALSE)</f>
        <v>#REF!</v>
      </c>
      <c r="F2832" s="189" t="e">
        <f t="shared" si="204"/>
        <v>#REF!</v>
      </c>
      <c r="G2832" s="183">
        <v>27680</v>
      </c>
      <c r="H2832" s="189" t="e">
        <f t="shared" si="205"/>
        <v>#REF!</v>
      </c>
      <c r="I2832" s="171"/>
      <c r="M2832" s="178"/>
    </row>
    <row r="2833" spans="1:13" s="173" customFormat="1" ht="15.75" customHeight="1">
      <c r="A2833" s="168" t="s">
        <v>4739</v>
      </c>
      <c r="B2833" s="175">
        <v>20304</v>
      </c>
      <c r="C2833" s="191" t="s">
        <v>3638</v>
      </c>
      <c r="D2833" s="183">
        <v>23100</v>
      </c>
      <c r="E2833" s="183" t="e">
        <f>VLOOKUP(B2833,#REF!,22,FALSE)</f>
        <v>#REF!</v>
      </c>
      <c r="F2833" s="189" t="e">
        <f t="shared" si="204"/>
        <v>#REF!</v>
      </c>
      <c r="G2833" s="183">
        <v>18480</v>
      </c>
      <c r="H2833" s="189" t="e">
        <f t="shared" si="205"/>
        <v>#REF!</v>
      </c>
      <c r="I2833" s="171"/>
      <c r="M2833" s="178"/>
    </row>
    <row r="2834" spans="1:13" s="173" customFormat="1" ht="15.75" customHeight="1">
      <c r="A2834" s="168" t="s">
        <v>4739</v>
      </c>
      <c r="B2834" s="175">
        <v>20305</v>
      </c>
      <c r="C2834" s="191" t="s">
        <v>3639</v>
      </c>
      <c r="D2834" s="183">
        <v>46100</v>
      </c>
      <c r="E2834" s="183" t="e">
        <f>VLOOKUP(B2834,#REF!,22,FALSE)</f>
        <v>#REF!</v>
      </c>
      <c r="F2834" s="189" t="e">
        <f t="shared" si="204"/>
        <v>#REF!</v>
      </c>
      <c r="G2834" s="183">
        <v>36880</v>
      </c>
      <c r="H2834" s="189" t="e">
        <f t="shared" si="205"/>
        <v>#REF!</v>
      </c>
      <c r="I2834" s="171"/>
      <c r="M2834" s="178"/>
    </row>
    <row r="2835" spans="1:13" s="173" customFormat="1" ht="15.75" customHeight="1">
      <c r="A2835" s="168" t="s">
        <v>4739</v>
      </c>
      <c r="B2835" s="175">
        <v>20301</v>
      </c>
      <c r="C2835" s="191" t="s">
        <v>3640</v>
      </c>
      <c r="D2835" s="183">
        <v>46100</v>
      </c>
      <c r="E2835" s="183" t="e">
        <f>VLOOKUP(B2835,#REF!,22,FALSE)</f>
        <v>#REF!</v>
      </c>
      <c r="F2835" s="189" t="e">
        <f t="shared" si="204"/>
        <v>#REF!</v>
      </c>
      <c r="G2835" s="183">
        <v>36880</v>
      </c>
      <c r="H2835" s="189" t="e">
        <f t="shared" si="205"/>
        <v>#REF!</v>
      </c>
      <c r="I2835" s="171"/>
      <c r="M2835" s="178"/>
    </row>
    <row r="2836" spans="1:13" s="173" customFormat="1" ht="15.75" customHeight="1">
      <c r="A2836" s="168" t="s">
        <v>4739</v>
      </c>
      <c r="B2836" s="175">
        <v>20300</v>
      </c>
      <c r="C2836" s="191" t="s">
        <v>3641</v>
      </c>
      <c r="D2836" s="183">
        <v>41500</v>
      </c>
      <c r="E2836" s="183" t="e">
        <f>VLOOKUP(B2836,#REF!,22,FALSE)</f>
        <v>#REF!</v>
      </c>
      <c r="F2836" s="189" t="e">
        <f t="shared" si="204"/>
        <v>#REF!</v>
      </c>
      <c r="G2836" s="183">
        <v>33200</v>
      </c>
      <c r="H2836" s="189" t="e">
        <f t="shared" si="205"/>
        <v>#REF!</v>
      </c>
      <c r="I2836" s="171"/>
      <c r="M2836" s="178"/>
    </row>
    <row r="2837" spans="1:13" s="173" customFormat="1" ht="15.75" customHeight="1">
      <c r="A2837" s="168" t="s">
        <v>4739</v>
      </c>
      <c r="B2837" s="175">
        <v>20314</v>
      </c>
      <c r="C2837" s="191" t="s">
        <v>3642</v>
      </c>
      <c r="D2837" s="183">
        <v>23100</v>
      </c>
      <c r="E2837" s="183" t="e">
        <f>VLOOKUP(B2837,#REF!,22,FALSE)</f>
        <v>#REF!</v>
      </c>
      <c r="F2837" s="189" t="e">
        <f t="shared" si="204"/>
        <v>#REF!</v>
      </c>
      <c r="G2837" s="183">
        <v>18480</v>
      </c>
      <c r="H2837" s="189" t="e">
        <f t="shared" si="205"/>
        <v>#REF!</v>
      </c>
      <c r="I2837" s="171"/>
      <c r="M2837" s="178"/>
    </row>
    <row r="2838" spans="1:13" s="173" customFormat="1" ht="15.75" customHeight="1">
      <c r="A2838" s="168" t="s">
        <v>4739</v>
      </c>
      <c r="B2838" s="175">
        <v>20309</v>
      </c>
      <c r="C2838" s="191" t="s">
        <v>3643</v>
      </c>
      <c r="D2838" s="183">
        <v>46100</v>
      </c>
      <c r="E2838" s="183" t="e">
        <f>VLOOKUP(B2838,#REF!,22,FALSE)</f>
        <v>#REF!</v>
      </c>
      <c r="F2838" s="189" t="e">
        <f t="shared" si="204"/>
        <v>#REF!</v>
      </c>
      <c r="G2838" s="183">
        <v>36880</v>
      </c>
      <c r="H2838" s="189" t="e">
        <f t="shared" si="205"/>
        <v>#REF!</v>
      </c>
      <c r="I2838" s="171"/>
      <c r="M2838" s="178"/>
    </row>
    <row r="2839" spans="1:13" s="173" customFormat="1" ht="15.75" customHeight="1">
      <c r="A2839" s="168" t="s">
        <v>3644</v>
      </c>
      <c r="B2839" s="175">
        <v>20315</v>
      </c>
      <c r="C2839" s="191" t="s">
        <v>3645</v>
      </c>
      <c r="D2839" s="183">
        <v>34600</v>
      </c>
      <c r="E2839" s="183" t="e">
        <f>VLOOKUP(B2839,#REF!,22,FALSE)</f>
        <v>#REF!</v>
      </c>
      <c r="F2839" s="189" t="e">
        <f t="shared" si="204"/>
        <v>#REF!</v>
      </c>
      <c r="G2839" s="183">
        <v>27680</v>
      </c>
      <c r="H2839" s="189" t="e">
        <f t="shared" si="205"/>
        <v>#REF!</v>
      </c>
      <c r="I2839" s="171"/>
      <c r="M2839" s="178"/>
    </row>
    <row r="2840" spans="1:13" s="173" customFormat="1" ht="15.75" customHeight="1">
      <c r="A2840" s="168" t="s">
        <v>4740</v>
      </c>
      <c r="B2840" s="175">
        <v>20303</v>
      </c>
      <c r="C2840" s="191" t="s">
        <v>3646</v>
      </c>
      <c r="D2840" s="183">
        <v>41500</v>
      </c>
      <c r="E2840" s="183" t="e">
        <f>VLOOKUP(B2840,#REF!,22,FALSE)</f>
        <v>#REF!</v>
      </c>
      <c r="F2840" s="189" t="e">
        <f t="shared" si="204"/>
        <v>#REF!</v>
      </c>
      <c r="G2840" s="183">
        <v>33200</v>
      </c>
      <c r="H2840" s="189" t="e">
        <f t="shared" si="205"/>
        <v>#REF!</v>
      </c>
      <c r="I2840" s="171"/>
      <c r="M2840" s="178"/>
    </row>
    <row r="2841" spans="1:13" s="173" customFormat="1" ht="15.75" customHeight="1">
      <c r="A2841" s="51" t="s">
        <v>3647</v>
      </c>
      <c r="B2841" s="169"/>
      <c r="C2841" s="193"/>
      <c r="D2841" s="52"/>
      <c r="E2841" s="52"/>
      <c r="F2841" s="52"/>
      <c r="G2841" s="52"/>
      <c r="H2841" s="213" t="e">
        <f>AVERAGE(H2842:H2896)</f>
        <v>#REF!</v>
      </c>
      <c r="I2841" s="28"/>
      <c r="J2841" s="176"/>
      <c r="M2841" s="178"/>
    </row>
    <row r="2842" spans="1:13" s="173" customFormat="1" ht="15.75" customHeight="1">
      <c r="A2842" s="168" t="s">
        <v>3648</v>
      </c>
      <c r="B2842" s="172">
        <v>10457</v>
      </c>
      <c r="C2842" s="191" t="s">
        <v>3649</v>
      </c>
      <c r="D2842" s="183">
        <v>11300</v>
      </c>
      <c r="E2842" s="183" t="e">
        <f>VLOOKUP(B2842,#REF!,22,FALSE)</f>
        <v>#REF!</v>
      </c>
      <c r="F2842" s="189" t="e">
        <f t="shared" ref="F2842:F2897" si="206">E2842/D2842-100%</f>
        <v>#REF!</v>
      </c>
      <c r="G2842" s="183">
        <v>9040</v>
      </c>
      <c r="H2842" s="189" t="e">
        <f t="shared" ref="H2842:H2897" si="207">100%-G2842/E2842</f>
        <v>#REF!</v>
      </c>
      <c r="I2842" s="171"/>
      <c r="M2842" s="178"/>
    </row>
    <row r="2843" spans="1:13" s="173" customFormat="1" ht="15.75" customHeight="1">
      <c r="A2843" s="168" t="s">
        <v>3650</v>
      </c>
      <c r="B2843" s="172">
        <v>21000</v>
      </c>
      <c r="C2843" s="191" t="s">
        <v>3651</v>
      </c>
      <c r="D2843" s="183">
        <v>18400</v>
      </c>
      <c r="E2843" s="183" t="e">
        <f>VLOOKUP(B2843,#REF!,22,FALSE)</f>
        <v>#REF!</v>
      </c>
      <c r="F2843" s="189" t="e">
        <f t="shared" si="206"/>
        <v>#REF!</v>
      </c>
      <c r="G2843" s="183">
        <v>14720</v>
      </c>
      <c r="H2843" s="189" t="e">
        <f t="shared" si="207"/>
        <v>#REF!</v>
      </c>
      <c r="I2843" s="171"/>
      <c r="M2843" s="178"/>
    </row>
    <row r="2844" spans="1:13" s="173" customFormat="1" ht="15.75" customHeight="1">
      <c r="A2844" s="168" t="s">
        <v>4741</v>
      </c>
      <c r="B2844" s="172">
        <v>21403</v>
      </c>
      <c r="C2844" s="191" t="s">
        <v>3652</v>
      </c>
      <c r="D2844" s="183">
        <v>10300</v>
      </c>
      <c r="E2844" s="183" t="e">
        <f>VLOOKUP(B2844,#REF!,22,FALSE)</f>
        <v>#REF!</v>
      </c>
      <c r="F2844" s="189" t="e">
        <f t="shared" si="206"/>
        <v>#REF!</v>
      </c>
      <c r="G2844" s="183">
        <v>8240</v>
      </c>
      <c r="H2844" s="189" t="e">
        <f t="shared" si="207"/>
        <v>#REF!</v>
      </c>
      <c r="I2844" s="171"/>
      <c r="M2844" s="178"/>
    </row>
    <row r="2845" spans="1:13" s="173" customFormat="1" ht="15.75" customHeight="1">
      <c r="A2845" s="168" t="s">
        <v>3648</v>
      </c>
      <c r="B2845" s="172">
        <v>20704</v>
      </c>
      <c r="C2845" s="191" t="s">
        <v>3653</v>
      </c>
      <c r="D2845" s="183">
        <v>12400</v>
      </c>
      <c r="E2845" s="183" t="e">
        <f>VLOOKUP(B2845,#REF!,22,FALSE)</f>
        <v>#REF!</v>
      </c>
      <c r="F2845" s="189" t="e">
        <f t="shared" si="206"/>
        <v>#REF!</v>
      </c>
      <c r="G2845" s="183">
        <v>9920</v>
      </c>
      <c r="H2845" s="189" t="e">
        <f t="shared" si="207"/>
        <v>#REF!</v>
      </c>
      <c r="I2845" s="171"/>
      <c r="M2845" s="178"/>
    </row>
    <row r="2846" spans="1:13" s="173" customFormat="1" ht="15.75" customHeight="1">
      <c r="A2846" s="168" t="s">
        <v>3654</v>
      </c>
      <c r="B2846" s="172">
        <v>21007</v>
      </c>
      <c r="C2846" s="191" t="s">
        <v>3655</v>
      </c>
      <c r="D2846" s="183">
        <v>20400</v>
      </c>
      <c r="E2846" s="183" t="e">
        <f>VLOOKUP(B2846,#REF!,22,FALSE)</f>
        <v>#REF!</v>
      </c>
      <c r="F2846" s="189" t="e">
        <f t="shared" si="206"/>
        <v>#REF!</v>
      </c>
      <c r="G2846" s="183">
        <v>16320</v>
      </c>
      <c r="H2846" s="189" t="e">
        <f t="shared" si="207"/>
        <v>#REF!</v>
      </c>
      <c r="I2846" s="171"/>
      <c r="M2846" s="178"/>
    </row>
    <row r="2847" spans="1:13" s="173" customFormat="1" ht="15.75" customHeight="1">
      <c r="A2847" s="168" t="s">
        <v>3656</v>
      </c>
      <c r="B2847" s="172">
        <v>20706</v>
      </c>
      <c r="C2847" s="191" t="s">
        <v>3657</v>
      </c>
      <c r="D2847" s="183">
        <v>30800</v>
      </c>
      <c r="E2847" s="183" t="e">
        <f>VLOOKUP(B2847,#REF!,22,FALSE)</f>
        <v>#REF!</v>
      </c>
      <c r="F2847" s="189" t="e">
        <f t="shared" si="206"/>
        <v>#REF!</v>
      </c>
      <c r="G2847" s="183">
        <v>24640</v>
      </c>
      <c r="H2847" s="189" t="e">
        <f t="shared" si="207"/>
        <v>#REF!</v>
      </c>
      <c r="I2847" s="171"/>
      <c r="M2847" s="178"/>
    </row>
    <row r="2848" spans="1:13" s="173" customFormat="1" ht="15.75" customHeight="1">
      <c r="A2848" s="168" t="s">
        <v>3656</v>
      </c>
      <c r="B2848" s="172">
        <v>20707</v>
      </c>
      <c r="C2848" s="191" t="s">
        <v>3658</v>
      </c>
      <c r="D2848" s="183">
        <v>30800</v>
      </c>
      <c r="E2848" s="183" t="e">
        <f>VLOOKUP(B2848,#REF!,22,FALSE)</f>
        <v>#REF!</v>
      </c>
      <c r="F2848" s="189" t="e">
        <f t="shared" si="206"/>
        <v>#REF!</v>
      </c>
      <c r="G2848" s="183">
        <v>24640</v>
      </c>
      <c r="H2848" s="189" t="e">
        <f t="shared" si="207"/>
        <v>#REF!</v>
      </c>
      <c r="I2848" s="171"/>
      <c r="M2848" s="178"/>
    </row>
    <row r="2849" spans="1:13" s="173" customFormat="1" ht="15.75" customHeight="1">
      <c r="A2849" s="168" t="s">
        <v>3660</v>
      </c>
      <c r="B2849" s="172">
        <v>20313</v>
      </c>
      <c r="C2849" s="191" t="s">
        <v>3661</v>
      </c>
      <c r="D2849" s="183">
        <v>33000</v>
      </c>
      <c r="E2849" s="183" t="e">
        <f>VLOOKUP(B2849,#REF!,22,FALSE)</f>
        <v>#REF!</v>
      </c>
      <c r="F2849" s="189" t="e">
        <f t="shared" si="206"/>
        <v>#REF!</v>
      </c>
      <c r="G2849" s="183">
        <v>26400</v>
      </c>
      <c r="H2849" s="189" t="e">
        <f t="shared" si="207"/>
        <v>#REF!</v>
      </c>
      <c r="I2849" s="171"/>
      <c r="M2849" s="178"/>
    </row>
    <row r="2850" spans="1:13" s="173" customFormat="1" ht="15.75" customHeight="1">
      <c r="A2850" s="168" t="s">
        <v>3660</v>
      </c>
      <c r="B2850" s="172">
        <v>20312</v>
      </c>
      <c r="C2850" s="191" t="s">
        <v>3662</v>
      </c>
      <c r="D2850" s="183">
        <v>74000</v>
      </c>
      <c r="E2850" s="183" t="e">
        <f>VLOOKUP(B2850,#REF!,22,FALSE)</f>
        <v>#REF!</v>
      </c>
      <c r="F2850" s="189" t="e">
        <f t="shared" si="206"/>
        <v>#REF!</v>
      </c>
      <c r="G2850" s="183">
        <v>59200</v>
      </c>
      <c r="H2850" s="189" t="e">
        <f t="shared" si="207"/>
        <v>#REF!</v>
      </c>
      <c r="I2850" s="171"/>
      <c r="M2850" s="178"/>
    </row>
    <row r="2851" spans="1:13" s="173" customFormat="1" ht="15.75" customHeight="1">
      <c r="A2851" s="168" t="s">
        <v>4743</v>
      </c>
      <c r="B2851" s="172">
        <v>21421</v>
      </c>
      <c r="C2851" s="191" t="s">
        <v>3663</v>
      </c>
      <c r="D2851" s="183">
        <v>35500</v>
      </c>
      <c r="E2851" s="183" t="e">
        <f>VLOOKUP(B2851,#REF!,22,FALSE)</f>
        <v>#REF!</v>
      </c>
      <c r="F2851" s="189" t="e">
        <f t="shared" si="206"/>
        <v>#REF!</v>
      </c>
      <c r="G2851" s="183">
        <v>28400</v>
      </c>
      <c r="H2851" s="189" t="e">
        <f t="shared" si="207"/>
        <v>#REF!</v>
      </c>
      <c r="I2851" s="171"/>
      <c r="M2851" s="178"/>
    </row>
    <row r="2852" spans="1:13" s="173" customFormat="1" ht="15.75" customHeight="1">
      <c r="A2852" s="168" t="s">
        <v>3664</v>
      </c>
      <c r="B2852" s="172">
        <v>21004</v>
      </c>
      <c r="C2852" s="191" t="s">
        <v>3665</v>
      </c>
      <c r="D2852" s="183">
        <v>36000</v>
      </c>
      <c r="E2852" s="183" t="e">
        <f>VLOOKUP(B2852,#REF!,22,FALSE)</f>
        <v>#REF!</v>
      </c>
      <c r="F2852" s="189" t="e">
        <f t="shared" si="206"/>
        <v>#REF!</v>
      </c>
      <c r="G2852" s="183">
        <v>28800</v>
      </c>
      <c r="H2852" s="189" t="e">
        <f t="shared" si="207"/>
        <v>#REF!</v>
      </c>
      <c r="I2852" s="171"/>
      <c r="M2852" s="178"/>
    </row>
    <row r="2853" spans="1:13" s="173" customFormat="1" ht="15.75" customHeight="1">
      <c r="A2853" s="168" t="s">
        <v>3666</v>
      </c>
      <c r="B2853" s="172">
        <v>21413</v>
      </c>
      <c r="C2853" s="191" t="s">
        <v>3667</v>
      </c>
      <c r="D2853" s="183">
        <v>33000</v>
      </c>
      <c r="E2853" s="183" t="e">
        <f>VLOOKUP(B2853,#REF!,22,FALSE)</f>
        <v>#REF!</v>
      </c>
      <c r="F2853" s="189" t="e">
        <f t="shared" si="206"/>
        <v>#REF!</v>
      </c>
      <c r="G2853" s="183">
        <v>26400</v>
      </c>
      <c r="H2853" s="189" t="e">
        <f t="shared" si="207"/>
        <v>#REF!</v>
      </c>
      <c r="I2853" s="171"/>
      <c r="M2853" s="178"/>
    </row>
    <row r="2854" spans="1:13" s="173" customFormat="1" ht="15.75" customHeight="1">
      <c r="A2854" s="168" t="s">
        <v>3669</v>
      </c>
      <c r="B2854" s="172">
        <v>21008</v>
      </c>
      <c r="C2854" s="191" t="s">
        <v>3670</v>
      </c>
      <c r="D2854" s="183">
        <v>52000</v>
      </c>
      <c r="E2854" s="183" t="e">
        <f>VLOOKUP(B2854,#REF!,22,FALSE)</f>
        <v>#REF!</v>
      </c>
      <c r="F2854" s="189" t="e">
        <f t="shared" si="206"/>
        <v>#REF!</v>
      </c>
      <c r="G2854" s="183">
        <v>41600</v>
      </c>
      <c r="H2854" s="189" t="e">
        <f t="shared" si="207"/>
        <v>#REF!</v>
      </c>
      <c r="I2854" s="171"/>
      <c r="M2854" s="178"/>
    </row>
    <row r="2855" spans="1:13" s="173" customFormat="1" ht="15.75" customHeight="1">
      <c r="A2855" s="168" t="s">
        <v>3671</v>
      </c>
      <c r="B2855" s="172">
        <v>20810</v>
      </c>
      <c r="C2855" s="191" t="s">
        <v>3672</v>
      </c>
      <c r="D2855" s="183">
        <v>24700</v>
      </c>
      <c r="E2855" s="183" t="e">
        <f>VLOOKUP(B2855,#REF!,22,FALSE)</f>
        <v>#REF!</v>
      </c>
      <c r="F2855" s="189" t="e">
        <f t="shared" si="206"/>
        <v>#REF!</v>
      </c>
      <c r="G2855" s="183">
        <v>19760</v>
      </c>
      <c r="H2855" s="189" t="e">
        <f t="shared" si="207"/>
        <v>#REF!</v>
      </c>
      <c r="I2855" s="171"/>
      <c r="M2855" s="178"/>
    </row>
    <row r="2856" spans="1:13" s="173" customFormat="1" ht="15.75" customHeight="1">
      <c r="A2856" s="168" t="s">
        <v>3671</v>
      </c>
      <c r="B2856" s="172">
        <v>21427</v>
      </c>
      <c r="C2856" s="191" t="s">
        <v>3673</v>
      </c>
      <c r="D2856" s="183">
        <v>27500</v>
      </c>
      <c r="E2856" s="183" t="e">
        <f>VLOOKUP(B2856,#REF!,22,FALSE)</f>
        <v>#REF!</v>
      </c>
      <c r="F2856" s="189" t="e">
        <f t="shared" si="206"/>
        <v>#REF!</v>
      </c>
      <c r="G2856" s="183">
        <v>22000</v>
      </c>
      <c r="H2856" s="189" t="e">
        <f t="shared" si="207"/>
        <v>#REF!</v>
      </c>
      <c r="I2856" s="171"/>
      <c r="M2856" s="178"/>
    </row>
    <row r="2857" spans="1:13" s="173" customFormat="1" ht="15.75" customHeight="1">
      <c r="A2857" s="168" t="s">
        <v>3674</v>
      </c>
      <c r="B2857" s="172">
        <v>20811</v>
      </c>
      <c r="C2857" s="191" t="s">
        <v>3675</v>
      </c>
      <c r="D2857" s="183">
        <v>37000</v>
      </c>
      <c r="E2857" s="183" t="e">
        <f>VLOOKUP(B2857,#REF!,22,FALSE)</f>
        <v>#REF!</v>
      </c>
      <c r="F2857" s="189" t="e">
        <f t="shared" si="206"/>
        <v>#REF!</v>
      </c>
      <c r="G2857" s="183">
        <v>29600</v>
      </c>
      <c r="H2857" s="189" t="e">
        <f t="shared" si="207"/>
        <v>#REF!</v>
      </c>
      <c r="I2857" s="171"/>
      <c r="M2857" s="178"/>
    </row>
    <row r="2858" spans="1:13" s="173" customFormat="1" ht="15.75" customHeight="1">
      <c r="A2858" s="168" t="s">
        <v>3676</v>
      </c>
      <c r="B2858" s="172">
        <v>20800</v>
      </c>
      <c r="C2858" s="191" t="s">
        <v>3677</v>
      </c>
      <c r="D2858" s="183">
        <v>50000</v>
      </c>
      <c r="E2858" s="183" t="e">
        <f>VLOOKUP(B2858,#REF!,22,FALSE)</f>
        <v>#REF!</v>
      </c>
      <c r="F2858" s="189" t="e">
        <f t="shared" si="206"/>
        <v>#REF!</v>
      </c>
      <c r="G2858" s="183">
        <v>40000</v>
      </c>
      <c r="H2858" s="189" t="e">
        <f t="shared" si="207"/>
        <v>#REF!</v>
      </c>
      <c r="I2858" s="171"/>
      <c r="M2858" s="178"/>
    </row>
    <row r="2859" spans="1:13" s="173" customFormat="1" ht="15.75" customHeight="1">
      <c r="A2859" s="168" t="s">
        <v>3678</v>
      </c>
      <c r="B2859" s="172">
        <v>21423</v>
      </c>
      <c r="C2859" s="191" t="s">
        <v>3679</v>
      </c>
      <c r="D2859" s="183">
        <v>49600</v>
      </c>
      <c r="E2859" s="183" t="e">
        <f>VLOOKUP(B2859,#REF!,22,FALSE)</f>
        <v>#REF!</v>
      </c>
      <c r="F2859" s="189" t="e">
        <f t="shared" si="206"/>
        <v>#REF!</v>
      </c>
      <c r="G2859" s="183">
        <v>39680</v>
      </c>
      <c r="H2859" s="189" t="e">
        <f t="shared" si="207"/>
        <v>#REF!</v>
      </c>
      <c r="I2859" s="171"/>
      <c r="M2859" s="178"/>
    </row>
    <row r="2860" spans="1:13" s="173" customFormat="1" ht="15.75" customHeight="1">
      <c r="A2860" s="168" t="s">
        <v>4733</v>
      </c>
      <c r="B2860" s="172">
        <v>20801</v>
      </c>
      <c r="C2860" s="191" t="s">
        <v>3680</v>
      </c>
      <c r="D2860" s="183">
        <v>43200</v>
      </c>
      <c r="E2860" s="183" t="e">
        <f>VLOOKUP(B2860,#REF!,22,FALSE)</f>
        <v>#REF!</v>
      </c>
      <c r="F2860" s="189" t="e">
        <f t="shared" si="206"/>
        <v>#REF!</v>
      </c>
      <c r="G2860" s="183">
        <v>34560</v>
      </c>
      <c r="H2860" s="189" t="e">
        <f t="shared" si="207"/>
        <v>#REF!</v>
      </c>
      <c r="I2860" s="171"/>
      <c r="M2860" s="178"/>
    </row>
    <row r="2861" spans="1:13" s="173" customFormat="1" ht="15.75" customHeight="1">
      <c r="A2861" s="168" t="s">
        <v>4733</v>
      </c>
      <c r="B2861" s="172">
        <v>20802</v>
      </c>
      <c r="C2861" s="191" t="s">
        <v>3681</v>
      </c>
      <c r="D2861" s="183">
        <v>61700</v>
      </c>
      <c r="E2861" s="183" t="e">
        <f>VLOOKUP(B2861,#REF!,22,FALSE)</f>
        <v>#REF!</v>
      </c>
      <c r="F2861" s="189" t="e">
        <f t="shared" si="206"/>
        <v>#REF!</v>
      </c>
      <c r="G2861" s="183">
        <v>49360</v>
      </c>
      <c r="H2861" s="189" t="e">
        <f t="shared" si="207"/>
        <v>#REF!</v>
      </c>
      <c r="I2861" s="171"/>
      <c r="M2861" s="178"/>
    </row>
    <row r="2862" spans="1:13" s="173" customFormat="1" ht="15.75" customHeight="1">
      <c r="A2862" s="168" t="s">
        <v>3682</v>
      </c>
      <c r="B2862" s="172">
        <v>20803</v>
      </c>
      <c r="C2862" s="191" t="s">
        <v>3683</v>
      </c>
      <c r="D2862" s="183">
        <v>18800</v>
      </c>
      <c r="E2862" s="183" t="e">
        <f>VLOOKUP(B2862,#REF!,22,FALSE)</f>
        <v>#REF!</v>
      </c>
      <c r="F2862" s="189" t="e">
        <f t="shared" si="206"/>
        <v>#REF!</v>
      </c>
      <c r="G2862" s="183">
        <v>15040</v>
      </c>
      <c r="H2862" s="189" t="e">
        <f t="shared" si="207"/>
        <v>#REF!</v>
      </c>
      <c r="I2862" s="171"/>
      <c r="M2862" s="178"/>
    </row>
    <row r="2863" spans="1:13" s="173" customFormat="1" ht="15.75" customHeight="1">
      <c r="A2863" s="168" t="s">
        <v>3684</v>
      </c>
      <c r="B2863" s="172">
        <v>20804</v>
      </c>
      <c r="C2863" s="191" t="s">
        <v>3685</v>
      </c>
      <c r="D2863" s="183">
        <v>18100</v>
      </c>
      <c r="E2863" s="183" t="e">
        <f>VLOOKUP(B2863,#REF!,22,FALSE)</f>
        <v>#REF!</v>
      </c>
      <c r="F2863" s="189" t="e">
        <f t="shared" si="206"/>
        <v>#REF!</v>
      </c>
      <c r="G2863" s="183">
        <v>14480</v>
      </c>
      <c r="H2863" s="189" t="e">
        <f t="shared" si="207"/>
        <v>#REF!</v>
      </c>
      <c r="I2863" s="171"/>
      <c r="M2863" s="178"/>
    </row>
    <row r="2864" spans="1:13" s="173" customFormat="1" ht="15.75" customHeight="1">
      <c r="A2864" s="168" t="s">
        <v>3686</v>
      </c>
      <c r="B2864" s="172">
        <v>20807</v>
      </c>
      <c r="C2864" s="191" t="s">
        <v>3687</v>
      </c>
      <c r="D2864" s="183">
        <v>14000</v>
      </c>
      <c r="E2864" s="183" t="e">
        <f>VLOOKUP(B2864,#REF!,22,FALSE)</f>
        <v>#REF!</v>
      </c>
      <c r="F2864" s="189" t="e">
        <f t="shared" si="206"/>
        <v>#REF!</v>
      </c>
      <c r="G2864" s="183">
        <v>11200</v>
      </c>
      <c r="H2864" s="189" t="e">
        <f t="shared" si="207"/>
        <v>#REF!</v>
      </c>
      <c r="I2864" s="171"/>
      <c r="M2864" s="178"/>
    </row>
    <row r="2865" spans="1:13" s="173" customFormat="1" ht="15.75" customHeight="1">
      <c r="A2865" s="168" t="s">
        <v>3688</v>
      </c>
      <c r="B2865" s="172">
        <v>21429</v>
      </c>
      <c r="C2865" s="191" t="s">
        <v>3689</v>
      </c>
      <c r="D2865" s="183">
        <v>81800</v>
      </c>
      <c r="E2865" s="183" t="e">
        <f>VLOOKUP(B2865,#REF!,22,FALSE)</f>
        <v>#REF!</v>
      </c>
      <c r="F2865" s="189" t="e">
        <f t="shared" si="206"/>
        <v>#REF!</v>
      </c>
      <c r="G2865" s="183">
        <v>65440</v>
      </c>
      <c r="H2865" s="189" t="e">
        <f t="shared" si="207"/>
        <v>#REF!</v>
      </c>
      <c r="I2865" s="171"/>
      <c r="M2865" s="178"/>
    </row>
    <row r="2866" spans="1:13" s="173" customFormat="1" ht="15.75" customHeight="1">
      <c r="A2866" s="168" t="s">
        <v>3688</v>
      </c>
      <c r="B2866" s="172">
        <v>21417</v>
      </c>
      <c r="C2866" s="191" t="s">
        <v>3690</v>
      </c>
      <c r="D2866" s="183">
        <v>63000</v>
      </c>
      <c r="E2866" s="183" t="e">
        <f>VLOOKUP(B2866,#REF!,22,FALSE)</f>
        <v>#REF!</v>
      </c>
      <c r="F2866" s="189" t="e">
        <f t="shared" si="206"/>
        <v>#REF!</v>
      </c>
      <c r="G2866" s="183">
        <v>50400</v>
      </c>
      <c r="H2866" s="189" t="e">
        <f t="shared" si="207"/>
        <v>#REF!</v>
      </c>
      <c r="I2866" s="171"/>
      <c r="M2866" s="178"/>
    </row>
    <row r="2867" spans="1:13" s="173" customFormat="1" ht="15.75" customHeight="1">
      <c r="A2867" s="168" t="s">
        <v>3688</v>
      </c>
      <c r="B2867" s="172">
        <v>21422</v>
      </c>
      <c r="C2867" s="191" t="s">
        <v>3691</v>
      </c>
      <c r="D2867" s="183">
        <v>90400</v>
      </c>
      <c r="E2867" s="183" t="e">
        <f>VLOOKUP(B2867,#REF!,22,FALSE)</f>
        <v>#REF!</v>
      </c>
      <c r="F2867" s="189" t="e">
        <f t="shared" si="206"/>
        <v>#REF!</v>
      </c>
      <c r="G2867" s="183">
        <v>72320</v>
      </c>
      <c r="H2867" s="189" t="e">
        <f t="shared" si="207"/>
        <v>#REF!</v>
      </c>
      <c r="I2867" s="171"/>
      <c r="M2867" s="178"/>
    </row>
    <row r="2868" spans="1:13" s="173" customFormat="1" ht="15.75" customHeight="1">
      <c r="A2868" s="168" t="s">
        <v>3692</v>
      </c>
      <c r="B2868" s="172">
        <v>21404</v>
      </c>
      <c r="C2868" s="191" t="s">
        <v>3693</v>
      </c>
      <c r="D2868" s="183">
        <v>14300</v>
      </c>
      <c r="E2868" s="183" t="e">
        <f>VLOOKUP(B2868,#REF!,22,FALSE)</f>
        <v>#REF!</v>
      </c>
      <c r="F2868" s="189" t="e">
        <f t="shared" si="206"/>
        <v>#REF!</v>
      </c>
      <c r="G2868" s="183">
        <v>11440</v>
      </c>
      <c r="H2868" s="189" t="e">
        <f t="shared" si="207"/>
        <v>#REF!</v>
      </c>
      <c r="I2868" s="171"/>
      <c r="M2868" s="178"/>
    </row>
    <row r="2869" spans="1:13" s="173" customFormat="1" ht="15.75" customHeight="1">
      <c r="A2869" s="168" t="s">
        <v>3692</v>
      </c>
      <c r="B2869" s="172">
        <v>21005</v>
      </c>
      <c r="C2869" s="191" t="s">
        <v>3694</v>
      </c>
      <c r="D2869" s="183">
        <v>27000</v>
      </c>
      <c r="E2869" s="183" t="e">
        <f>VLOOKUP(B2869,#REF!,22,FALSE)</f>
        <v>#REF!</v>
      </c>
      <c r="F2869" s="189" t="e">
        <f t="shared" si="206"/>
        <v>#REF!</v>
      </c>
      <c r="G2869" s="183">
        <v>21600</v>
      </c>
      <c r="H2869" s="189" t="e">
        <f t="shared" si="207"/>
        <v>#REF!</v>
      </c>
      <c r="I2869" s="171"/>
      <c r="M2869" s="178"/>
    </row>
    <row r="2870" spans="1:13" s="173" customFormat="1" ht="15.75" customHeight="1">
      <c r="A2870" s="168" t="s">
        <v>3701</v>
      </c>
      <c r="B2870" s="172">
        <v>21430</v>
      </c>
      <c r="C2870" s="191" t="s">
        <v>3695</v>
      </c>
      <c r="D2870" s="183">
        <v>87900</v>
      </c>
      <c r="E2870" s="183" t="e">
        <f>VLOOKUP(B2870,#REF!,22,FALSE)</f>
        <v>#REF!</v>
      </c>
      <c r="F2870" s="189" t="e">
        <f t="shared" si="206"/>
        <v>#REF!</v>
      </c>
      <c r="G2870" s="183">
        <v>70320</v>
      </c>
      <c r="H2870" s="189" t="e">
        <f t="shared" si="207"/>
        <v>#REF!</v>
      </c>
      <c r="I2870" s="171"/>
      <c r="M2870" s="178"/>
    </row>
    <row r="2871" spans="1:13" s="173" customFormat="1" ht="15.75" customHeight="1">
      <c r="A2871" s="168" t="s">
        <v>3696</v>
      </c>
      <c r="B2871" s="172">
        <v>21426</v>
      </c>
      <c r="C2871" s="191" t="s">
        <v>3697</v>
      </c>
      <c r="D2871" s="183">
        <v>25600</v>
      </c>
      <c r="E2871" s="183" t="e">
        <f>VLOOKUP(B2871,#REF!,22,FALSE)</f>
        <v>#REF!</v>
      </c>
      <c r="F2871" s="189" t="e">
        <f t="shared" si="206"/>
        <v>#REF!</v>
      </c>
      <c r="G2871" s="183">
        <v>20480</v>
      </c>
      <c r="H2871" s="189" t="e">
        <f t="shared" si="207"/>
        <v>#REF!</v>
      </c>
      <c r="I2871" s="171"/>
      <c r="M2871" s="178"/>
    </row>
    <row r="2872" spans="1:13" s="173" customFormat="1" ht="15.75" customHeight="1">
      <c r="A2872" s="168" t="s">
        <v>3696</v>
      </c>
      <c r="B2872" s="172">
        <v>21420</v>
      </c>
      <c r="C2872" s="191" t="s">
        <v>3698</v>
      </c>
      <c r="D2872" s="183">
        <v>44100</v>
      </c>
      <c r="E2872" s="183" t="e">
        <f>VLOOKUP(B2872,#REF!,22,FALSE)</f>
        <v>#REF!</v>
      </c>
      <c r="F2872" s="189" t="e">
        <f t="shared" si="206"/>
        <v>#REF!</v>
      </c>
      <c r="G2872" s="183">
        <v>35280</v>
      </c>
      <c r="H2872" s="189" t="e">
        <f t="shared" si="207"/>
        <v>#REF!</v>
      </c>
      <c r="I2872" s="171"/>
      <c r="M2872" s="178"/>
    </row>
    <row r="2873" spans="1:13" s="173" customFormat="1" ht="15.75" customHeight="1">
      <c r="A2873" s="168" t="s">
        <v>3696</v>
      </c>
      <c r="B2873" s="172">
        <v>21436</v>
      </c>
      <c r="C2873" s="191" t="s">
        <v>3699</v>
      </c>
      <c r="D2873" s="183">
        <v>34000</v>
      </c>
      <c r="E2873" s="183" t="e">
        <f>VLOOKUP(B2873,#REF!,22,FALSE)</f>
        <v>#REF!</v>
      </c>
      <c r="F2873" s="189" t="e">
        <f t="shared" si="206"/>
        <v>#REF!</v>
      </c>
      <c r="G2873" s="183">
        <v>27200</v>
      </c>
      <c r="H2873" s="189" t="e">
        <f t="shared" si="207"/>
        <v>#REF!</v>
      </c>
      <c r="I2873" s="171"/>
      <c r="M2873" s="178"/>
    </row>
    <row r="2874" spans="1:13" s="173" customFormat="1" ht="15.75" customHeight="1">
      <c r="A2874" s="168" t="s">
        <v>3701</v>
      </c>
      <c r="B2874" s="172">
        <v>21435</v>
      </c>
      <c r="C2874" s="191" t="s">
        <v>3700</v>
      </c>
      <c r="D2874" s="183">
        <v>63900</v>
      </c>
      <c r="E2874" s="183" t="e">
        <f>VLOOKUP(B2874,#REF!,22,FALSE)</f>
        <v>#REF!</v>
      </c>
      <c r="F2874" s="189" t="e">
        <f t="shared" si="206"/>
        <v>#REF!</v>
      </c>
      <c r="G2874" s="183">
        <v>51120</v>
      </c>
      <c r="H2874" s="189" t="e">
        <f t="shared" si="207"/>
        <v>#REF!</v>
      </c>
      <c r="I2874" s="171"/>
      <c r="M2874" s="178"/>
    </row>
    <row r="2875" spans="1:13" s="173" customFormat="1" ht="15.75" customHeight="1">
      <c r="A2875" s="168" t="s">
        <v>3701</v>
      </c>
      <c r="B2875" s="172">
        <v>21425</v>
      </c>
      <c r="C2875" s="191" t="s">
        <v>3702</v>
      </c>
      <c r="D2875" s="183">
        <v>41200</v>
      </c>
      <c r="E2875" s="183" t="e">
        <f>VLOOKUP(B2875,#REF!,22,FALSE)</f>
        <v>#REF!</v>
      </c>
      <c r="F2875" s="189" t="e">
        <f t="shared" si="206"/>
        <v>#REF!</v>
      </c>
      <c r="G2875" s="183">
        <v>32960</v>
      </c>
      <c r="H2875" s="189" t="e">
        <f t="shared" si="207"/>
        <v>#REF!</v>
      </c>
      <c r="I2875" s="171"/>
      <c r="M2875" s="178"/>
    </row>
    <row r="2876" spans="1:13" s="173" customFormat="1" ht="15.75" customHeight="1">
      <c r="A2876" s="168" t="s">
        <v>3703</v>
      </c>
      <c r="B2876" s="172">
        <v>21407</v>
      </c>
      <c r="C2876" s="191" t="s">
        <v>3704</v>
      </c>
      <c r="D2876" s="183">
        <v>33500</v>
      </c>
      <c r="E2876" s="183" t="e">
        <f>VLOOKUP(B2876,#REF!,22,FALSE)</f>
        <v>#REF!</v>
      </c>
      <c r="F2876" s="189" t="e">
        <f t="shared" si="206"/>
        <v>#REF!</v>
      </c>
      <c r="G2876" s="183">
        <v>26800</v>
      </c>
      <c r="H2876" s="189" t="e">
        <f t="shared" si="207"/>
        <v>#REF!</v>
      </c>
      <c r="I2876" s="171"/>
      <c r="M2876" s="178"/>
    </row>
    <row r="2877" spans="1:13" s="173" customFormat="1" ht="15.75" customHeight="1">
      <c r="A2877" s="168" t="s">
        <v>3705</v>
      </c>
      <c r="B2877" s="172">
        <v>21434</v>
      </c>
      <c r="C2877" s="191" t="s">
        <v>3706</v>
      </c>
      <c r="D2877" s="183">
        <v>59500</v>
      </c>
      <c r="E2877" s="183" t="e">
        <f>VLOOKUP(B2877,#REF!,22,FALSE)</f>
        <v>#REF!</v>
      </c>
      <c r="F2877" s="189" t="e">
        <f t="shared" si="206"/>
        <v>#REF!</v>
      </c>
      <c r="G2877" s="183">
        <v>47600</v>
      </c>
      <c r="H2877" s="189" t="e">
        <f t="shared" si="207"/>
        <v>#REF!</v>
      </c>
      <c r="I2877" s="171"/>
      <c r="M2877" s="178"/>
    </row>
    <row r="2878" spans="1:13" s="173" customFormat="1" ht="15.75" customHeight="1">
      <c r="A2878" s="168" t="s">
        <v>3707</v>
      </c>
      <c r="B2878" s="172">
        <v>21433</v>
      </c>
      <c r="C2878" s="191" t="s">
        <v>3708</v>
      </c>
      <c r="D2878" s="183">
        <v>99200</v>
      </c>
      <c r="E2878" s="183" t="e">
        <f>VLOOKUP(B2878,#REF!,22,FALSE)</f>
        <v>#REF!</v>
      </c>
      <c r="F2878" s="189" t="e">
        <f t="shared" si="206"/>
        <v>#REF!</v>
      </c>
      <c r="G2878" s="183">
        <v>79360</v>
      </c>
      <c r="H2878" s="189" t="e">
        <f t="shared" si="207"/>
        <v>#REF!</v>
      </c>
      <c r="I2878" s="171"/>
      <c r="M2878" s="178"/>
    </row>
    <row r="2879" spans="1:13" s="173" customFormat="1" ht="15.75" customHeight="1">
      <c r="A2879" s="168" t="s">
        <v>3709</v>
      </c>
      <c r="B2879" s="172">
        <v>21432</v>
      </c>
      <c r="C2879" s="191" t="s">
        <v>3710</v>
      </c>
      <c r="D2879" s="183">
        <v>127800</v>
      </c>
      <c r="E2879" s="183" t="e">
        <f>VLOOKUP(B2879,#REF!,22,FALSE)</f>
        <v>#REF!</v>
      </c>
      <c r="F2879" s="189" t="e">
        <f t="shared" si="206"/>
        <v>#REF!</v>
      </c>
      <c r="G2879" s="183">
        <v>102240</v>
      </c>
      <c r="H2879" s="189" t="e">
        <f t="shared" si="207"/>
        <v>#REF!</v>
      </c>
      <c r="I2879" s="171"/>
      <c r="M2879" s="178"/>
    </row>
    <row r="2880" spans="1:13" s="173" customFormat="1" ht="15.75" customHeight="1">
      <c r="A2880" s="168" t="s">
        <v>3711</v>
      </c>
      <c r="B2880" s="172">
        <v>20806</v>
      </c>
      <c r="C2880" s="191" t="s">
        <v>3712</v>
      </c>
      <c r="D2880" s="183">
        <v>37000</v>
      </c>
      <c r="E2880" s="183" t="e">
        <f>VLOOKUP(B2880,#REF!,22,FALSE)</f>
        <v>#REF!</v>
      </c>
      <c r="F2880" s="189" t="e">
        <f t="shared" si="206"/>
        <v>#REF!</v>
      </c>
      <c r="G2880" s="183">
        <v>29600</v>
      </c>
      <c r="H2880" s="189" t="e">
        <f t="shared" si="207"/>
        <v>#REF!</v>
      </c>
      <c r="I2880" s="171"/>
      <c r="M2880" s="178"/>
    </row>
    <row r="2881" spans="1:13" s="173" customFormat="1" ht="15.75" customHeight="1">
      <c r="A2881" s="168" t="s">
        <v>3701</v>
      </c>
      <c r="B2881" s="172">
        <v>21411</v>
      </c>
      <c r="C2881" s="191" t="s">
        <v>3713</v>
      </c>
      <c r="D2881" s="183">
        <v>21300</v>
      </c>
      <c r="E2881" s="183" t="e">
        <f>VLOOKUP(B2881,#REF!,22,FALSE)</f>
        <v>#REF!</v>
      </c>
      <c r="F2881" s="189" t="e">
        <f t="shared" si="206"/>
        <v>#REF!</v>
      </c>
      <c r="G2881" s="183">
        <v>17040</v>
      </c>
      <c r="H2881" s="189" t="e">
        <f t="shared" si="207"/>
        <v>#REF!</v>
      </c>
      <c r="I2881" s="171"/>
      <c r="M2881" s="178"/>
    </row>
    <row r="2882" spans="1:13" s="173" customFormat="1" ht="15.75" customHeight="1">
      <c r="A2882" s="168" t="s">
        <v>3701</v>
      </c>
      <c r="B2882" s="172">
        <v>21418</v>
      </c>
      <c r="C2882" s="191" t="s">
        <v>3714</v>
      </c>
      <c r="D2882" s="183">
        <v>39800</v>
      </c>
      <c r="E2882" s="183" t="e">
        <f>VLOOKUP(B2882,#REF!,22,FALSE)</f>
        <v>#REF!</v>
      </c>
      <c r="F2882" s="189" t="e">
        <f t="shared" si="206"/>
        <v>#REF!</v>
      </c>
      <c r="G2882" s="183">
        <v>31840</v>
      </c>
      <c r="H2882" s="189" t="e">
        <f t="shared" si="207"/>
        <v>#REF!</v>
      </c>
      <c r="I2882" s="171"/>
      <c r="M2882" s="178"/>
    </row>
    <row r="2883" spans="1:13" s="173" customFormat="1" ht="15.75" customHeight="1">
      <c r="A2883" s="168" t="s">
        <v>3715</v>
      </c>
      <c r="B2883" s="172">
        <v>21401</v>
      </c>
      <c r="C2883" s="191" t="s">
        <v>3716</v>
      </c>
      <c r="D2883" s="183">
        <v>9900</v>
      </c>
      <c r="E2883" s="183" t="e">
        <f>VLOOKUP(B2883,#REF!,22,FALSE)</f>
        <v>#REF!</v>
      </c>
      <c r="F2883" s="189" t="e">
        <f t="shared" si="206"/>
        <v>#REF!</v>
      </c>
      <c r="G2883" s="183">
        <v>7920</v>
      </c>
      <c r="H2883" s="189" t="e">
        <f t="shared" si="207"/>
        <v>#REF!</v>
      </c>
      <c r="I2883" s="171"/>
      <c r="M2883" s="178"/>
    </row>
    <row r="2884" spans="1:13" s="173" customFormat="1" ht="15.75" customHeight="1">
      <c r="A2884" s="168" t="s">
        <v>4744</v>
      </c>
      <c r="B2884" s="172">
        <v>21402</v>
      </c>
      <c r="C2884" s="191" t="s">
        <v>3717</v>
      </c>
      <c r="D2884" s="183">
        <v>8800</v>
      </c>
      <c r="E2884" s="183" t="e">
        <f>VLOOKUP(B2884,#REF!,22,FALSE)</f>
        <v>#REF!</v>
      </c>
      <c r="F2884" s="189" t="e">
        <f t="shared" si="206"/>
        <v>#REF!</v>
      </c>
      <c r="G2884" s="183">
        <v>7040</v>
      </c>
      <c r="H2884" s="189" t="e">
        <f t="shared" si="207"/>
        <v>#REF!</v>
      </c>
      <c r="I2884" s="171"/>
      <c r="M2884" s="178"/>
    </row>
    <row r="2885" spans="1:13" s="173" customFormat="1" ht="15.75" customHeight="1">
      <c r="A2885" s="168" t="s">
        <v>4745</v>
      </c>
      <c r="B2885" s="172">
        <v>21409</v>
      </c>
      <c r="C2885" s="191" t="s">
        <v>3719</v>
      </c>
      <c r="D2885" s="183">
        <v>28500</v>
      </c>
      <c r="E2885" s="183" t="e">
        <f>VLOOKUP(B2885,#REF!,22,FALSE)</f>
        <v>#REF!</v>
      </c>
      <c r="F2885" s="189" t="e">
        <f t="shared" si="206"/>
        <v>#REF!</v>
      </c>
      <c r="G2885" s="183">
        <v>22800</v>
      </c>
      <c r="H2885" s="189" t="e">
        <f t="shared" si="207"/>
        <v>#REF!</v>
      </c>
      <c r="I2885" s="171"/>
      <c r="M2885" s="178"/>
    </row>
    <row r="2886" spans="1:13" s="176" customFormat="1" ht="15.75" customHeight="1">
      <c r="A2886" s="168" t="s">
        <v>4746</v>
      </c>
      <c r="B2886" s="172">
        <v>21410</v>
      </c>
      <c r="C2886" s="191" t="s">
        <v>3720</v>
      </c>
      <c r="D2886" s="183">
        <v>25500</v>
      </c>
      <c r="E2886" s="183" t="e">
        <f>VLOOKUP(B2886,#REF!,22,FALSE)</f>
        <v>#REF!</v>
      </c>
      <c r="F2886" s="189" t="e">
        <f t="shared" si="206"/>
        <v>#REF!</v>
      </c>
      <c r="G2886" s="183">
        <v>20400</v>
      </c>
      <c r="H2886" s="189" t="e">
        <f t="shared" si="207"/>
        <v>#REF!</v>
      </c>
      <c r="I2886" s="171"/>
      <c r="J2886" s="173"/>
      <c r="K2886" s="173"/>
      <c r="M2886" s="178"/>
    </row>
    <row r="2887" spans="1:13" s="173" customFormat="1" ht="15.75" customHeight="1">
      <c r="A2887" s="168" t="s">
        <v>4746</v>
      </c>
      <c r="B2887" s="172">
        <v>20422</v>
      </c>
      <c r="C2887" s="191" t="s">
        <v>3721</v>
      </c>
      <c r="D2887" s="183">
        <v>29600</v>
      </c>
      <c r="E2887" s="183" t="e">
        <f>VLOOKUP(B2887,#REF!,22,FALSE)</f>
        <v>#REF!</v>
      </c>
      <c r="F2887" s="189" t="e">
        <f t="shared" si="206"/>
        <v>#REF!</v>
      </c>
      <c r="G2887" s="183">
        <v>23680</v>
      </c>
      <c r="H2887" s="189" t="e">
        <f t="shared" si="207"/>
        <v>#REF!</v>
      </c>
      <c r="I2887" s="171"/>
      <c r="M2887" s="178"/>
    </row>
    <row r="2888" spans="1:13" s="173" customFormat="1" ht="15.75" customHeight="1">
      <c r="A2888" s="168" t="s">
        <v>3722</v>
      </c>
      <c r="B2888" s="172">
        <v>20316</v>
      </c>
      <c r="C2888" s="191" t="s">
        <v>3723</v>
      </c>
      <c r="D2888" s="183">
        <v>23700</v>
      </c>
      <c r="E2888" s="183" t="e">
        <f>VLOOKUP(B2888,#REF!,22,FALSE)</f>
        <v>#REF!</v>
      </c>
      <c r="F2888" s="189" t="e">
        <f t="shared" si="206"/>
        <v>#REF!</v>
      </c>
      <c r="G2888" s="183">
        <v>18960</v>
      </c>
      <c r="H2888" s="189" t="e">
        <f t="shared" si="207"/>
        <v>#REF!</v>
      </c>
      <c r="I2888" s="171"/>
      <c r="M2888" s="178"/>
    </row>
    <row r="2889" spans="1:13" s="173" customFormat="1" ht="15.75" customHeight="1">
      <c r="A2889" s="168" t="s">
        <v>3724</v>
      </c>
      <c r="B2889" s="172">
        <v>21441</v>
      </c>
      <c r="C2889" s="191" t="s">
        <v>3725</v>
      </c>
      <c r="D2889" s="183">
        <v>20000</v>
      </c>
      <c r="E2889" s="183" t="e">
        <f>VLOOKUP(B2889,#REF!,22,FALSE)</f>
        <v>#REF!</v>
      </c>
      <c r="F2889" s="189" t="e">
        <f t="shared" si="206"/>
        <v>#REF!</v>
      </c>
      <c r="G2889" s="183">
        <v>16000</v>
      </c>
      <c r="H2889" s="189" t="e">
        <f t="shared" si="207"/>
        <v>#REF!</v>
      </c>
      <c r="I2889" s="171"/>
      <c r="M2889" s="178"/>
    </row>
    <row r="2890" spans="1:13" s="173" customFormat="1" ht="15.75" customHeight="1">
      <c r="A2890" s="168" t="s">
        <v>3726</v>
      </c>
      <c r="B2890" s="172">
        <v>21440</v>
      </c>
      <c r="C2890" s="191" t="s">
        <v>3727</v>
      </c>
      <c r="D2890" s="183">
        <v>21300</v>
      </c>
      <c r="E2890" s="183" t="e">
        <f>VLOOKUP(B2890,#REF!,22,FALSE)</f>
        <v>#REF!</v>
      </c>
      <c r="F2890" s="189" t="e">
        <f t="shared" si="206"/>
        <v>#REF!</v>
      </c>
      <c r="G2890" s="183">
        <v>17040</v>
      </c>
      <c r="H2890" s="189" t="e">
        <f t="shared" si="207"/>
        <v>#REF!</v>
      </c>
      <c r="I2890" s="171"/>
      <c r="M2890" s="178"/>
    </row>
    <row r="2891" spans="1:13" s="176" customFormat="1" ht="15.75" customHeight="1">
      <c r="A2891" s="168" t="s">
        <v>3726</v>
      </c>
      <c r="B2891" s="172">
        <v>21002</v>
      </c>
      <c r="C2891" s="191" t="s">
        <v>3728</v>
      </c>
      <c r="D2891" s="183">
        <v>31200</v>
      </c>
      <c r="E2891" s="183" t="e">
        <f>VLOOKUP(B2891,#REF!,22,FALSE)</f>
        <v>#REF!</v>
      </c>
      <c r="F2891" s="189" t="e">
        <f t="shared" si="206"/>
        <v>#REF!</v>
      </c>
      <c r="G2891" s="183">
        <v>24960</v>
      </c>
      <c r="H2891" s="189" t="e">
        <f t="shared" si="207"/>
        <v>#REF!</v>
      </c>
      <c r="I2891" s="171"/>
      <c r="J2891" s="173"/>
      <c r="K2891" s="173"/>
      <c r="M2891" s="178"/>
    </row>
    <row r="2892" spans="1:13" s="173" customFormat="1" ht="15.75" customHeight="1">
      <c r="A2892" s="168" t="s">
        <v>4689</v>
      </c>
      <c r="B2892" s="172">
        <v>20700</v>
      </c>
      <c r="C2892" s="135" t="s">
        <v>5884</v>
      </c>
      <c r="D2892" s="183">
        <v>23700</v>
      </c>
      <c r="E2892" s="183" t="e">
        <f>VLOOKUP(B2892,#REF!,22,FALSE)</f>
        <v>#REF!</v>
      </c>
      <c r="F2892" s="189" t="e">
        <f t="shared" si="206"/>
        <v>#REF!</v>
      </c>
      <c r="G2892" s="183">
        <v>18960</v>
      </c>
      <c r="H2892" s="189" t="e">
        <f t="shared" si="207"/>
        <v>#REF!</v>
      </c>
      <c r="I2892" s="171"/>
      <c r="M2892" s="178"/>
    </row>
    <row r="2893" spans="1:13" s="173" customFormat="1" ht="15.75" customHeight="1">
      <c r="A2893" s="168" t="s">
        <v>4689</v>
      </c>
      <c r="B2893" s="172">
        <v>20701</v>
      </c>
      <c r="C2893" s="135" t="s">
        <v>5885</v>
      </c>
      <c r="D2893" s="183">
        <v>35500</v>
      </c>
      <c r="E2893" s="183" t="e">
        <f>VLOOKUP(B2893,#REF!,22,FALSE)</f>
        <v>#REF!</v>
      </c>
      <c r="F2893" s="189" t="e">
        <f t="shared" si="206"/>
        <v>#REF!</v>
      </c>
      <c r="G2893" s="183">
        <v>28400</v>
      </c>
      <c r="H2893" s="189" t="e">
        <f t="shared" si="207"/>
        <v>#REF!</v>
      </c>
      <c r="I2893" s="171"/>
      <c r="M2893" s="178"/>
    </row>
    <row r="2894" spans="1:13" s="173" customFormat="1" ht="15.75" customHeight="1">
      <c r="A2894" s="168" t="s">
        <v>4747</v>
      </c>
      <c r="B2894" s="172">
        <v>20702</v>
      </c>
      <c r="C2894" s="191" t="s">
        <v>3729</v>
      </c>
      <c r="D2894" s="183">
        <v>49400</v>
      </c>
      <c r="E2894" s="183" t="e">
        <f>VLOOKUP(B2894,#REF!,22,FALSE)</f>
        <v>#REF!</v>
      </c>
      <c r="F2894" s="189" t="e">
        <f t="shared" si="206"/>
        <v>#REF!</v>
      </c>
      <c r="G2894" s="183">
        <v>39520</v>
      </c>
      <c r="H2894" s="189" t="e">
        <f t="shared" si="207"/>
        <v>#REF!</v>
      </c>
      <c r="I2894" s="171"/>
      <c r="M2894" s="178"/>
    </row>
    <row r="2895" spans="1:13" s="173" customFormat="1" ht="15.75" customHeight="1">
      <c r="A2895" s="168" t="s">
        <v>4747</v>
      </c>
      <c r="B2895" s="172">
        <v>20703</v>
      </c>
      <c r="C2895" s="191" t="s">
        <v>3730</v>
      </c>
      <c r="D2895" s="183">
        <v>74000</v>
      </c>
      <c r="E2895" s="183" t="e">
        <f>VLOOKUP(B2895,#REF!,22,FALSE)</f>
        <v>#REF!</v>
      </c>
      <c r="F2895" s="189" t="e">
        <f t="shared" si="206"/>
        <v>#REF!</v>
      </c>
      <c r="G2895" s="183">
        <v>59200</v>
      </c>
      <c r="H2895" s="189" t="e">
        <f t="shared" si="207"/>
        <v>#REF!</v>
      </c>
      <c r="I2895" s="171"/>
      <c r="M2895" s="178"/>
    </row>
    <row r="2896" spans="1:13" s="173" customFormat="1" ht="15.75" customHeight="1">
      <c r="A2896" s="168" t="s">
        <v>3731</v>
      </c>
      <c r="B2896" s="172">
        <v>21437</v>
      </c>
      <c r="C2896" s="191" t="s">
        <v>3732</v>
      </c>
      <c r="D2896" s="183">
        <v>56800</v>
      </c>
      <c r="E2896" s="183" t="e">
        <f>VLOOKUP(B2896,#REF!,22,FALSE)</f>
        <v>#REF!</v>
      </c>
      <c r="F2896" s="189" t="e">
        <f t="shared" si="206"/>
        <v>#REF!</v>
      </c>
      <c r="G2896" s="183">
        <v>45440</v>
      </c>
      <c r="H2896" s="189" t="e">
        <f t="shared" si="207"/>
        <v>#REF!</v>
      </c>
      <c r="I2896" s="171"/>
      <c r="M2896" s="178"/>
    </row>
    <row r="2897" spans="1:13" s="173" customFormat="1" ht="15.75" customHeight="1">
      <c r="A2897" s="106" t="s">
        <v>6716</v>
      </c>
      <c r="B2897" s="103" t="s">
        <v>6717</v>
      </c>
      <c r="C2897" s="137" t="s">
        <v>6718</v>
      </c>
      <c r="D2897" s="183">
        <v>32000</v>
      </c>
      <c r="E2897" s="183" t="e">
        <f>VLOOKUP(B2897,#REF!,22,FALSE)</f>
        <v>#REF!</v>
      </c>
      <c r="F2897" s="189" t="e">
        <f t="shared" si="206"/>
        <v>#REF!</v>
      </c>
      <c r="G2897" s="183">
        <v>25600</v>
      </c>
      <c r="H2897" s="189" t="e">
        <f t="shared" si="207"/>
        <v>#REF!</v>
      </c>
      <c r="I2897" s="171"/>
      <c r="M2897" s="178"/>
    </row>
    <row r="2898" spans="1:13" s="173" customFormat="1" ht="15.75" customHeight="1">
      <c r="A2898" s="51" t="s">
        <v>3733</v>
      </c>
      <c r="B2898" s="169"/>
      <c r="C2898" s="193"/>
      <c r="D2898" s="52"/>
      <c r="E2898" s="52"/>
      <c r="F2898" s="52"/>
      <c r="G2898" s="52"/>
      <c r="H2898" s="218" t="e">
        <f>AVERAGE(H2899:H2902)</f>
        <v>#REF!</v>
      </c>
      <c r="I2898" s="28"/>
      <c r="J2898" s="176"/>
      <c r="M2898" s="178"/>
    </row>
    <row r="2899" spans="1:13" s="173" customFormat="1" ht="15.75" customHeight="1">
      <c r="A2899" s="168" t="s">
        <v>3734</v>
      </c>
      <c r="B2899" s="172">
        <v>10417</v>
      </c>
      <c r="C2899" s="191" t="s">
        <v>3735</v>
      </c>
      <c r="D2899" s="183">
        <v>5100</v>
      </c>
      <c r="E2899" s="183" t="e">
        <f>VLOOKUP(B2899,#REF!,22,FALSE)</f>
        <v>#REF!</v>
      </c>
      <c r="F2899" s="189" t="e">
        <f>E2899/D2899-100%</f>
        <v>#REF!</v>
      </c>
      <c r="G2899" s="183">
        <v>4080</v>
      </c>
      <c r="H2899" s="189" t="e">
        <f>100%-G2899/E2899</f>
        <v>#REF!</v>
      </c>
      <c r="I2899" s="171"/>
      <c r="M2899" s="178"/>
    </row>
    <row r="2900" spans="1:13" s="173" customFormat="1" ht="15.75" customHeight="1">
      <c r="A2900" s="168" t="s">
        <v>3736</v>
      </c>
      <c r="B2900" s="172">
        <v>20433</v>
      </c>
      <c r="C2900" s="191" t="s">
        <v>3737</v>
      </c>
      <c r="D2900" s="183">
        <v>55800</v>
      </c>
      <c r="E2900" s="183" t="e">
        <f>VLOOKUP(B2900,#REF!,22,FALSE)</f>
        <v>#REF!</v>
      </c>
      <c r="F2900" s="189" t="e">
        <f>E2900/D2900-100%</f>
        <v>#REF!</v>
      </c>
      <c r="G2900" s="183">
        <v>44640</v>
      </c>
      <c r="H2900" s="189" t="e">
        <f>100%-G2900/E2900</f>
        <v>#REF!</v>
      </c>
      <c r="I2900" s="171"/>
      <c r="M2900" s="178"/>
    </row>
    <row r="2901" spans="1:13" s="173" customFormat="1" ht="15.75" customHeight="1">
      <c r="A2901" s="168" t="s">
        <v>4490</v>
      </c>
      <c r="B2901" s="175">
        <v>20442</v>
      </c>
      <c r="C2901" s="191" t="s">
        <v>4491</v>
      </c>
      <c r="D2901" s="183">
        <v>69000</v>
      </c>
      <c r="E2901" s="183" t="e">
        <f>VLOOKUP(B2901,#REF!,22,FALSE)</f>
        <v>#REF!</v>
      </c>
      <c r="F2901" s="189" t="e">
        <f>E2901/D2901-100%</f>
        <v>#REF!</v>
      </c>
      <c r="G2901" s="183">
        <v>55200</v>
      </c>
      <c r="H2901" s="189" t="e">
        <f>100%-G2901/E2901</f>
        <v>#REF!</v>
      </c>
      <c r="I2901" s="171"/>
      <c r="M2901" s="178"/>
    </row>
    <row r="2902" spans="1:13" s="173" customFormat="1" ht="15.75" customHeight="1">
      <c r="A2902" s="168" t="s">
        <v>4748</v>
      </c>
      <c r="B2902" s="172">
        <v>21416</v>
      </c>
      <c r="C2902" s="191" t="s">
        <v>3738</v>
      </c>
      <c r="D2902" s="183">
        <v>45000</v>
      </c>
      <c r="E2902" s="183" t="e">
        <f>VLOOKUP(B2902,#REF!,22,FALSE)</f>
        <v>#REF!</v>
      </c>
      <c r="F2902" s="189" t="e">
        <f>E2902/D2902-100%</f>
        <v>#REF!</v>
      </c>
      <c r="G2902" s="183">
        <v>38400</v>
      </c>
      <c r="H2902" s="189" t="e">
        <f>100%-G2902/E2902</f>
        <v>#REF!</v>
      </c>
      <c r="I2902" s="171"/>
      <c r="M2902" s="178"/>
    </row>
    <row r="2903" spans="1:13" s="173" customFormat="1" ht="15.75" customHeight="1">
      <c r="A2903" s="168" t="s">
        <v>6708</v>
      </c>
      <c r="B2903" s="172" t="s">
        <v>6709</v>
      </c>
      <c r="C2903" s="191" t="s">
        <v>6710</v>
      </c>
      <c r="D2903" s="183">
        <v>50000</v>
      </c>
      <c r="E2903" s="183" t="e">
        <f>VLOOKUP(B2903,#REF!,22,FALSE)</f>
        <v>#REF!</v>
      </c>
      <c r="F2903" s="189" t="e">
        <f>E2903/D2903-100%</f>
        <v>#REF!</v>
      </c>
      <c r="G2903" s="183">
        <f>40000</f>
        <v>40000</v>
      </c>
      <c r="H2903" s="189" t="e">
        <f>100%-G2903/E2903</f>
        <v>#REF!</v>
      </c>
      <c r="I2903" s="171"/>
      <c r="M2903" s="178"/>
    </row>
    <row r="2904" spans="1:13" s="173" customFormat="1" ht="15.75" customHeight="1">
      <c r="A2904" s="51" t="s">
        <v>3739</v>
      </c>
      <c r="B2904" s="169"/>
      <c r="C2904" s="193"/>
      <c r="D2904" s="52"/>
      <c r="E2904" s="52"/>
      <c r="F2904" s="52"/>
      <c r="G2904" s="52"/>
      <c r="H2904" s="213" t="e">
        <f>AVERAGE(H2905:H2986)</f>
        <v>#REF!</v>
      </c>
      <c r="I2904" s="28"/>
      <c r="J2904" s="176"/>
      <c r="M2904" s="178"/>
    </row>
    <row r="2905" spans="1:13" s="173" customFormat="1" ht="15.75" customHeight="1">
      <c r="A2905" s="168" t="s">
        <v>3741</v>
      </c>
      <c r="B2905" s="172">
        <v>10029</v>
      </c>
      <c r="C2905" s="191" t="s">
        <v>3740</v>
      </c>
      <c r="D2905" s="183">
        <v>1700</v>
      </c>
      <c r="E2905" s="183" t="e">
        <f>VLOOKUP(B2905,#REF!,22,FALSE)</f>
        <v>#REF!</v>
      </c>
      <c r="F2905" s="189" t="e">
        <f t="shared" ref="F2905:F2968" si="208">E2905/D2905-100%</f>
        <v>#REF!</v>
      </c>
      <c r="G2905" s="183">
        <v>1440</v>
      </c>
      <c r="H2905" s="189" t="e">
        <f t="shared" ref="H2905:H2968" si="209">100%-G2905/E2905</f>
        <v>#REF!</v>
      </c>
      <c r="I2905" s="171"/>
      <c r="M2905" s="178"/>
    </row>
    <row r="2906" spans="1:13" s="173" customFormat="1" ht="15.75" customHeight="1">
      <c r="A2906" s="168" t="s">
        <v>3741</v>
      </c>
      <c r="B2906" s="172">
        <v>21610</v>
      </c>
      <c r="C2906" s="191" t="s">
        <v>3742</v>
      </c>
      <c r="D2906" s="183">
        <v>8000</v>
      </c>
      <c r="E2906" s="183" t="e">
        <f>VLOOKUP(B2906,#REF!,22,FALSE)</f>
        <v>#REF!</v>
      </c>
      <c r="F2906" s="189" t="e">
        <f t="shared" si="208"/>
        <v>#REF!</v>
      </c>
      <c r="G2906" s="183">
        <v>6400</v>
      </c>
      <c r="H2906" s="189" t="e">
        <f t="shared" si="209"/>
        <v>#REF!</v>
      </c>
      <c r="I2906" s="171"/>
      <c r="M2906" s="178"/>
    </row>
    <row r="2907" spans="1:13" s="173" customFormat="1" ht="15.75" customHeight="1">
      <c r="A2907" s="168" t="s">
        <v>3743</v>
      </c>
      <c r="B2907" s="172">
        <v>21611</v>
      </c>
      <c r="C2907" s="191" t="s">
        <v>3744</v>
      </c>
      <c r="D2907" s="183">
        <v>13500</v>
      </c>
      <c r="E2907" s="183" t="e">
        <f>VLOOKUP(B2907,#REF!,22,FALSE)</f>
        <v>#REF!</v>
      </c>
      <c r="F2907" s="189" t="e">
        <f t="shared" si="208"/>
        <v>#REF!</v>
      </c>
      <c r="G2907" s="183">
        <v>10800</v>
      </c>
      <c r="H2907" s="189" t="e">
        <f t="shared" si="209"/>
        <v>#REF!</v>
      </c>
      <c r="I2907" s="171"/>
      <c r="M2907" s="178"/>
    </row>
    <row r="2908" spans="1:13" s="173" customFormat="1" ht="15.75" customHeight="1">
      <c r="A2908" s="168" t="s">
        <v>3573</v>
      </c>
      <c r="B2908" s="172">
        <v>21524</v>
      </c>
      <c r="C2908" s="191" t="s">
        <v>3745</v>
      </c>
      <c r="D2908" s="183">
        <v>27200</v>
      </c>
      <c r="E2908" s="183" t="e">
        <f>VLOOKUP(B2908,#REF!,22,FALSE)</f>
        <v>#REF!</v>
      </c>
      <c r="F2908" s="189" t="e">
        <f t="shared" si="208"/>
        <v>#REF!</v>
      </c>
      <c r="G2908" s="183">
        <v>21760</v>
      </c>
      <c r="H2908" s="189" t="e">
        <f t="shared" si="209"/>
        <v>#REF!</v>
      </c>
      <c r="I2908" s="171"/>
      <c r="M2908" s="178"/>
    </row>
    <row r="2909" spans="1:13" s="173" customFormat="1" ht="15.75" customHeight="1">
      <c r="A2909" s="168" t="s">
        <v>3573</v>
      </c>
      <c r="B2909" s="172">
        <v>21547</v>
      </c>
      <c r="C2909" s="191" t="s">
        <v>4380</v>
      </c>
      <c r="D2909" s="183">
        <v>13800</v>
      </c>
      <c r="E2909" s="183" t="e">
        <f>VLOOKUP(B2909,#REF!,22,FALSE)</f>
        <v>#REF!</v>
      </c>
      <c r="F2909" s="189" t="e">
        <f t="shared" si="208"/>
        <v>#REF!</v>
      </c>
      <c r="G2909" s="183">
        <v>11680</v>
      </c>
      <c r="H2909" s="189" t="e">
        <f t="shared" si="209"/>
        <v>#REF!</v>
      </c>
      <c r="I2909" s="171"/>
      <c r="M2909" s="178"/>
    </row>
    <row r="2910" spans="1:13" s="173" customFormat="1" ht="15.75" customHeight="1">
      <c r="A2910" s="168" t="s">
        <v>3573</v>
      </c>
      <c r="B2910" s="172">
        <v>21546</v>
      </c>
      <c r="C2910" s="191" t="s">
        <v>3746</v>
      </c>
      <c r="D2910" s="183">
        <v>54300</v>
      </c>
      <c r="E2910" s="183" t="e">
        <f>VLOOKUP(B2910,#REF!,22,FALSE)</f>
        <v>#REF!</v>
      </c>
      <c r="F2910" s="189" t="e">
        <f t="shared" si="208"/>
        <v>#REF!</v>
      </c>
      <c r="G2910" s="183">
        <v>43440</v>
      </c>
      <c r="H2910" s="189" t="e">
        <f t="shared" si="209"/>
        <v>#REF!</v>
      </c>
      <c r="I2910" s="171"/>
      <c r="M2910" s="178"/>
    </row>
    <row r="2911" spans="1:13" s="173" customFormat="1" ht="15.75" customHeight="1">
      <c r="A2911" s="168" t="s">
        <v>3573</v>
      </c>
      <c r="B2911" s="172">
        <v>21615</v>
      </c>
      <c r="C2911" s="191" t="s">
        <v>3747</v>
      </c>
      <c r="D2911" s="183">
        <v>13500</v>
      </c>
      <c r="E2911" s="183" t="e">
        <f>VLOOKUP(B2911,#REF!,22,FALSE)</f>
        <v>#REF!</v>
      </c>
      <c r="F2911" s="189" t="e">
        <f t="shared" si="208"/>
        <v>#REF!</v>
      </c>
      <c r="G2911" s="183">
        <v>10800</v>
      </c>
      <c r="H2911" s="189" t="e">
        <f t="shared" si="209"/>
        <v>#REF!</v>
      </c>
      <c r="I2911" s="171"/>
      <c r="M2911" s="178"/>
    </row>
    <row r="2912" spans="1:13" s="173" customFormat="1" ht="15.75" customHeight="1">
      <c r="A2912" s="168" t="s">
        <v>3748</v>
      </c>
      <c r="B2912" s="172">
        <v>21500</v>
      </c>
      <c r="C2912" s="191" t="s">
        <v>3749</v>
      </c>
      <c r="D2912" s="183">
        <v>17800</v>
      </c>
      <c r="E2912" s="183" t="e">
        <f>VLOOKUP(B2912,#REF!,22,FALSE)</f>
        <v>#REF!</v>
      </c>
      <c r="F2912" s="189" t="e">
        <f t="shared" si="208"/>
        <v>#REF!</v>
      </c>
      <c r="G2912" s="183">
        <v>15200</v>
      </c>
      <c r="H2912" s="189" t="e">
        <f t="shared" si="209"/>
        <v>#REF!</v>
      </c>
      <c r="I2912" s="171"/>
      <c r="M2912" s="178"/>
    </row>
    <row r="2913" spans="1:13" s="173" customFormat="1" ht="15.75" customHeight="1">
      <c r="A2913" s="168" t="s">
        <v>3582</v>
      </c>
      <c r="B2913" s="172">
        <v>21507</v>
      </c>
      <c r="C2913" s="191" t="s">
        <v>3750</v>
      </c>
      <c r="D2913" s="183">
        <v>18000</v>
      </c>
      <c r="E2913" s="183" t="e">
        <f>VLOOKUP(B2913,#REF!,22,FALSE)</f>
        <v>#REF!</v>
      </c>
      <c r="F2913" s="189" t="e">
        <f t="shared" si="208"/>
        <v>#REF!</v>
      </c>
      <c r="G2913" s="183">
        <v>15200</v>
      </c>
      <c r="H2913" s="189" t="e">
        <f t="shared" si="209"/>
        <v>#REF!</v>
      </c>
      <c r="I2913" s="171"/>
      <c r="M2913" s="178"/>
    </row>
    <row r="2914" spans="1:13" s="173" customFormat="1" ht="15.75" customHeight="1">
      <c r="A2914" s="168" t="s">
        <v>4381</v>
      </c>
      <c r="B2914" s="172">
        <v>21538</v>
      </c>
      <c r="C2914" s="191" t="s">
        <v>3751</v>
      </c>
      <c r="D2914" s="183">
        <v>28000</v>
      </c>
      <c r="E2914" s="183" t="e">
        <f>VLOOKUP(B2914,#REF!,22,FALSE)</f>
        <v>#REF!</v>
      </c>
      <c r="F2914" s="189" t="e">
        <f t="shared" si="208"/>
        <v>#REF!</v>
      </c>
      <c r="G2914" s="183">
        <v>23200</v>
      </c>
      <c r="H2914" s="189" t="e">
        <f t="shared" si="209"/>
        <v>#REF!</v>
      </c>
      <c r="I2914" s="171"/>
      <c r="M2914" s="178"/>
    </row>
    <row r="2915" spans="1:13" s="173" customFormat="1" ht="15.75" customHeight="1">
      <c r="A2915" s="168" t="s">
        <v>3582</v>
      </c>
      <c r="B2915" s="172">
        <v>21505</v>
      </c>
      <c r="C2915" s="191" t="s">
        <v>3752</v>
      </c>
      <c r="D2915" s="183">
        <v>16400</v>
      </c>
      <c r="E2915" s="183" t="e">
        <f>VLOOKUP(B2915,#REF!,22,FALSE)</f>
        <v>#REF!</v>
      </c>
      <c r="F2915" s="189" t="e">
        <f t="shared" si="208"/>
        <v>#REF!</v>
      </c>
      <c r="G2915" s="183">
        <v>14000</v>
      </c>
      <c r="H2915" s="189" t="e">
        <f t="shared" si="209"/>
        <v>#REF!</v>
      </c>
      <c r="I2915" s="171"/>
      <c r="M2915" s="178"/>
    </row>
    <row r="2916" spans="1:13" s="173" customFormat="1" ht="15.75" customHeight="1">
      <c r="A2916" s="168" t="s">
        <v>3582</v>
      </c>
      <c r="B2916" s="172">
        <v>13024</v>
      </c>
      <c r="C2916" s="191" t="s">
        <v>4485</v>
      </c>
      <c r="D2916" s="183">
        <v>16000</v>
      </c>
      <c r="E2916" s="183" t="e">
        <f>VLOOKUP(B2916,#REF!,22,FALSE)</f>
        <v>#REF!</v>
      </c>
      <c r="F2916" s="189" t="e">
        <f t="shared" si="208"/>
        <v>#REF!</v>
      </c>
      <c r="G2916" s="183">
        <v>12800</v>
      </c>
      <c r="H2916" s="189" t="e">
        <f t="shared" si="209"/>
        <v>#REF!</v>
      </c>
      <c r="I2916" s="171"/>
      <c r="M2916" s="178"/>
    </row>
    <row r="2917" spans="1:13" s="173" customFormat="1" ht="15.75" customHeight="1">
      <c r="A2917" s="168" t="s">
        <v>3753</v>
      </c>
      <c r="B2917" s="172">
        <v>21515</v>
      </c>
      <c r="C2917" s="191" t="s">
        <v>3754</v>
      </c>
      <c r="D2917" s="183">
        <v>16400</v>
      </c>
      <c r="E2917" s="183" t="e">
        <f>VLOOKUP(B2917,#REF!,22,FALSE)</f>
        <v>#REF!</v>
      </c>
      <c r="F2917" s="189" t="e">
        <f t="shared" si="208"/>
        <v>#REF!</v>
      </c>
      <c r="G2917" s="183">
        <v>14000</v>
      </c>
      <c r="H2917" s="189" t="e">
        <f t="shared" si="209"/>
        <v>#REF!</v>
      </c>
      <c r="I2917" s="171"/>
      <c r="M2917" s="178"/>
    </row>
    <row r="2918" spans="1:13" s="173" customFormat="1" ht="15.75" customHeight="1">
      <c r="A2918" s="168" t="s">
        <v>3582</v>
      </c>
      <c r="B2918" s="172">
        <v>21510</v>
      </c>
      <c r="C2918" s="191" t="s">
        <v>3755</v>
      </c>
      <c r="D2918" s="183">
        <v>16400</v>
      </c>
      <c r="E2918" s="183" t="e">
        <f>VLOOKUP(B2918,#REF!,22,FALSE)</f>
        <v>#REF!</v>
      </c>
      <c r="F2918" s="189" t="e">
        <f t="shared" si="208"/>
        <v>#REF!</v>
      </c>
      <c r="G2918" s="183">
        <v>14000</v>
      </c>
      <c r="H2918" s="189" t="e">
        <f t="shared" si="209"/>
        <v>#REF!</v>
      </c>
      <c r="I2918" s="171"/>
      <c r="M2918" s="178"/>
    </row>
    <row r="2919" spans="1:13" s="173" customFormat="1" ht="15.75" customHeight="1">
      <c r="A2919" s="168" t="s">
        <v>3756</v>
      </c>
      <c r="B2919" s="172">
        <v>21443</v>
      </c>
      <c r="C2919" s="191" t="s">
        <v>3757</v>
      </c>
      <c r="D2919" s="183">
        <v>21300</v>
      </c>
      <c r="E2919" s="183" t="e">
        <f>VLOOKUP(B2919,#REF!,22,FALSE)</f>
        <v>#REF!</v>
      </c>
      <c r="F2919" s="189" t="e">
        <f t="shared" si="208"/>
        <v>#REF!</v>
      </c>
      <c r="G2919" s="183">
        <v>17040</v>
      </c>
      <c r="H2919" s="189" t="e">
        <f t="shared" si="209"/>
        <v>#REF!</v>
      </c>
      <c r="I2919" s="171"/>
      <c r="M2919" s="178"/>
    </row>
    <row r="2920" spans="1:13" s="173" customFormat="1" ht="15.75" customHeight="1">
      <c r="A2920" s="168" t="s">
        <v>3756</v>
      </c>
      <c r="B2920" s="172">
        <v>21006</v>
      </c>
      <c r="C2920" s="191" t="s">
        <v>3758</v>
      </c>
      <c r="D2920" s="183">
        <v>29800</v>
      </c>
      <c r="E2920" s="183" t="e">
        <f>VLOOKUP(B2920,#REF!,22,FALSE)</f>
        <v>#REF!</v>
      </c>
      <c r="F2920" s="189" t="e">
        <f t="shared" si="208"/>
        <v>#REF!</v>
      </c>
      <c r="G2920" s="183">
        <v>23840</v>
      </c>
      <c r="H2920" s="189" t="e">
        <f t="shared" si="209"/>
        <v>#REF!</v>
      </c>
      <c r="I2920" s="171"/>
      <c r="M2920" s="178"/>
    </row>
    <row r="2921" spans="1:13" s="173" customFormat="1" ht="15.75" customHeight="1">
      <c r="A2921" s="168" t="s">
        <v>3759</v>
      </c>
      <c r="B2921" s="172">
        <v>20311</v>
      </c>
      <c r="C2921" s="191" t="s">
        <v>3760</v>
      </c>
      <c r="D2921" s="183">
        <v>19900</v>
      </c>
      <c r="E2921" s="183" t="e">
        <f>VLOOKUP(B2921,#REF!,22,FALSE)</f>
        <v>#REF!</v>
      </c>
      <c r="F2921" s="189" t="e">
        <f t="shared" si="208"/>
        <v>#REF!</v>
      </c>
      <c r="G2921" s="183">
        <v>15920</v>
      </c>
      <c r="H2921" s="189" t="e">
        <f t="shared" si="209"/>
        <v>#REF!</v>
      </c>
      <c r="I2921" s="171"/>
      <c r="M2921" s="178"/>
    </row>
    <row r="2922" spans="1:13" s="173" customFormat="1" ht="15.75" customHeight="1">
      <c r="A2922" s="168" t="s">
        <v>3582</v>
      </c>
      <c r="B2922" s="172">
        <v>21504</v>
      </c>
      <c r="C2922" s="191" t="s">
        <v>3761</v>
      </c>
      <c r="D2922" s="183">
        <v>16400</v>
      </c>
      <c r="E2922" s="183" t="e">
        <f>VLOOKUP(B2922,#REF!,22,FALSE)</f>
        <v>#REF!</v>
      </c>
      <c r="F2922" s="189" t="e">
        <f t="shared" si="208"/>
        <v>#REF!</v>
      </c>
      <c r="G2922" s="183">
        <v>14000</v>
      </c>
      <c r="H2922" s="189" t="e">
        <f t="shared" si="209"/>
        <v>#REF!</v>
      </c>
      <c r="I2922" s="171"/>
      <c r="M2922" s="178"/>
    </row>
    <row r="2923" spans="1:13" s="173" customFormat="1" ht="15.75" customHeight="1">
      <c r="A2923" s="168" t="s">
        <v>3582</v>
      </c>
      <c r="B2923" s="172">
        <v>21503</v>
      </c>
      <c r="C2923" s="191" t="s">
        <v>3762</v>
      </c>
      <c r="D2923" s="183">
        <v>16400</v>
      </c>
      <c r="E2923" s="183" t="e">
        <f>VLOOKUP(B2923,#REF!,22,FALSE)</f>
        <v>#REF!</v>
      </c>
      <c r="F2923" s="189" t="e">
        <f t="shared" si="208"/>
        <v>#REF!</v>
      </c>
      <c r="G2923" s="183">
        <v>14000</v>
      </c>
      <c r="H2923" s="189" t="e">
        <f t="shared" si="209"/>
        <v>#REF!</v>
      </c>
      <c r="I2923" s="171"/>
      <c r="M2923" s="178"/>
    </row>
    <row r="2924" spans="1:13" s="173" customFormat="1" ht="15.75" customHeight="1">
      <c r="A2924" s="168" t="s">
        <v>3763</v>
      </c>
      <c r="B2924" s="172">
        <v>21511</v>
      </c>
      <c r="C2924" s="191" t="s">
        <v>3764</v>
      </c>
      <c r="D2924" s="183">
        <v>16400</v>
      </c>
      <c r="E2924" s="183" t="e">
        <f>VLOOKUP(B2924,#REF!,22,FALSE)</f>
        <v>#REF!</v>
      </c>
      <c r="F2924" s="189" t="e">
        <f t="shared" si="208"/>
        <v>#REF!</v>
      </c>
      <c r="G2924" s="183">
        <v>14000</v>
      </c>
      <c r="H2924" s="189" t="e">
        <f t="shared" si="209"/>
        <v>#REF!</v>
      </c>
      <c r="I2924" s="171"/>
      <c r="M2924" s="178"/>
    </row>
    <row r="2925" spans="1:13" s="173" customFormat="1" ht="15.75" customHeight="1">
      <c r="A2925" s="168" t="s">
        <v>3582</v>
      </c>
      <c r="B2925" s="172">
        <v>21442</v>
      </c>
      <c r="C2925" s="191" t="s">
        <v>3765</v>
      </c>
      <c r="D2925" s="183">
        <v>21300</v>
      </c>
      <c r="E2925" s="183" t="e">
        <f>VLOOKUP(B2925,#REF!,22,FALSE)</f>
        <v>#REF!</v>
      </c>
      <c r="F2925" s="189" t="e">
        <f t="shared" si="208"/>
        <v>#REF!</v>
      </c>
      <c r="G2925" s="183">
        <v>17040</v>
      </c>
      <c r="H2925" s="189" t="e">
        <f t="shared" si="209"/>
        <v>#REF!</v>
      </c>
      <c r="I2925" s="171"/>
      <c r="M2925" s="178"/>
    </row>
    <row r="2926" spans="1:13" s="173" customFormat="1" ht="15.75" customHeight="1">
      <c r="A2926" s="168" t="s">
        <v>3582</v>
      </c>
      <c r="B2926" s="172">
        <v>21001</v>
      </c>
      <c r="C2926" s="191" t="s">
        <v>3766</v>
      </c>
      <c r="D2926" s="183">
        <v>33000</v>
      </c>
      <c r="E2926" s="183" t="e">
        <f>VLOOKUP(B2926,#REF!,22,FALSE)</f>
        <v>#REF!</v>
      </c>
      <c r="F2926" s="189" t="e">
        <f t="shared" si="208"/>
        <v>#REF!</v>
      </c>
      <c r="G2926" s="183">
        <v>28000</v>
      </c>
      <c r="H2926" s="189" t="e">
        <f t="shared" si="209"/>
        <v>#REF!</v>
      </c>
      <c r="I2926" s="171"/>
      <c r="M2926" s="178"/>
    </row>
    <row r="2927" spans="1:13" s="173" customFormat="1" ht="15.75" customHeight="1">
      <c r="A2927" s="168" t="s">
        <v>3582</v>
      </c>
      <c r="B2927" s="172">
        <v>13018</v>
      </c>
      <c r="C2927" s="191" t="s">
        <v>6020</v>
      </c>
      <c r="D2927" s="183">
        <v>61000</v>
      </c>
      <c r="E2927" s="183" t="e">
        <f>VLOOKUP(B2927,#REF!,22,FALSE)</f>
        <v>#REF!</v>
      </c>
      <c r="F2927" s="189" t="e">
        <f t="shared" si="208"/>
        <v>#REF!</v>
      </c>
      <c r="G2927" s="183">
        <v>48800</v>
      </c>
      <c r="H2927" s="189" t="e">
        <f t="shared" si="209"/>
        <v>#REF!</v>
      </c>
      <c r="I2927" s="171"/>
      <c r="M2927" s="178"/>
    </row>
    <row r="2928" spans="1:13" s="173" customFormat="1" ht="15.75" customHeight="1">
      <c r="A2928" s="168" t="s">
        <v>3582</v>
      </c>
      <c r="B2928" s="172">
        <v>13019</v>
      </c>
      <c r="C2928" s="191" t="s">
        <v>6021</v>
      </c>
      <c r="D2928" s="183">
        <v>92000</v>
      </c>
      <c r="E2928" s="183" t="e">
        <f>VLOOKUP(B2928,#REF!,22,FALSE)</f>
        <v>#REF!</v>
      </c>
      <c r="F2928" s="189" t="e">
        <f t="shared" si="208"/>
        <v>#REF!</v>
      </c>
      <c r="G2928" s="183">
        <v>73600</v>
      </c>
      <c r="H2928" s="189" t="e">
        <f t="shared" si="209"/>
        <v>#REF!</v>
      </c>
      <c r="I2928" s="171"/>
      <c r="M2928" s="178"/>
    </row>
    <row r="2929" spans="1:13" s="173" customFormat="1" ht="15.75" customHeight="1">
      <c r="A2929" s="168" t="s">
        <v>3582</v>
      </c>
      <c r="B2929" s="172">
        <v>21444</v>
      </c>
      <c r="C2929" s="191" t="s">
        <v>3767</v>
      </c>
      <c r="D2929" s="183">
        <v>21300</v>
      </c>
      <c r="E2929" s="183" t="e">
        <f>VLOOKUP(B2929,#REF!,22,FALSE)</f>
        <v>#REF!</v>
      </c>
      <c r="F2929" s="189" t="e">
        <f t="shared" si="208"/>
        <v>#REF!</v>
      </c>
      <c r="G2929" s="183">
        <v>17040</v>
      </c>
      <c r="H2929" s="189" t="e">
        <f t="shared" si="209"/>
        <v>#REF!</v>
      </c>
      <c r="I2929" s="171"/>
      <c r="M2929" s="178"/>
    </row>
    <row r="2930" spans="1:13" s="173" customFormat="1" ht="15.75" customHeight="1">
      <c r="A2930" s="168" t="s">
        <v>3582</v>
      </c>
      <c r="B2930" s="172">
        <v>13023</v>
      </c>
      <c r="C2930" s="191" t="s">
        <v>6022</v>
      </c>
      <c r="D2930" s="183">
        <v>16200</v>
      </c>
      <c r="E2930" s="183" t="e">
        <f>VLOOKUP(B2930,#REF!,22,FALSE)</f>
        <v>#REF!</v>
      </c>
      <c r="F2930" s="189" t="e">
        <f t="shared" si="208"/>
        <v>#REF!</v>
      </c>
      <c r="G2930" s="183">
        <v>12960</v>
      </c>
      <c r="H2930" s="189" t="e">
        <f t="shared" si="209"/>
        <v>#REF!</v>
      </c>
      <c r="I2930" s="171"/>
      <c r="M2930" s="178"/>
    </row>
    <row r="2931" spans="1:13" s="173" customFormat="1" ht="15.75" customHeight="1">
      <c r="A2931" s="168" t="s">
        <v>3582</v>
      </c>
      <c r="B2931" s="172">
        <v>21514</v>
      </c>
      <c r="C2931" s="191" t="s">
        <v>3768</v>
      </c>
      <c r="D2931" s="183">
        <v>17100</v>
      </c>
      <c r="E2931" s="183" t="e">
        <f>VLOOKUP(B2931,#REF!,22,FALSE)</f>
        <v>#REF!</v>
      </c>
      <c r="F2931" s="189" t="e">
        <f t="shared" si="208"/>
        <v>#REF!</v>
      </c>
      <c r="G2931" s="183">
        <v>14000</v>
      </c>
      <c r="H2931" s="189" t="e">
        <f t="shared" si="209"/>
        <v>#REF!</v>
      </c>
      <c r="I2931" s="171"/>
      <c r="M2931" s="178"/>
    </row>
    <row r="2932" spans="1:13" s="173" customFormat="1" ht="15.75" customHeight="1">
      <c r="A2932" s="168" t="s">
        <v>3582</v>
      </c>
      <c r="B2932" s="172">
        <v>21513</v>
      </c>
      <c r="C2932" s="191" t="s">
        <v>3769</v>
      </c>
      <c r="D2932" s="183">
        <v>16400</v>
      </c>
      <c r="E2932" s="183" t="e">
        <f>VLOOKUP(B2932,#REF!,22,FALSE)</f>
        <v>#REF!</v>
      </c>
      <c r="F2932" s="189" t="e">
        <f t="shared" si="208"/>
        <v>#REF!</v>
      </c>
      <c r="G2932" s="183">
        <v>14000</v>
      </c>
      <c r="H2932" s="189" t="e">
        <f t="shared" si="209"/>
        <v>#REF!</v>
      </c>
      <c r="I2932" s="171"/>
      <c r="M2932" s="178"/>
    </row>
    <row r="2933" spans="1:13" s="173" customFormat="1" ht="15.75" customHeight="1">
      <c r="A2933" s="168" t="s">
        <v>3582</v>
      </c>
      <c r="B2933" s="172">
        <v>20310</v>
      </c>
      <c r="C2933" s="191" t="s">
        <v>3770</v>
      </c>
      <c r="D2933" s="183">
        <v>24700</v>
      </c>
      <c r="E2933" s="183" t="e">
        <f>VLOOKUP(B2933,#REF!,22,FALSE)</f>
        <v>#REF!</v>
      </c>
      <c r="F2933" s="189" t="e">
        <f t="shared" si="208"/>
        <v>#REF!</v>
      </c>
      <c r="G2933" s="183">
        <v>19760</v>
      </c>
      <c r="H2933" s="189" t="e">
        <f t="shared" si="209"/>
        <v>#REF!</v>
      </c>
      <c r="I2933" s="171"/>
      <c r="M2933" s="178"/>
    </row>
    <row r="2934" spans="1:13" s="173" customFormat="1" ht="15.75" customHeight="1">
      <c r="A2934" s="168" t="s">
        <v>3582</v>
      </c>
      <c r="B2934" s="172">
        <v>21501</v>
      </c>
      <c r="C2934" s="191" t="s">
        <v>3771</v>
      </c>
      <c r="D2934" s="183">
        <v>21500</v>
      </c>
      <c r="E2934" s="183" t="e">
        <f>VLOOKUP(B2934,#REF!,22,FALSE)</f>
        <v>#REF!</v>
      </c>
      <c r="F2934" s="189" t="e">
        <f t="shared" si="208"/>
        <v>#REF!</v>
      </c>
      <c r="G2934" s="183">
        <v>18000</v>
      </c>
      <c r="H2934" s="189" t="e">
        <f t="shared" si="209"/>
        <v>#REF!</v>
      </c>
      <c r="I2934" s="171"/>
      <c r="M2934" s="178"/>
    </row>
    <row r="2935" spans="1:13" s="173" customFormat="1" ht="15.75" customHeight="1">
      <c r="A2935" s="168" t="s">
        <v>3582</v>
      </c>
      <c r="B2935" s="172">
        <v>21445</v>
      </c>
      <c r="C2935" s="191" t="s">
        <v>3772</v>
      </c>
      <c r="D2935" s="183">
        <v>24500</v>
      </c>
      <c r="E2935" s="183" t="e">
        <f>VLOOKUP(B2935,#REF!,22,FALSE)</f>
        <v>#REF!</v>
      </c>
      <c r="F2935" s="189" t="e">
        <f t="shared" si="208"/>
        <v>#REF!</v>
      </c>
      <c r="G2935" s="183">
        <v>20400</v>
      </c>
      <c r="H2935" s="189" t="e">
        <f t="shared" si="209"/>
        <v>#REF!</v>
      </c>
      <c r="I2935" s="171"/>
      <c r="M2935" s="178"/>
    </row>
    <row r="2936" spans="1:13" s="173" customFormat="1" ht="15.75" customHeight="1">
      <c r="A2936" s="168" t="s">
        <v>3582</v>
      </c>
      <c r="B2936" s="172">
        <v>21551</v>
      </c>
      <c r="C2936" s="191" t="s">
        <v>3773</v>
      </c>
      <c r="D2936" s="183">
        <v>20500</v>
      </c>
      <c r="E2936" s="183" t="e">
        <f>VLOOKUP(B2936,#REF!,22,FALSE)</f>
        <v>#REF!</v>
      </c>
      <c r="F2936" s="189" t="e">
        <f t="shared" si="208"/>
        <v>#REF!</v>
      </c>
      <c r="G2936" s="183">
        <v>16400</v>
      </c>
      <c r="H2936" s="189" t="e">
        <f t="shared" si="209"/>
        <v>#REF!</v>
      </c>
      <c r="I2936" s="171"/>
      <c r="M2936" s="178"/>
    </row>
    <row r="2937" spans="1:13" s="173" customFormat="1" ht="15.75" customHeight="1">
      <c r="A2937" s="168" t="s">
        <v>3582</v>
      </c>
      <c r="B2937" s="172">
        <v>21549</v>
      </c>
      <c r="C2937" s="191" t="s">
        <v>3774</v>
      </c>
      <c r="D2937" s="183">
        <v>14000</v>
      </c>
      <c r="E2937" s="183" t="e">
        <f>VLOOKUP(B2937,#REF!,22,FALSE)</f>
        <v>#REF!</v>
      </c>
      <c r="F2937" s="189" t="e">
        <f t="shared" si="208"/>
        <v>#REF!</v>
      </c>
      <c r="G2937" s="183">
        <v>11200</v>
      </c>
      <c r="H2937" s="189" t="e">
        <f t="shared" si="209"/>
        <v>#REF!</v>
      </c>
      <c r="I2937" s="171"/>
      <c r="M2937" s="178"/>
    </row>
    <row r="2938" spans="1:13" s="173" customFormat="1" ht="15.75" customHeight="1">
      <c r="A2938" s="168" t="s">
        <v>3582</v>
      </c>
      <c r="B2938" s="172">
        <v>21517</v>
      </c>
      <c r="C2938" s="191" t="s">
        <v>3775</v>
      </c>
      <c r="D2938" s="183">
        <v>15500</v>
      </c>
      <c r="E2938" s="183" t="e">
        <f>VLOOKUP(B2938,#REF!,22,FALSE)</f>
        <v>#REF!</v>
      </c>
      <c r="F2938" s="189" t="e">
        <f t="shared" si="208"/>
        <v>#REF!</v>
      </c>
      <c r="G2938" s="183">
        <v>12800</v>
      </c>
      <c r="H2938" s="189" t="e">
        <f t="shared" si="209"/>
        <v>#REF!</v>
      </c>
      <c r="I2938" s="171"/>
      <c r="M2938" s="178"/>
    </row>
    <row r="2939" spans="1:13" s="173" customFormat="1" ht="15.75" customHeight="1">
      <c r="A2939" s="168" t="s">
        <v>3582</v>
      </c>
      <c r="B2939" s="172">
        <v>21516</v>
      </c>
      <c r="C2939" s="191" t="s">
        <v>3776</v>
      </c>
      <c r="D2939" s="183">
        <v>14000</v>
      </c>
      <c r="E2939" s="183" t="e">
        <f>VLOOKUP(B2939,#REF!,22,FALSE)</f>
        <v>#REF!</v>
      </c>
      <c r="F2939" s="189" t="e">
        <f t="shared" si="208"/>
        <v>#REF!</v>
      </c>
      <c r="G2939" s="183">
        <v>11200</v>
      </c>
      <c r="H2939" s="189" t="e">
        <f t="shared" si="209"/>
        <v>#REF!</v>
      </c>
      <c r="I2939" s="171"/>
      <c r="M2939" s="178"/>
    </row>
    <row r="2940" spans="1:13" s="173" customFormat="1" ht="15.75" customHeight="1">
      <c r="A2940" s="168" t="s">
        <v>3368</v>
      </c>
      <c r="B2940" s="172">
        <v>13022</v>
      </c>
      <c r="C2940" s="191" t="s">
        <v>6023</v>
      </c>
      <c r="D2940" s="183">
        <v>37000</v>
      </c>
      <c r="E2940" s="183" t="e">
        <f>VLOOKUP(B2940,#REF!,22,FALSE)</f>
        <v>#REF!</v>
      </c>
      <c r="F2940" s="189" t="e">
        <f t="shared" si="208"/>
        <v>#REF!</v>
      </c>
      <c r="G2940" s="183">
        <v>29600</v>
      </c>
      <c r="H2940" s="189" t="e">
        <f t="shared" si="209"/>
        <v>#REF!</v>
      </c>
      <c r="I2940" s="171"/>
      <c r="M2940" s="178"/>
    </row>
    <row r="2941" spans="1:13" s="173" customFormat="1" ht="15.75" customHeight="1">
      <c r="A2941" s="168" t="s">
        <v>3368</v>
      </c>
      <c r="B2941" s="172">
        <v>21415</v>
      </c>
      <c r="C2941" s="191" t="s">
        <v>3777</v>
      </c>
      <c r="D2941" s="183">
        <v>28400</v>
      </c>
      <c r="E2941" s="183" t="e">
        <f>VLOOKUP(B2941,#REF!,22,FALSE)</f>
        <v>#REF!</v>
      </c>
      <c r="F2941" s="189" t="e">
        <f t="shared" si="208"/>
        <v>#REF!</v>
      </c>
      <c r="G2941" s="183">
        <v>22720</v>
      </c>
      <c r="H2941" s="189" t="e">
        <f t="shared" si="209"/>
        <v>#REF!</v>
      </c>
      <c r="I2941" s="171"/>
      <c r="M2941" s="178"/>
    </row>
    <row r="2942" spans="1:13" s="173" customFormat="1" ht="15.75" customHeight="1">
      <c r="A2942" s="168" t="s">
        <v>3836</v>
      </c>
      <c r="B2942" s="172">
        <v>21543</v>
      </c>
      <c r="C2942" s="191" t="s">
        <v>3778</v>
      </c>
      <c r="D2942" s="183">
        <v>40700</v>
      </c>
      <c r="E2942" s="183" t="e">
        <f>VLOOKUP(B2942,#REF!,22,FALSE)</f>
        <v>#REF!</v>
      </c>
      <c r="F2942" s="189" t="e">
        <f t="shared" si="208"/>
        <v>#REF!</v>
      </c>
      <c r="G2942" s="183">
        <v>32560</v>
      </c>
      <c r="H2942" s="189" t="e">
        <f t="shared" si="209"/>
        <v>#REF!</v>
      </c>
      <c r="I2942" s="171"/>
      <c r="M2942" s="178"/>
    </row>
    <row r="2943" spans="1:13" s="173" customFormat="1" ht="15.75" customHeight="1">
      <c r="A2943" s="168" t="s">
        <v>4749</v>
      </c>
      <c r="B2943" s="172">
        <v>21617</v>
      </c>
      <c r="C2943" s="191" t="s">
        <v>3779</v>
      </c>
      <c r="D2943" s="183">
        <v>20500</v>
      </c>
      <c r="E2943" s="183" t="e">
        <f>VLOOKUP(B2943,#REF!,22,FALSE)</f>
        <v>#REF!</v>
      </c>
      <c r="F2943" s="189" t="e">
        <f t="shared" si="208"/>
        <v>#REF!</v>
      </c>
      <c r="G2943" s="183">
        <v>16400</v>
      </c>
      <c r="H2943" s="189" t="e">
        <f t="shared" si="209"/>
        <v>#REF!</v>
      </c>
      <c r="I2943" s="171"/>
      <c r="M2943" s="178"/>
    </row>
    <row r="2944" spans="1:13" s="173" customFormat="1" ht="15.75" customHeight="1">
      <c r="A2944" s="168" t="s">
        <v>3780</v>
      </c>
      <c r="B2944" s="172">
        <v>21506</v>
      </c>
      <c r="C2944" s="191" t="s">
        <v>3781</v>
      </c>
      <c r="D2944" s="183">
        <v>9800</v>
      </c>
      <c r="E2944" s="183" t="e">
        <f>VLOOKUP(B2944,#REF!,22,FALSE)</f>
        <v>#REF!</v>
      </c>
      <c r="F2944" s="189" t="e">
        <f t="shared" si="208"/>
        <v>#REF!</v>
      </c>
      <c r="G2944" s="183">
        <v>7840</v>
      </c>
      <c r="H2944" s="189" t="e">
        <f t="shared" si="209"/>
        <v>#REF!</v>
      </c>
      <c r="I2944" s="171"/>
      <c r="M2944" s="178"/>
    </row>
    <row r="2945" spans="1:13" s="173" customFormat="1" ht="15.75" customHeight="1">
      <c r="A2945" s="168" t="s">
        <v>3782</v>
      </c>
      <c r="B2945" s="172">
        <v>21502</v>
      </c>
      <c r="C2945" s="191" t="s">
        <v>3783</v>
      </c>
      <c r="D2945" s="183">
        <v>9800</v>
      </c>
      <c r="E2945" s="183" t="e">
        <f>VLOOKUP(B2945,#REF!,22,FALSE)</f>
        <v>#REF!</v>
      </c>
      <c r="F2945" s="189" t="e">
        <f t="shared" si="208"/>
        <v>#REF!</v>
      </c>
      <c r="G2945" s="183">
        <v>7840</v>
      </c>
      <c r="H2945" s="189" t="e">
        <f t="shared" si="209"/>
        <v>#REF!</v>
      </c>
      <c r="I2945" s="171"/>
      <c r="M2945" s="178"/>
    </row>
    <row r="2946" spans="1:13" s="173" customFormat="1" ht="15.75" customHeight="1">
      <c r="A2946" s="168" t="s">
        <v>3802</v>
      </c>
      <c r="B2946" s="172">
        <v>21548</v>
      </c>
      <c r="C2946" s="191" t="s">
        <v>3784</v>
      </c>
      <c r="D2946" s="183">
        <v>13500</v>
      </c>
      <c r="E2946" s="183" t="e">
        <f>VLOOKUP(B2946,#REF!,22,FALSE)</f>
        <v>#REF!</v>
      </c>
      <c r="F2946" s="189" t="e">
        <f t="shared" si="208"/>
        <v>#REF!</v>
      </c>
      <c r="G2946" s="183">
        <v>10800</v>
      </c>
      <c r="H2946" s="189" t="e">
        <f t="shared" si="209"/>
        <v>#REF!</v>
      </c>
      <c r="I2946" s="171"/>
      <c r="M2946" s="178"/>
    </row>
    <row r="2947" spans="1:13" s="173" customFormat="1" ht="15.75" customHeight="1">
      <c r="A2947" s="168" t="s">
        <v>3785</v>
      </c>
      <c r="B2947" s="172">
        <v>21616</v>
      </c>
      <c r="C2947" s="191" t="s">
        <v>3786</v>
      </c>
      <c r="D2947" s="183">
        <v>27200</v>
      </c>
      <c r="E2947" s="183" t="e">
        <f>VLOOKUP(B2947,#REF!,22,FALSE)</f>
        <v>#REF!</v>
      </c>
      <c r="F2947" s="189" t="e">
        <f t="shared" si="208"/>
        <v>#REF!</v>
      </c>
      <c r="G2947" s="183">
        <v>21760</v>
      </c>
      <c r="H2947" s="189" t="e">
        <f t="shared" si="209"/>
        <v>#REF!</v>
      </c>
      <c r="I2947" s="171"/>
      <c r="M2947" s="178"/>
    </row>
    <row r="2948" spans="1:13" s="173" customFormat="1" ht="15.75" customHeight="1">
      <c r="A2948" s="168" t="s">
        <v>3787</v>
      </c>
      <c r="B2948" s="172">
        <v>21534</v>
      </c>
      <c r="C2948" s="191" t="s">
        <v>3788</v>
      </c>
      <c r="D2948" s="183">
        <v>27200</v>
      </c>
      <c r="E2948" s="183" t="e">
        <f>VLOOKUP(B2948,#REF!,22,FALSE)</f>
        <v>#REF!</v>
      </c>
      <c r="F2948" s="189" t="e">
        <f t="shared" si="208"/>
        <v>#REF!</v>
      </c>
      <c r="G2948" s="183">
        <v>21760</v>
      </c>
      <c r="H2948" s="189" t="e">
        <f t="shared" si="209"/>
        <v>#REF!</v>
      </c>
      <c r="I2948" s="171"/>
      <c r="M2948" s="178"/>
    </row>
    <row r="2949" spans="1:13" s="173" customFormat="1" ht="15.75" customHeight="1">
      <c r="A2949" s="168" t="s">
        <v>3789</v>
      </c>
      <c r="B2949" s="172">
        <v>21519</v>
      </c>
      <c r="C2949" s="191" t="s">
        <v>3790</v>
      </c>
      <c r="D2949" s="183">
        <v>27200</v>
      </c>
      <c r="E2949" s="183" t="e">
        <f>VLOOKUP(B2949,#REF!,22,FALSE)</f>
        <v>#REF!</v>
      </c>
      <c r="F2949" s="189" t="e">
        <f t="shared" si="208"/>
        <v>#REF!</v>
      </c>
      <c r="G2949" s="183">
        <v>21760</v>
      </c>
      <c r="H2949" s="189" t="e">
        <f t="shared" si="209"/>
        <v>#REF!</v>
      </c>
      <c r="I2949" s="171"/>
      <c r="M2949" s="178"/>
    </row>
    <row r="2950" spans="1:13" s="173" customFormat="1" ht="15.75" customHeight="1">
      <c r="A2950" s="168" t="s">
        <v>3791</v>
      </c>
      <c r="B2950" s="172">
        <v>21010</v>
      </c>
      <c r="C2950" s="191" t="s">
        <v>3792</v>
      </c>
      <c r="D2950" s="183">
        <v>36500</v>
      </c>
      <c r="E2950" s="183" t="e">
        <f>VLOOKUP(B2950,#REF!,22,FALSE)</f>
        <v>#REF!</v>
      </c>
      <c r="F2950" s="189" t="e">
        <f t="shared" si="208"/>
        <v>#REF!</v>
      </c>
      <c r="G2950" s="183">
        <v>31200</v>
      </c>
      <c r="H2950" s="189" t="e">
        <f t="shared" si="209"/>
        <v>#REF!</v>
      </c>
      <c r="I2950" s="171"/>
      <c r="M2950" s="178"/>
    </row>
    <row r="2951" spans="1:13" s="173" customFormat="1" ht="15.75" customHeight="1">
      <c r="A2951" s="168" t="s">
        <v>3793</v>
      </c>
      <c r="B2951" s="172">
        <v>21530</v>
      </c>
      <c r="C2951" s="191" t="s">
        <v>3794</v>
      </c>
      <c r="D2951" s="183">
        <v>27200</v>
      </c>
      <c r="E2951" s="183" t="e">
        <f>VLOOKUP(B2951,#REF!,22,FALSE)</f>
        <v>#REF!</v>
      </c>
      <c r="F2951" s="189" t="e">
        <f t="shared" si="208"/>
        <v>#REF!</v>
      </c>
      <c r="G2951" s="183">
        <v>21760</v>
      </c>
      <c r="H2951" s="189" t="e">
        <f t="shared" si="209"/>
        <v>#REF!</v>
      </c>
      <c r="I2951" s="171"/>
      <c r="M2951" s="178"/>
    </row>
    <row r="2952" spans="1:13" s="173" customFormat="1" ht="15.75" customHeight="1">
      <c r="A2952" s="168" t="s">
        <v>3795</v>
      </c>
      <c r="B2952" s="172">
        <v>21527</v>
      </c>
      <c r="C2952" s="191" t="s">
        <v>3796</v>
      </c>
      <c r="D2952" s="183">
        <v>27200</v>
      </c>
      <c r="E2952" s="183" t="e">
        <f>VLOOKUP(B2952,#REF!,22,FALSE)</f>
        <v>#REF!</v>
      </c>
      <c r="F2952" s="189" t="e">
        <f t="shared" si="208"/>
        <v>#REF!</v>
      </c>
      <c r="G2952" s="183">
        <v>21760</v>
      </c>
      <c r="H2952" s="189" t="e">
        <f t="shared" si="209"/>
        <v>#REF!</v>
      </c>
      <c r="I2952" s="171"/>
      <c r="M2952" s="178"/>
    </row>
    <row r="2953" spans="1:13" s="173" customFormat="1" ht="15.75" customHeight="1">
      <c r="A2953" s="168" t="s">
        <v>3797</v>
      </c>
      <c r="B2953" s="172">
        <v>21520</v>
      </c>
      <c r="C2953" s="191" t="s">
        <v>3798</v>
      </c>
      <c r="D2953" s="183">
        <v>27200</v>
      </c>
      <c r="E2953" s="183" t="e">
        <f>VLOOKUP(B2953,#REF!,22,FALSE)</f>
        <v>#REF!</v>
      </c>
      <c r="F2953" s="189" t="e">
        <f t="shared" si="208"/>
        <v>#REF!</v>
      </c>
      <c r="G2953" s="183">
        <v>21760</v>
      </c>
      <c r="H2953" s="189" t="e">
        <f t="shared" si="209"/>
        <v>#REF!</v>
      </c>
      <c r="I2953" s="171"/>
      <c r="M2953" s="178"/>
    </row>
    <row r="2954" spans="1:13" s="173" customFormat="1" ht="15.75" customHeight="1">
      <c r="A2954" s="168" t="s">
        <v>3799</v>
      </c>
      <c r="B2954" s="172">
        <v>21529</v>
      </c>
      <c r="C2954" s="191" t="s">
        <v>3800</v>
      </c>
      <c r="D2954" s="183">
        <v>27200</v>
      </c>
      <c r="E2954" s="183" t="e">
        <f>VLOOKUP(B2954,#REF!,22,FALSE)</f>
        <v>#REF!</v>
      </c>
      <c r="F2954" s="189" t="e">
        <f t="shared" si="208"/>
        <v>#REF!</v>
      </c>
      <c r="G2954" s="183">
        <v>21760</v>
      </c>
      <c r="H2954" s="189" t="e">
        <f t="shared" si="209"/>
        <v>#REF!</v>
      </c>
      <c r="I2954" s="171"/>
      <c r="M2954" s="178"/>
    </row>
    <row r="2955" spans="1:13" s="173" customFormat="1" ht="15.75" customHeight="1">
      <c r="A2955" s="168" t="s">
        <v>3573</v>
      </c>
      <c r="B2955" s="172">
        <v>21533</v>
      </c>
      <c r="C2955" s="191" t="s">
        <v>3801</v>
      </c>
      <c r="D2955" s="183">
        <v>27200</v>
      </c>
      <c r="E2955" s="183" t="e">
        <f>VLOOKUP(B2955,#REF!,22,FALSE)</f>
        <v>#REF!</v>
      </c>
      <c r="F2955" s="189" t="e">
        <f t="shared" si="208"/>
        <v>#REF!</v>
      </c>
      <c r="G2955" s="183">
        <v>21760</v>
      </c>
      <c r="H2955" s="189" t="e">
        <f t="shared" si="209"/>
        <v>#REF!</v>
      </c>
      <c r="I2955" s="171"/>
      <c r="M2955" s="178"/>
    </row>
    <row r="2956" spans="1:13" s="173" customFormat="1" ht="15.75" customHeight="1">
      <c r="A2956" s="168" t="s">
        <v>3802</v>
      </c>
      <c r="B2956" s="172">
        <v>21521</v>
      </c>
      <c r="C2956" s="191" t="s">
        <v>3803</v>
      </c>
      <c r="D2956" s="183">
        <v>27200</v>
      </c>
      <c r="E2956" s="183" t="e">
        <f>VLOOKUP(B2956,#REF!,22,FALSE)</f>
        <v>#REF!</v>
      </c>
      <c r="F2956" s="189" t="e">
        <f t="shared" si="208"/>
        <v>#REF!</v>
      </c>
      <c r="G2956" s="183">
        <v>21760</v>
      </c>
      <c r="H2956" s="189" t="e">
        <f t="shared" si="209"/>
        <v>#REF!</v>
      </c>
      <c r="I2956" s="171"/>
      <c r="M2956" s="178"/>
    </row>
    <row r="2957" spans="1:13" s="173" customFormat="1" ht="15.75" customHeight="1">
      <c r="A2957" s="168" t="s">
        <v>4750</v>
      </c>
      <c r="B2957" s="172">
        <v>21550</v>
      </c>
      <c r="C2957" s="191" t="s">
        <v>3804</v>
      </c>
      <c r="D2957" s="183">
        <v>14000</v>
      </c>
      <c r="E2957" s="183" t="e">
        <f>VLOOKUP(B2957,#REF!,22,FALSE)</f>
        <v>#REF!</v>
      </c>
      <c r="F2957" s="189" t="e">
        <f t="shared" si="208"/>
        <v>#REF!</v>
      </c>
      <c r="G2957" s="183">
        <v>11200</v>
      </c>
      <c r="H2957" s="189" t="e">
        <f t="shared" si="209"/>
        <v>#REF!</v>
      </c>
      <c r="I2957" s="171"/>
      <c r="M2957" s="178"/>
    </row>
    <row r="2958" spans="1:13" s="173" customFormat="1" ht="15.75" customHeight="1">
      <c r="A2958" s="168" t="s">
        <v>4750</v>
      </c>
      <c r="B2958" s="172">
        <v>21607</v>
      </c>
      <c r="C2958" s="191" t="s">
        <v>3805</v>
      </c>
      <c r="D2958" s="183">
        <v>17100</v>
      </c>
      <c r="E2958" s="183" t="e">
        <f>VLOOKUP(B2958,#REF!,22,FALSE)</f>
        <v>#REF!</v>
      </c>
      <c r="F2958" s="189" t="e">
        <f t="shared" si="208"/>
        <v>#REF!</v>
      </c>
      <c r="G2958" s="183">
        <v>14400</v>
      </c>
      <c r="H2958" s="189" t="e">
        <f t="shared" si="209"/>
        <v>#REF!</v>
      </c>
      <c r="I2958" s="171"/>
      <c r="M2958" s="178"/>
    </row>
    <row r="2959" spans="1:13" s="173" customFormat="1" ht="15.75" customHeight="1">
      <c r="A2959" s="168" t="s">
        <v>4750</v>
      </c>
      <c r="B2959" s="172">
        <v>21532</v>
      </c>
      <c r="C2959" s="191" t="s">
        <v>3806</v>
      </c>
      <c r="D2959" s="183">
        <v>27200</v>
      </c>
      <c r="E2959" s="183" t="e">
        <f>VLOOKUP(B2959,#REF!,22,FALSE)</f>
        <v>#REF!</v>
      </c>
      <c r="F2959" s="189" t="e">
        <f t="shared" si="208"/>
        <v>#REF!</v>
      </c>
      <c r="G2959" s="183">
        <v>21760</v>
      </c>
      <c r="H2959" s="189" t="e">
        <f t="shared" si="209"/>
        <v>#REF!</v>
      </c>
      <c r="I2959" s="171"/>
      <c r="M2959" s="178"/>
    </row>
    <row r="2960" spans="1:13" s="173" customFormat="1" ht="15.75" customHeight="1">
      <c r="A2960" s="168" t="s">
        <v>4750</v>
      </c>
      <c r="B2960" s="172">
        <v>21545</v>
      </c>
      <c r="C2960" s="191" t="s">
        <v>3807</v>
      </c>
      <c r="D2960" s="183">
        <v>40700</v>
      </c>
      <c r="E2960" s="183" t="e">
        <f>VLOOKUP(B2960,#REF!,22,FALSE)</f>
        <v>#REF!</v>
      </c>
      <c r="F2960" s="189" t="e">
        <f t="shared" si="208"/>
        <v>#REF!</v>
      </c>
      <c r="G2960" s="183">
        <v>32560</v>
      </c>
      <c r="H2960" s="189" t="e">
        <f t="shared" si="209"/>
        <v>#REF!</v>
      </c>
      <c r="I2960" s="171"/>
      <c r="M2960" s="178"/>
    </row>
    <row r="2961" spans="1:13" s="173" customFormat="1" ht="15.75" customHeight="1">
      <c r="A2961" s="168" t="s">
        <v>3808</v>
      </c>
      <c r="B2961" s="172">
        <v>21536</v>
      </c>
      <c r="C2961" s="191" t="s">
        <v>3809</v>
      </c>
      <c r="D2961" s="183">
        <v>27200</v>
      </c>
      <c r="E2961" s="183" t="e">
        <f>VLOOKUP(B2961,#REF!,22,FALSE)</f>
        <v>#REF!</v>
      </c>
      <c r="F2961" s="189" t="e">
        <f t="shared" si="208"/>
        <v>#REF!</v>
      </c>
      <c r="G2961" s="183">
        <v>21760</v>
      </c>
      <c r="H2961" s="189" t="e">
        <f t="shared" si="209"/>
        <v>#REF!</v>
      </c>
      <c r="I2961" s="171"/>
      <c r="M2961" s="178"/>
    </row>
    <row r="2962" spans="1:13" s="173" customFormat="1" ht="15.75" customHeight="1">
      <c r="A2962" s="168" t="s">
        <v>3810</v>
      </c>
      <c r="B2962" s="172">
        <v>21528</v>
      </c>
      <c r="C2962" s="191" t="s">
        <v>3811</v>
      </c>
      <c r="D2962" s="183">
        <v>27200</v>
      </c>
      <c r="E2962" s="183" t="e">
        <f>VLOOKUP(B2962,#REF!,22,FALSE)</f>
        <v>#REF!</v>
      </c>
      <c r="F2962" s="189" t="e">
        <f t="shared" si="208"/>
        <v>#REF!</v>
      </c>
      <c r="G2962" s="183">
        <v>21760</v>
      </c>
      <c r="H2962" s="189" t="e">
        <f t="shared" si="209"/>
        <v>#REF!</v>
      </c>
      <c r="I2962" s="171"/>
      <c r="M2962" s="178"/>
    </row>
    <row r="2963" spans="1:13" s="173" customFormat="1" ht="15.75" customHeight="1">
      <c r="A2963" s="168" t="s">
        <v>3573</v>
      </c>
      <c r="B2963" s="172">
        <v>21009</v>
      </c>
      <c r="C2963" s="191" t="s">
        <v>3812</v>
      </c>
      <c r="D2963" s="183">
        <v>36500</v>
      </c>
      <c r="E2963" s="183" t="e">
        <f>VLOOKUP(B2963,#REF!,22,FALSE)</f>
        <v>#REF!</v>
      </c>
      <c r="F2963" s="189" t="e">
        <f t="shared" si="208"/>
        <v>#REF!</v>
      </c>
      <c r="G2963" s="183">
        <v>31200</v>
      </c>
      <c r="H2963" s="189" t="e">
        <f t="shared" si="209"/>
        <v>#REF!</v>
      </c>
      <c r="I2963" s="171"/>
      <c r="M2963" s="178"/>
    </row>
    <row r="2964" spans="1:13" s="173" customFormat="1" ht="15.75" customHeight="1">
      <c r="A2964" s="168" t="s">
        <v>3813</v>
      </c>
      <c r="B2964" s="172">
        <v>21539</v>
      </c>
      <c r="C2964" s="191" t="s">
        <v>3814</v>
      </c>
      <c r="D2964" s="183">
        <v>40700</v>
      </c>
      <c r="E2964" s="183" t="e">
        <f>VLOOKUP(B2964,#REF!,22,FALSE)</f>
        <v>#REF!</v>
      </c>
      <c r="F2964" s="189" t="e">
        <f t="shared" si="208"/>
        <v>#REF!</v>
      </c>
      <c r="G2964" s="183">
        <v>32560</v>
      </c>
      <c r="H2964" s="189" t="e">
        <f t="shared" si="209"/>
        <v>#REF!</v>
      </c>
      <c r="I2964" s="171"/>
      <c r="M2964" s="178"/>
    </row>
    <row r="2965" spans="1:13" s="173" customFormat="1" ht="15.75" customHeight="1">
      <c r="A2965" s="168" t="s">
        <v>3813</v>
      </c>
      <c r="B2965" s="172">
        <v>21531</v>
      </c>
      <c r="C2965" s="191" t="s">
        <v>3815</v>
      </c>
      <c r="D2965" s="183">
        <v>27200</v>
      </c>
      <c r="E2965" s="183" t="e">
        <f>VLOOKUP(B2965,#REF!,22,FALSE)</f>
        <v>#REF!</v>
      </c>
      <c r="F2965" s="189" t="e">
        <f t="shared" si="208"/>
        <v>#REF!</v>
      </c>
      <c r="G2965" s="183">
        <v>21760</v>
      </c>
      <c r="H2965" s="189" t="e">
        <f t="shared" si="209"/>
        <v>#REF!</v>
      </c>
      <c r="I2965" s="171"/>
      <c r="M2965" s="178"/>
    </row>
    <row r="2966" spans="1:13" s="173" customFormat="1" ht="15.75" customHeight="1">
      <c r="A2966" s="168" t="s">
        <v>3813</v>
      </c>
      <c r="B2966" s="172">
        <v>21613</v>
      </c>
      <c r="C2966" s="191" t="s">
        <v>3816</v>
      </c>
      <c r="D2966" s="183">
        <v>16800</v>
      </c>
      <c r="E2966" s="183" t="e">
        <f>VLOOKUP(B2966,#REF!,22,FALSE)</f>
        <v>#REF!</v>
      </c>
      <c r="F2966" s="189" t="e">
        <f t="shared" si="208"/>
        <v>#REF!</v>
      </c>
      <c r="G2966" s="183">
        <v>14400</v>
      </c>
      <c r="H2966" s="189" t="e">
        <f t="shared" si="209"/>
        <v>#REF!</v>
      </c>
      <c r="I2966" s="171"/>
      <c r="M2966" s="178"/>
    </row>
    <row r="2967" spans="1:13" s="173" customFormat="1" ht="15.75" customHeight="1">
      <c r="A2967" s="168" t="s">
        <v>3573</v>
      </c>
      <c r="B2967" s="172">
        <v>21518</v>
      </c>
      <c r="C2967" s="191" t="s">
        <v>3817</v>
      </c>
      <c r="D2967" s="183">
        <v>27200</v>
      </c>
      <c r="E2967" s="183" t="e">
        <f>VLOOKUP(B2967,#REF!,22,FALSE)</f>
        <v>#REF!</v>
      </c>
      <c r="F2967" s="189" t="e">
        <f t="shared" si="208"/>
        <v>#REF!</v>
      </c>
      <c r="G2967" s="183">
        <v>21760</v>
      </c>
      <c r="H2967" s="189" t="e">
        <f t="shared" si="209"/>
        <v>#REF!</v>
      </c>
      <c r="I2967" s="171"/>
      <c r="M2967" s="178"/>
    </row>
    <row r="2968" spans="1:13" s="173" customFormat="1" ht="15.75" customHeight="1">
      <c r="A2968" s="168" t="s">
        <v>3573</v>
      </c>
      <c r="B2968" s="172">
        <v>21537</v>
      </c>
      <c r="C2968" s="191" t="s">
        <v>3818</v>
      </c>
      <c r="D2968" s="183">
        <v>27500</v>
      </c>
      <c r="E2968" s="183" t="e">
        <f>VLOOKUP(B2968,#REF!,22,FALSE)</f>
        <v>#REF!</v>
      </c>
      <c r="F2968" s="189" t="e">
        <f t="shared" si="208"/>
        <v>#REF!</v>
      </c>
      <c r="G2968" s="183">
        <v>23200</v>
      </c>
      <c r="H2968" s="189" t="e">
        <f t="shared" si="209"/>
        <v>#REF!</v>
      </c>
      <c r="I2968" s="171"/>
      <c r="M2968" s="178"/>
    </row>
    <row r="2969" spans="1:13" s="173" customFormat="1" ht="15.75" customHeight="1">
      <c r="A2969" s="168" t="s">
        <v>3573</v>
      </c>
      <c r="B2969" s="172">
        <v>21541</v>
      </c>
      <c r="C2969" s="191" t="s">
        <v>3819</v>
      </c>
      <c r="D2969" s="183">
        <v>40700</v>
      </c>
      <c r="E2969" s="183" t="e">
        <f>VLOOKUP(B2969,#REF!,22,FALSE)</f>
        <v>#REF!</v>
      </c>
      <c r="F2969" s="189" t="e">
        <f t="shared" ref="F2969:F2986" si="210">E2969/D2969-100%</f>
        <v>#REF!</v>
      </c>
      <c r="G2969" s="183">
        <v>32560</v>
      </c>
      <c r="H2969" s="189" t="e">
        <f t="shared" ref="H2969:H2986" si="211">100%-G2969/E2969</f>
        <v>#REF!</v>
      </c>
      <c r="I2969" s="171"/>
      <c r="M2969" s="178"/>
    </row>
    <row r="2970" spans="1:13" s="173" customFormat="1" ht="15.75" customHeight="1">
      <c r="A2970" s="168" t="s">
        <v>3573</v>
      </c>
      <c r="B2970" s="172">
        <v>21542</v>
      </c>
      <c r="C2970" s="191" t="s">
        <v>3820</v>
      </c>
      <c r="D2970" s="183">
        <v>40700</v>
      </c>
      <c r="E2970" s="183" t="e">
        <f>VLOOKUP(B2970,#REF!,22,FALSE)</f>
        <v>#REF!</v>
      </c>
      <c r="F2970" s="189" t="e">
        <f t="shared" si="210"/>
        <v>#REF!</v>
      </c>
      <c r="G2970" s="183">
        <v>32560</v>
      </c>
      <c r="H2970" s="189" t="e">
        <f t="shared" si="211"/>
        <v>#REF!</v>
      </c>
      <c r="I2970" s="171"/>
      <c r="M2970" s="178"/>
    </row>
    <row r="2971" spans="1:13" s="173" customFormat="1" ht="15.75" customHeight="1">
      <c r="A2971" s="168" t="s">
        <v>3573</v>
      </c>
      <c r="B2971" s="172">
        <v>21540</v>
      </c>
      <c r="C2971" s="191" t="s">
        <v>3821</v>
      </c>
      <c r="D2971" s="183">
        <v>40700</v>
      </c>
      <c r="E2971" s="183" t="e">
        <f>VLOOKUP(B2971,#REF!,22,FALSE)</f>
        <v>#REF!</v>
      </c>
      <c r="F2971" s="189" t="e">
        <f t="shared" si="210"/>
        <v>#REF!</v>
      </c>
      <c r="G2971" s="183">
        <v>32560</v>
      </c>
      <c r="H2971" s="189" t="e">
        <f t="shared" si="211"/>
        <v>#REF!</v>
      </c>
      <c r="I2971" s="171"/>
      <c r="M2971" s="178"/>
    </row>
    <row r="2972" spans="1:13" s="173" customFormat="1" ht="15.75" customHeight="1">
      <c r="A2972" s="168" t="s">
        <v>4751</v>
      </c>
      <c r="B2972" s="172">
        <v>21606</v>
      </c>
      <c r="C2972" s="191" t="s">
        <v>3822</v>
      </c>
      <c r="D2972" s="183">
        <v>11000</v>
      </c>
      <c r="E2972" s="183" t="e">
        <f>VLOOKUP(B2972,#REF!,22,FALSE)</f>
        <v>#REF!</v>
      </c>
      <c r="F2972" s="189" t="e">
        <f t="shared" si="210"/>
        <v>#REF!</v>
      </c>
      <c r="G2972" s="183">
        <v>9200</v>
      </c>
      <c r="H2972" s="189" t="e">
        <f t="shared" si="211"/>
        <v>#REF!</v>
      </c>
      <c r="I2972" s="171"/>
      <c r="M2972" s="178"/>
    </row>
    <row r="2973" spans="1:13" s="173" customFormat="1" ht="15.75" customHeight="1">
      <c r="A2973" s="168" t="s">
        <v>3573</v>
      </c>
      <c r="B2973" s="172">
        <v>21612</v>
      </c>
      <c r="C2973" s="191" t="s">
        <v>3823</v>
      </c>
      <c r="D2973" s="183">
        <v>8100</v>
      </c>
      <c r="E2973" s="183" t="e">
        <f>VLOOKUP(B2973,#REF!,22,FALSE)</f>
        <v>#REF!</v>
      </c>
      <c r="F2973" s="189" t="e">
        <f t="shared" si="210"/>
        <v>#REF!</v>
      </c>
      <c r="G2973" s="183">
        <v>6800</v>
      </c>
      <c r="H2973" s="189" t="e">
        <f t="shared" si="211"/>
        <v>#REF!</v>
      </c>
      <c r="I2973" s="171"/>
      <c r="M2973" s="178"/>
    </row>
    <row r="2974" spans="1:13" s="173" customFormat="1" ht="15.75" customHeight="1">
      <c r="A2974" s="168" t="s">
        <v>4752</v>
      </c>
      <c r="B2974" s="172">
        <v>21508</v>
      </c>
      <c r="C2974" s="191" t="s">
        <v>3824</v>
      </c>
      <c r="D2974" s="183">
        <v>14000</v>
      </c>
      <c r="E2974" s="183" t="e">
        <f>VLOOKUP(B2974,#REF!,22,FALSE)</f>
        <v>#REF!</v>
      </c>
      <c r="F2974" s="189" t="e">
        <f t="shared" si="210"/>
        <v>#REF!</v>
      </c>
      <c r="G2974" s="183">
        <v>11200</v>
      </c>
      <c r="H2974" s="189" t="e">
        <f t="shared" si="211"/>
        <v>#REF!</v>
      </c>
      <c r="I2974" s="171"/>
      <c r="M2974" s="178"/>
    </row>
    <row r="2975" spans="1:13" s="173" customFormat="1" ht="15.75" customHeight="1">
      <c r="A2975" s="168" t="s">
        <v>3825</v>
      </c>
      <c r="B2975" s="172">
        <v>21608</v>
      </c>
      <c r="C2975" s="191" t="s">
        <v>3826</v>
      </c>
      <c r="D2975" s="183">
        <v>17100</v>
      </c>
      <c r="E2975" s="183" t="e">
        <f>VLOOKUP(B2975,#REF!,22,FALSE)</f>
        <v>#REF!</v>
      </c>
      <c r="F2975" s="189" t="e">
        <f t="shared" si="210"/>
        <v>#REF!</v>
      </c>
      <c r="G2975" s="183">
        <v>14400</v>
      </c>
      <c r="H2975" s="189" t="e">
        <f t="shared" si="211"/>
        <v>#REF!</v>
      </c>
      <c r="I2975" s="171"/>
      <c r="M2975" s="178"/>
    </row>
    <row r="2976" spans="1:13" s="176" customFormat="1" ht="15.75" customHeight="1">
      <c r="A2976" s="168" t="s">
        <v>3827</v>
      </c>
      <c r="B2976" s="172">
        <v>21609</v>
      </c>
      <c r="C2976" s="191" t="s">
        <v>3828</v>
      </c>
      <c r="D2976" s="183">
        <v>17100</v>
      </c>
      <c r="E2976" s="183" t="e">
        <f>VLOOKUP(B2976,#REF!,22,FALSE)</f>
        <v>#REF!</v>
      </c>
      <c r="F2976" s="189" t="e">
        <f t="shared" si="210"/>
        <v>#REF!</v>
      </c>
      <c r="G2976" s="183">
        <v>14400</v>
      </c>
      <c r="H2976" s="189" t="e">
        <f t="shared" si="211"/>
        <v>#REF!</v>
      </c>
      <c r="I2976" s="171"/>
      <c r="J2976" s="173"/>
      <c r="K2976" s="173"/>
      <c r="M2976" s="178"/>
    </row>
    <row r="2977" spans="1:13" s="173" customFormat="1" ht="15.75" customHeight="1">
      <c r="A2977" s="168" t="s">
        <v>3573</v>
      </c>
      <c r="B2977" s="172">
        <v>21605</v>
      </c>
      <c r="C2977" s="191" t="s">
        <v>3829</v>
      </c>
      <c r="D2977" s="183">
        <v>17100</v>
      </c>
      <c r="E2977" s="183" t="e">
        <f>VLOOKUP(B2977,#REF!,22,FALSE)</f>
        <v>#REF!</v>
      </c>
      <c r="F2977" s="189" t="e">
        <f t="shared" si="210"/>
        <v>#REF!</v>
      </c>
      <c r="G2977" s="183">
        <v>14400</v>
      </c>
      <c r="H2977" s="189" t="e">
        <f t="shared" si="211"/>
        <v>#REF!</v>
      </c>
      <c r="I2977" s="171"/>
      <c r="M2977" s="178"/>
    </row>
    <row r="2978" spans="1:13" s="173" customFormat="1" ht="15.75" customHeight="1">
      <c r="A2978" s="168" t="s">
        <v>3573</v>
      </c>
      <c r="B2978" s="172">
        <v>21603</v>
      </c>
      <c r="C2978" s="191" t="s">
        <v>3830</v>
      </c>
      <c r="D2978" s="183">
        <v>14000</v>
      </c>
      <c r="E2978" s="183" t="e">
        <f>VLOOKUP(B2978,#REF!,22,FALSE)</f>
        <v>#REF!</v>
      </c>
      <c r="F2978" s="189" t="e">
        <f t="shared" si="210"/>
        <v>#REF!</v>
      </c>
      <c r="G2978" s="183">
        <v>11200</v>
      </c>
      <c r="H2978" s="189" t="e">
        <f t="shared" si="211"/>
        <v>#REF!</v>
      </c>
      <c r="I2978" s="171"/>
      <c r="M2978" s="178"/>
    </row>
    <row r="2979" spans="1:13" s="173" customFormat="1" ht="15.75" customHeight="1">
      <c r="A2979" s="168" t="s">
        <v>3573</v>
      </c>
      <c r="B2979" s="172">
        <v>21604</v>
      </c>
      <c r="C2979" s="191" t="s">
        <v>3831</v>
      </c>
      <c r="D2979" s="183">
        <v>20500</v>
      </c>
      <c r="E2979" s="183" t="e">
        <f>VLOOKUP(B2979,#REF!,22,FALSE)</f>
        <v>#REF!</v>
      </c>
      <c r="F2979" s="189" t="e">
        <f t="shared" si="210"/>
        <v>#REF!</v>
      </c>
      <c r="G2979" s="183">
        <v>16400</v>
      </c>
      <c r="H2979" s="189" t="e">
        <f t="shared" si="211"/>
        <v>#REF!</v>
      </c>
      <c r="I2979" s="171"/>
      <c r="M2979" s="178"/>
    </row>
    <row r="2980" spans="1:13" s="173" customFormat="1" ht="15.75" customHeight="1">
      <c r="A2980" s="168" t="s">
        <v>3582</v>
      </c>
      <c r="B2980" s="172">
        <v>20308</v>
      </c>
      <c r="C2980" s="191" t="s">
        <v>3832</v>
      </c>
      <c r="D2980" s="183">
        <v>49300</v>
      </c>
      <c r="E2980" s="183" t="e">
        <f>VLOOKUP(B2980,#REF!,22,FALSE)</f>
        <v>#REF!</v>
      </c>
      <c r="F2980" s="189" t="e">
        <f t="shared" si="210"/>
        <v>#REF!</v>
      </c>
      <c r="G2980" s="183">
        <v>39440</v>
      </c>
      <c r="H2980" s="189" t="e">
        <f t="shared" si="211"/>
        <v>#REF!</v>
      </c>
      <c r="I2980" s="171"/>
      <c r="M2980" s="178"/>
    </row>
    <row r="2981" spans="1:13" s="173" customFormat="1" ht="15.75" customHeight="1">
      <c r="A2981" s="168" t="s">
        <v>3573</v>
      </c>
      <c r="B2981" s="172">
        <v>21525</v>
      </c>
      <c r="C2981" s="191" t="s">
        <v>3833</v>
      </c>
      <c r="D2981" s="183">
        <v>27200</v>
      </c>
      <c r="E2981" s="183" t="e">
        <f>VLOOKUP(B2981,#REF!,22,FALSE)</f>
        <v>#REF!</v>
      </c>
      <c r="F2981" s="189" t="e">
        <f t="shared" si="210"/>
        <v>#REF!</v>
      </c>
      <c r="G2981" s="183">
        <v>21760</v>
      </c>
      <c r="H2981" s="189" t="e">
        <f t="shared" si="211"/>
        <v>#REF!</v>
      </c>
      <c r="I2981" s="171"/>
      <c r="M2981" s="178"/>
    </row>
    <row r="2982" spans="1:13" s="173" customFormat="1" ht="15.75" customHeight="1">
      <c r="A2982" s="168" t="s">
        <v>3573</v>
      </c>
      <c r="B2982" s="172">
        <v>21523</v>
      </c>
      <c r="C2982" s="191" t="s">
        <v>3834</v>
      </c>
      <c r="D2982" s="183">
        <v>27200</v>
      </c>
      <c r="E2982" s="183" t="e">
        <f>VLOOKUP(B2982,#REF!,22,FALSE)</f>
        <v>#REF!</v>
      </c>
      <c r="F2982" s="189" t="e">
        <f t="shared" si="210"/>
        <v>#REF!</v>
      </c>
      <c r="G2982" s="183">
        <v>21760</v>
      </c>
      <c r="H2982" s="189" t="e">
        <f t="shared" si="211"/>
        <v>#REF!</v>
      </c>
      <c r="I2982" s="171"/>
      <c r="M2982" s="178"/>
    </row>
    <row r="2983" spans="1:13" s="173" customFormat="1" ht="15.75" customHeight="1">
      <c r="A2983" s="168" t="s">
        <v>3573</v>
      </c>
      <c r="B2983" s="172">
        <v>21522</v>
      </c>
      <c r="C2983" s="191" t="s">
        <v>3835</v>
      </c>
      <c r="D2983" s="183">
        <v>27200</v>
      </c>
      <c r="E2983" s="183" t="e">
        <f>VLOOKUP(B2983,#REF!,22,FALSE)</f>
        <v>#REF!</v>
      </c>
      <c r="F2983" s="189" t="e">
        <f t="shared" si="210"/>
        <v>#REF!</v>
      </c>
      <c r="G2983" s="183">
        <v>21760</v>
      </c>
      <c r="H2983" s="189" t="e">
        <f t="shared" si="211"/>
        <v>#REF!</v>
      </c>
      <c r="I2983" s="171"/>
      <c r="M2983" s="178"/>
    </row>
    <row r="2984" spans="1:13" s="173" customFormat="1" ht="15.75" customHeight="1">
      <c r="A2984" s="168" t="s">
        <v>3836</v>
      </c>
      <c r="B2984" s="172">
        <v>21535</v>
      </c>
      <c r="C2984" s="191" t="s">
        <v>3837</v>
      </c>
      <c r="D2984" s="183">
        <v>27200</v>
      </c>
      <c r="E2984" s="183" t="e">
        <f>VLOOKUP(B2984,#REF!,22,FALSE)</f>
        <v>#REF!</v>
      </c>
      <c r="F2984" s="189" t="e">
        <f t="shared" si="210"/>
        <v>#REF!</v>
      </c>
      <c r="G2984" s="183">
        <v>21760</v>
      </c>
      <c r="H2984" s="189" t="e">
        <f t="shared" si="211"/>
        <v>#REF!</v>
      </c>
      <c r="I2984" s="171"/>
      <c r="M2984" s="178"/>
    </row>
    <row r="2985" spans="1:13" s="173" customFormat="1" ht="15.75" customHeight="1">
      <c r="A2985" s="168" t="s">
        <v>3836</v>
      </c>
      <c r="B2985" s="172">
        <v>21526</v>
      </c>
      <c r="C2985" s="191" t="s">
        <v>3838</v>
      </c>
      <c r="D2985" s="183">
        <v>27200</v>
      </c>
      <c r="E2985" s="183" t="e">
        <f>VLOOKUP(B2985,#REF!,22,FALSE)</f>
        <v>#REF!</v>
      </c>
      <c r="F2985" s="189" t="e">
        <f t="shared" si="210"/>
        <v>#REF!</v>
      </c>
      <c r="G2985" s="183">
        <v>21760</v>
      </c>
      <c r="H2985" s="189" t="e">
        <f t="shared" si="211"/>
        <v>#REF!</v>
      </c>
      <c r="I2985" s="171"/>
      <c r="M2985" s="178"/>
    </row>
    <row r="2986" spans="1:13" s="173" customFormat="1" ht="15.75" customHeight="1">
      <c r="A2986" s="168" t="s">
        <v>3839</v>
      </c>
      <c r="B2986" s="172">
        <v>21544</v>
      </c>
      <c r="C2986" s="191" t="s">
        <v>3840</v>
      </c>
      <c r="D2986" s="183">
        <v>40700</v>
      </c>
      <c r="E2986" s="183" t="e">
        <f>VLOOKUP(B2986,#REF!,22,FALSE)</f>
        <v>#REF!</v>
      </c>
      <c r="F2986" s="189" t="e">
        <f t="shared" si="210"/>
        <v>#REF!</v>
      </c>
      <c r="G2986" s="183">
        <v>32560</v>
      </c>
      <c r="H2986" s="189" t="e">
        <f t="shared" si="211"/>
        <v>#REF!</v>
      </c>
      <c r="I2986" s="171"/>
      <c r="M2986" s="178"/>
    </row>
    <row r="2987" spans="1:13" s="173" customFormat="1" ht="15.75" customHeight="1">
      <c r="A2987" s="51" t="s">
        <v>3841</v>
      </c>
      <c r="B2987" s="169"/>
      <c r="C2987" s="193"/>
      <c r="D2987" s="228"/>
      <c r="E2987" s="228"/>
      <c r="F2987" s="228"/>
      <c r="G2987" s="228"/>
      <c r="H2987" s="213" t="e">
        <f>AVERAGE(H2988:H3026)</f>
        <v>#REF!</v>
      </c>
      <c r="I2987" s="28"/>
      <c r="J2987" s="98"/>
      <c r="M2987" s="178"/>
    </row>
    <row r="2988" spans="1:13" s="173" customFormat="1" ht="15.75" customHeight="1">
      <c r="A2988" s="168" t="s">
        <v>3842</v>
      </c>
      <c r="B2988" s="172">
        <v>10334</v>
      </c>
      <c r="C2988" s="191" t="s">
        <v>3843</v>
      </c>
      <c r="D2988" s="183">
        <v>7600</v>
      </c>
      <c r="E2988" s="183" t="e">
        <f>VLOOKUP(B2988,#REF!,22,FALSE)</f>
        <v>#REF!</v>
      </c>
      <c r="F2988" s="189" t="e">
        <f t="shared" ref="F2988:F3027" si="212">E2988/D2988-100%</f>
        <v>#REF!</v>
      </c>
      <c r="G2988" s="183">
        <v>6400</v>
      </c>
      <c r="H2988" s="189" t="e">
        <f t="shared" ref="H2988:H3027" si="213">100%-G2988/E2988</f>
        <v>#REF!</v>
      </c>
      <c r="I2988" s="171"/>
      <c r="M2988" s="178"/>
    </row>
    <row r="2989" spans="1:13" s="173" customFormat="1" ht="15.75" customHeight="1">
      <c r="A2989" s="168" t="s">
        <v>3845</v>
      </c>
      <c r="B2989" s="172">
        <v>10028</v>
      </c>
      <c r="C2989" s="191" t="s">
        <v>6122</v>
      </c>
      <c r="D2989" s="183">
        <v>5200</v>
      </c>
      <c r="E2989" s="183" t="e">
        <f>VLOOKUP(B2989,#REF!,22,FALSE)</f>
        <v>#REF!</v>
      </c>
      <c r="F2989" s="189" t="e">
        <f t="shared" si="212"/>
        <v>#REF!</v>
      </c>
      <c r="G2989" s="183">
        <v>4400</v>
      </c>
      <c r="H2989" s="189" t="e">
        <f t="shared" si="213"/>
        <v>#REF!</v>
      </c>
      <c r="I2989" s="171"/>
      <c r="M2989" s="178"/>
    </row>
    <row r="2990" spans="1:13" s="173" customFormat="1" ht="15.75" customHeight="1">
      <c r="A2990" s="168" t="s">
        <v>3847</v>
      </c>
      <c r="B2990" s="172">
        <v>21943</v>
      </c>
      <c r="C2990" s="191" t="s">
        <v>3848</v>
      </c>
      <c r="D2990" s="183">
        <v>14700</v>
      </c>
      <c r="E2990" s="183" t="e">
        <f>VLOOKUP(B2990,#REF!,22,FALSE)</f>
        <v>#REF!</v>
      </c>
      <c r="F2990" s="189" t="e">
        <f t="shared" si="212"/>
        <v>#REF!</v>
      </c>
      <c r="G2990" s="183">
        <v>11760</v>
      </c>
      <c r="H2990" s="189" t="e">
        <f t="shared" si="213"/>
        <v>#REF!</v>
      </c>
      <c r="I2990" s="171"/>
      <c r="M2990" s="178"/>
    </row>
    <row r="2991" spans="1:13" s="173" customFormat="1" ht="15.75" customHeight="1">
      <c r="A2991" s="168" t="s">
        <v>3849</v>
      </c>
      <c r="B2991" s="172">
        <v>21944</v>
      </c>
      <c r="C2991" s="191" t="s">
        <v>3850</v>
      </c>
      <c r="D2991" s="183">
        <v>17400</v>
      </c>
      <c r="E2991" s="183" t="e">
        <f>VLOOKUP(B2991,#REF!,22,FALSE)</f>
        <v>#REF!</v>
      </c>
      <c r="F2991" s="189" t="e">
        <f t="shared" si="212"/>
        <v>#REF!</v>
      </c>
      <c r="G2991" s="183">
        <v>13920</v>
      </c>
      <c r="H2991" s="189" t="e">
        <f t="shared" si="213"/>
        <v>#REF!</v>
      </c>
      <c r="I2991" s="171"/>
      <c r="M2991" s="178"/>
    </row>
    <row r="2992" spans="1:13" s="173" customFormat="1" ht="15.75" customHeight="1">
      <c r="A2992" s="168" t="s">
        <v>2261</v>
      </c>
      <c r="B2992" s="172">
        <v>21947</v>
      </c>
      <c r="C2992" s="191" t="s">
        <v>3851</v>
      </c>
      <c r="D2992" s="183">
        <v>17500</v>
      </c>
      <c r="E2992" s="183" t="e">
        <f>VLOOKUP(B2992,#REF!,22,FALSE)</f>
        <v>#REF!</v>
      </c>
      <c r="F2992" s="189" t="e">
        <f t="shared" si="212"/>
        <v>#REF!</v>
      </c>
      <c r="G2992" s="183">
        <v>14400</v>
      </c>
      <c r="H2992" s="189" t="e">
        <f t="shared" si="213"/>
        <v>#REF!</v>
      </c>
      <c r="I2992" s="171"/>
      <c r="M2992" s="178"/>
    </row>
    <row r="2993" spans="1:13" s="173" customFormat="1" ht="15.75" customHeight="1">
      <c r="A2993" s="168" t="s">
        <v>3852</v>
      </c>
      <c r="B2993" s="172">
        <v>10306</v>
      </c>
      <c r="C2993" s="191" t="s">
        <v>6123</v>
      </c>
      <c r="D2993" s="183">
        <v>6800</v>
      </c>
      <c r="E2993" s="183" t="e">
        <f>VLOOKUP(B2993,#REF!,22,FALSE)</f>
        <v>#REF!</v>
      </c>
      <c r="F2993" s="189" t="e">
        <f t="shared" si="212"/>
        <v>#REF!</v>
      </c>
      <c r="G2993" s="183">
        <v>5440</v>
      </c>
      <c r="H2993" s="189" t="e">
        <f t="shared" si="213"/>
        <v>#REF!</v>
      </c>
      <c r="I2993" s="171"/>
      <c r="M2993" s="178"/>
    </row>
    <row r="2994" spans="1:13" s="173" customFormat="1" ht="15.75" customHeight="1">
      <c r="A2994" s="168" t="s">
        <v>3856</v>
      </c>
      <c r="B2994" s="172">
        <v>21948</v>
      </c>
      <c r="C2994" s="191" t="s">
        <v>3857</v>
      </c>
      <c r="D2994" s="183">
        <v>10400</v>
      </c>
      <c r="E2994" s="183" t="e">
        <f>VLOOKUP(B2994,#REF!,22,FALSE)</f>
        <v>#REF!</v>
      </c>
      <c r="F2994" s="189" t="e">
        <f t="shared" si="212"/>
        <v>#REF!</v>
      </c>
      <c r="G2994" s="183">
        <v>8320</v>
      </c>
      <c r="H2994" s="189" t="e">
        <f t="shared" si="213"/>
        <v>#REF!</v>
      </c>
      <c r="I2994" s="171"/>
      <c r="M2994" s="178"/>
    </row>
    <row r="2995" spans="1:13" s="173" customFormat="1" ht="15.75" customHeight="1">
      <c r="A2995" s="168" t="s">
        <v>3858</v>
      </c>
      <c r="B2995" s="172">
        <v>21949</v>
      </c>
      <c r="C2995" s="191" t="s">
        <v>3859</v>
      </c>
      <c r="D2995" s="183">
        <v>24000</v>
      </c>
      <c r="E2995" s="183" t="e">
        <f>VLOOKUP(B2995,#REF!,22,FALSE)</f>
        <v>#REF!</v>
      </c>
      <c r="F2995" s="189" t="e">
        <f t="shared" si="212"/>
        <v>#REF!</v>
      </c>
      <c r="G2995" s="183">
        <v>19200</v>
      </c>
      <c r="H2995" s="189" t="e">
        <f t="shared" si="213"/>
        <v>#REF!</v>
      </c>
      <c r="I2995" s="171"/>
      <c r="M2995" s="178"/>
    </row>
    <row r="2996" spans="1:13" s="173" customFormat="1" ht="15.75" customHeight="1">
      <c r="A2996" s="168" t="s">
        <v>2233</v>
      </c>
      <c r="B2996" s="172">
        <v>21908</v>
      </c>
      <c r="C2996" s="191" t="s">
        <v>3861</v>
      </c>
      <c r="D2996" s="183">
        <v>12100</v>
      </c>
      <c r="E2996" s="183" t="e">
        <f>VLOOKUP(B2996,#REF!,22,FALSE)</f>
        <v>#REF!</v>
      </c>
      <c r="F2996" s="189" t="e">
        <f t="shared" si="212"/>
        <v>#REF!</v>
      </c>
      <c r="G2996" s="183">
        <v>9680</v>
      </c>
      <c r="H2996" s="189" t="e">
        <f t="shared" si="213"/>
        <v>#REF!</v>
      </c>
      <c r="I2996" s="171"/>
      <c r="M2996" s="178"/>
    </row>
    <row r="2997" spans="1:13" s="173" customFormat="1" ht="15.75" customHeight="1">
      <c r="A2997" s="168" t="s">
        <v>3862</v>
      </c>
      <c r="B2997" s="172">
        <v>21912</v>
      </c>
      <c r="C2997" s="191" t="s">
        <v>3863</v>
      </c>
      <c r="D2997" s="183">
        <v>11900</v>
      </c>
      <c r="E2997" s="183" t="e">
        <f>VLOOKUP(B2997,#REF!,22,FALSE)</f>
        <v>#REF!</v>
      </c>
      <c r="F2997" s="189" t="e">
        <f t="shared" si="212"/>
        <v>#REF!</v>
      </c>
      <c r="G2997" s="183">
        <v>9520</v>
      </c>
      <c r="H2997" s="189" t="e">
        <f t="shared" si="213"/>
        <v>#REF!</v>
      </c>
      <c r="I2997" s="171"/>
      <c r="M2997" s="178"/>
    </row>
    <row r="2998" spans="1:13" s="173" customFormat="1" ht="15.75" customHeight="1">
      <c r="A2998" s="168" t="s">
        <v>4753</v>
      </c>
      <c r="B2998" s="172">
        <v>21930</v>
      </c>
      <c r="C2998" s="191" t="s">
        <v>3866</v>
      </c>
      <c r="D2998" s="183">
        <v>22000</v>
      </c>
      <c r="E2998" s="183" t="e">
        <f>VLOOKUP(B2998,#REF!,22,FALSE)</f>
        <v>#REF!</v>
      </c>
      <c r="F2998" s="189" t="e">
        <f t="shared" si="212"/>
        <v>#REF!</v>
      </c>
      <c r="G2998" s="183">
        <v>18000</v>
      </c>
      <c r="H2998" s="189" t="e">
        <f t="shared" si="213"/>
        <v>#REF!</v>
      </c>
      <c r="I2998" s="171"/>
      <c r="M2998" s="178"/>
    </row>
    <row r="2999" spans="1:13" s="173" customFormat="1" ht="15.75" customHeight="1">
      <c r="A2999" s="168" t="s">
        <v>4753</v>
      </c>
      <c r="B2999" s="172">
        <v>21931</v>
      </c>
      <c r="C2999" s="191" t="s">
        <v>3867</v>
      </c>
      <c r="D2999" s="183">
        <v>23900</v>
      </c>
      <c r="E2999" s="183" t="e">
        <f>VLOOKUP(B2999,#REF!,22,FALSE)</f>
        <v>#REF!</v>
      </c>
      <c r="F2999" s="189" t="e">
        <f t="shared" si="212"/>
        <v>#REF!</v>
      </c>
      <c r="G2999" s="183">
        <v>19120</v>
      </c>
      <c r="H2999" s="189" t="e">
        <f t="shared" si="213"/>
        <v>#REF!</v>
      </c>
      <c r="I2999" s="171"/>
      <c r="M2999" s="178"/>
    </row>
    <row r="3000" spans="1:13" s="173" customFormat="1" ht="15.75" customHeight="1">
      <c r="A3000" s="168" t="s">
        <v>3868</v>
      </c>
      <c r="B3000" s="172">
        <v>21900</v>
      </c>
      <c r="C3000" s="191" t="s">
        <v>3869</v>
      </c>
      <c r="D3000" s="183">
        <v>10000</v>
      </c>
      <c r="E3000" s="183" t="e">
        <f>VLOOKUP(B3000,#REF!,22,FALSE)</f>
        <v>#REF!</v>
      </c>
      <c r="F3000" s="189" t="e">
        <f t="shared" si="212"/>
        <v>#REF!</v>
      </c>
      <c r="G3000" s="183">
        <v>8800</v>
      </c>
      <c r="H3000" s="189" t="e">
        <f t="shared" si="213"/>
        <v>#REF!</v>
      </c>
      <c r="I3000" s="171"/>
      <c r="M3000" s="178"/>
    </row>
    <row r="3001" spans="1:13" s="173" customFormat="1" ht="15.75" customHeight="1">
      <c r="A3001" s="168" t="s">
        <v>3870</v>
      </c>
      <c r="B3001" s="172">
        <v>21901</v>
      </c>
      <c r="C3001" s="191" t="s">
        <v>3871</v>
      </c>
      <c r="D3001" s="183">
        <v>17000</v>
      </c>
      <c r="E3001" s="183" t="e">
        <f>VLOOKUP(B3001,#REF!,22,FALSE)</f>
        <v>#REF!</v>
      </c>
      <c r="F3001" s="189" t="e">
        <f t="shared" si="212"/>
        <v>#REF!</v>
      </c>
      <c r="G3001" s="183">
        <v>13600</v>
      </c>
      <c r="H3001" s="189" t="e">
        <f t="shared" si="213"/>
        <v>#REF!</v>
      </c>
      <c r="I3001" s="171"/>
      <c r="M3001" s="178"/>
    </row>
    <row r="3002" spans="1:13" s="173" customFormat="1" ht="15.75" customHeight="1">
      <c r="A3002" s="168" t="s">
        <v>3872</v>
      </c>
      <c r="B3002" s="172">
        <v>21932</v>
      </c>
      <c r="C3002" s="191" t="s">
        <v>3873</v>
      </c>
      <c r="D3002" s="183">
        <v>20200</v>
      </c>
      <c r="E3002" s="183" t="e">
        <f>VLOOKUP(B3002,#REF!,22,FALSE)</f>
        <v>#REF!</v>
      </c>
      <c r="F3002" s="189" t="e">
        <f t="shared" si="212"/>
        <v>#REF!</v>
      </c>
      <c r="G3002" s="183">
        <v>16800</v>
      </c>
      <c r="H3002" s="189" t="e">
        <f t="shared" si="213"/>
        <v>#REF!</v>
      </c>
      <c r="I3002" s="171"/>
      <c r="M3002" s="178"/>
    </row>
    <row r="3003" spans="1:13" s="173" customFormat="1" ht="15.75" customHeight="1">
      <c r="A3003" s="168" t="s">
        <v>3875</v>
      </c>
      <c r="B3003" s="172">
        <v>21003</v>
      </c>
      <c r="C3003" s="191" t="s">
        <v>3876</v>
      </c>
      <c r="D3003" s="183">
        <v>36300</v>
      </c>
      <c r="E3003" s="183" t="e">
        <f>VLOOKUP(B3003,#REF!,22,FALSE)</f>
        <v>#REF!</v>
      </c>
      <c r="F3003" s="189" t="e">
        <f t="shared" si="212"/>
        <v>#REF!</v>
      </c>
      <c r="G3003" s="183">
        <v>29600</v>
      </c>
      <c r="H3003" s="189" t="e">
        <f t="shared" si="213"/>
        <v>#REF!</v>
      </c>
      <c r="I3003" s="171"/>
      <c r="M3003" s="178"/>
    </row>
    <row r="3004" spans="1:13" s="173" customFormat="1" ht="15.75" customHeight="1">
      <c r="A3004" s="168" t="s">
        <v>3878</v>
      </c>
      <c r="B3004" s="172">
        <v>21414</v>
      </c>
      <c r="C3004" s="191" t="s">
        <v>3877</v>
      </c>
      <c r="D3004" s="183">
        <v>31100</v>
      </c>
      <c r="E3004" s="183" t="e">
        <f>VLOOKUP(B3004,#REF!,22,FALSE)</f>
        <v>#REF!</v>
      </c>
      <c r="F3004" s="189" t="e">
        <f t="shared" si="212"/>
        <v>#REF!</v>
      </c>
      <c r="G3004" s="183">
        <v>24880</v>
      </c>
      <c r="H3004" s="189" t="e">
        <f t="shared" si="213"/>
        <v>#REF!</v>
      </c>
      <c r="I3004" s="171"/>
      <c r="M3004" s="178"/>
    </row>
    <row r="3005" spans="1:13" s="173" customFormat="1" ht="15.75" customHeight="1">
      <c r="A3005" s="168" t="s">
        <v>4755</v>
      </c>
      <c r="B3005" s="172">
        <v>21934</v>
      </c>
      <c r="C3005" s="191" t="s">
        <v>3885</v>
      </c>
      <c r="D3005" s="183">
        <v>27000</v>
      </c>
      <c r="E3005" s="183" t="e">
        <f>VLOOKUP(B3005,#REF!,22,FALSE)</f>
        <v>#REF!</v>
      </c>
      <c r="F3005" s="189" t="e">
        <f t="shared" si="212"/>
        <v>#REF!</v>
      </c>
      <c r="G3005" s="183">
        <v>21600</v>
      </c>
      <c r="H3005" s="189" t="e">
        <f t="shared" si="213"/>
        <v>#REF!</v>
      </c>
      <c r="I3005" s="171"/>
      <c r="M3005" s="178"/>
    </row>
    <row r="3006" spans="1:13" s="173" customFormat="1" ht="15.75" customHeight="1">
      <c r="A3006" s="168" t="s">
        <v>3886</v>
      </c>
      <c r="B3006" s="172">
        <v>21902</v>
      </c>
      <c r="C3006" s="191" t="s">
        <v>3887</v>
      </c>
      <c r="D3006" s="183">
        <v>18800</v>
      </c>
      <c r="E3006" s="183" t="e">
        <f>VLOOKUP(B3006,#REF!,22,FALSE)</f>
        <v>#REF!</v>
      </c>
      <c r="F3006" s="189" t="e">
        <f t="shared" si="212"/>
        <v>#REF!</v>
      </c>
      <c r="G3006" s="183">
        <v>15040</v>
      </c>
      <c r="H3006" s="189" t="e">
        <f t="shared" si="213"/>
        <v>#REF!</v>
      </c>
      <c r="I3006" s="171"/>
      <c r="M3006" s="178"/>
    </row>
    <row r="3007" spans="1:13" s="173" customFormat="1" ht="15.75" customHeight="1">
      <c r="A3007" s="168" t="s">
        <v>2233</v>
      </c>
      <c r="B3007" s="172">
        <v>21950</v>
      </c>
      <c r="C3007" s="191" t="s">
        <v>3888</v>
      </c>
      <c r="D3007" s="183">
        <v>21800</v>
      </c>
      <c r="E3007" s="183" t="e">
        <f>VLOOKUP(B3007,#REF!,22,FALSE)</f>
        <v>#REF!</v>
      </c>
      <c r="F3007" s="189" t="e">
        <f t="shared" si="212"/>
        <v>#REF!</v>
      </c>
      <c r="G3007" s="183">
        <v>17440</v>
      </c>
      <c r="H3007" s="189" t="e">
        <f t="shared" si="213"/>
        <v>#REF!</v>
      </c>
      <c r="I3007" s="171"/>
      <c r="M3007" s="178"/>
    </row>
    <row r="3008" spans="1:13" s="173" customFormat="1" ht="15.75" customHeight="1">
      <c r="A3008" s="168" t="s">
        <v>2233</v>
      </c>
      <c r="B3008" s="172">
        <v>21916</v>
      </c>
      <c r="C3008" s="191" t="s">
        <v>3889</v>
      </c>
      <c r="D3008" s="183">
        <v>39000</v>
      </c>
      <c r="E3008" s="183" t="e">
        <f>VLOOKUP(B3008,#REF!,22,FALSE)</f>
        <v>#REF!</v>
      </c>
      <c r="F3008" s="189" t="e">
        <f t="shared" si="212"/>
        <v>#REF!</v>
      </c>
      <c r="G3008" s="183">
        <v>31200</v>
      </c>
      <c r="H3008" s="189" t="e">
        <f t="shared" si="213"/>
        <v>#REF!</v>
      </c>
      <c r="I3008" s="171"/>
      <c r="M3008" s="178"/>
    </row>
    <row r="3009" spans="1:13" s="173" customFormat="1" ht="15.75" customHeight="1">
      <c r="A3009" s="168" t="s">
        <v>2233</v>
      </c>
      <c r="B3009" s="172">
        <v>21919</v>
      </c>
      <c r="C3009" s="191" t="s">
        <v>3890</v>
      </c>
      <c r="D3009" s="183">
        <v>24500</v>
      </c>
      <c r="E3009" s="183" t="e">
        <f>VLOOKUP(B3009,#REF!,22,FALSE)</f>
        <v>#REF!</v>
      </c>
      <c r="F3009" s="189" t="e">
        <f t="shared" si="212"/>
        <v>#REF!</v>
      </c>
      <c r="G3009" s="183">
        <v>19600</v>
      </c>
      <c r="H3009" s="189" t="e">
        <f t="shared" si="213"/>
        <v>#REF!</v>
      </c>
      <c r="I3009" s="171"/>
      <c r="M3009" s="178"/>
    </row>
    <row r="3010" spans="1:13" s="173" customFormat="1" ht="15.75" customHeight="1">
      <c r="A3010" s="168" t="s">
        <v>3893</v>
      </c>
      <c r="B3010" s="172">
        <v>21946</v>
      </c>
      <c r="C3010" s="191" t="s">
        <v>6675</v>
      </c>
      <c r="D3010" s="183">
        <v>69200</v>
      </c>
      <c r="E3010" s="183" t="e">
        <f>VLOOKUP(B3010,#REF!,22,FALSE)</f>
        <v>#REF!</v>
      </c>
      <c r="F3010" s="189" t="e">
        <f t="shared" si="212"/>
        <v>#REF!</v>
      </c>
      <c r="G3010" s="183">
        <v>56800</v>
      </c>
      <c r="H3010" s="189" t="e">
        <f t="shared" si="213"/>
        <v>#REF!</v>
      </c>
      <c r="I3010" s="171"/>
      <c r="M3010" s="178"/>
    </row>
    <row r="3011" spans="1:13" s="173" customFormat="1" ht="15.75" customHeight="1">
      <c r="A3011" s="168" t="s">
        <v>3895</v>
      </c>
      <c r="B3011" s="172">
        <v>21933</v>
      </c>
      <c r="C3011" s="191" t="s">
        <v>3896</v>
      </c>
      <c r="D3011" s="183">
        <v>40500</v>
      </c>
      <c r="E3011" s="183" t="e">
        <f>VLOOKUP(B3011,#REF!,22,FALSE)</f>
        <v>#REF!</v>
      </c>
      <c r="F3011" s="189" t="e">
        <f t="shared" si="212"/>
        <v>#REF!</v>
      </c>
      <c r="G3011" s="183">
        <v>32400</v>
      </c>
      <c r="H3011" s="189" t="e">
        <f t="shared" si="213"/>
        <v>#REF!</v>
      </c>
      <c r="I3011" s="171"/>
      <c r="M3011" s="178"/>
    </row>
    <row r="3012" spans="1:13" s="173" customFormat="1" ht="15.75" customHeight="1">
      <c r="A3012" s="168" t="s">
        <v>3897</v>
      </c>
      <c r="B3012" s="172">
        <v>21925</v>
      </c>
      <c r="C3012" s="191" t="s">
        <v>3898</v>
      </c>
      <c r="D3012" s="183">
        <v>48000</v>
      </c>
      <c r="E3012" s="183" t="e">
        <f>VLOOKUP(B3012,#REF!,22,FALSE)</f>
        <v>#REF!</v>
      </c>
      <c r="F3012" s="189" t="e">
        <f t="shared" si="212"/>
        <v>#REF!</v>
      </c>
      <c r="G3012" s="183">
        <v>38400</v>
      </c>
      <c r="H3012" s="189" t="e">
        <f t="shared" si="213"/>
        <v>#REF!</v>
      </c>
      <c r="I3012" s="171"/>
      <c r="M3012" s="178"/>
    </row>
    <row r="3013" spans="1:13" s="173" customFormat="1" ht="15.75" customHeight="1">
      <c r="A3013" s="168" t="s">
        <v>3899</v>
      </c>
      <c r="B3013" s="172">
        <v>21926</v>
      </c>
      <c r="C3013" s="191" t="s">
        <v>3900</v>
      </c>
      <c r="D3013" s="183">
        <v>45900</v>
      </c>
      <c r="E3013" s="183" t="e">
        <f>VLOOKUP(B3013,#REF!,22,FALSE)</f>
        <v>#REF!</v>
      </c>
      <c r="F3013" s="189" t="e">
        <f t="shared" si="212"/>
        <v>#REF!</v>
      </c>
      <c r="G3013" s="183">
        <v>36720</v>
      </c>
      <c r="H3013" s="189" t="e">
        <f t="shared" si="213"/>
        <v>#REF!</v>
      </c>
      <c r="I3013" s="171"/>
      <c r="M3013" s="178"/>
    </row>
    <row r="3014" spans="1:13" s="173" customFormat="1" ht="15.75" customHeight="1">
      <c r="A3014" s="168" t="s">
        <v>3901</v>
      </c>
      <c r="B3014" s="172">
        <v>21922</v>
      </c>
      <c r="C3014" s="191" t="s">
        <v>3902</v>
      </c>
      <c r="D3014" s="183">
        <v>48700</v>
      </c>
      <c r="E3014" s="183" t="e">
        <f>VLOOKUP(B3014,#REF!,22,FALSE)</f>
        <v>#REF!</v>
      </c>
      <c r="F3014" s="189" t="e">
        <f t="shared" si="212"/>
        <v>#REF!</v>
      </c>
      <c r="G3014" s="183">
        <v>38960</v>
      </c>
      <c r="H3014" s="189" t="e">
        <f t="shared" si="213"/>
        <v>#REF!</v>
      </c>
      <c r="I3014" s="171"/>
      <c r="M3014" s="178"/>
    </row>
    <row r="3015" spans="1:13" s="173" customFormat="1" ht="15.75" customHeight="1">
      <c r="A3015" s="168" t="s">
        <v>3903</v>
      </c>
      <c r="B3015" s="172">
        <v>21920</v>
      </c>
      <c r="C3015" s="191" t="s">
        <v>3904</v>
      </c>
      <c r="D3015" s="183">
        <v>50200</v>
      </c>
      <c r="E3015" s="183" t="e">
        <f>VLOOKUP(B3015,#REF!,22,FALSE)</f>
        <v>#REF!</v>
      </c>
      <c r="F3015" s="189" t="e">
        <f t="shared" si="212"/>
        <v>#REF!</v>
      </c>
      <c r="G3015" s="183">
        <v>40160</v>
      </c>
      <c r="H3015" s="189" t="e">
        <f t="shared" si="213"/>
        <v>#REF!</v>
      </c>
      <c r="I3015" s="171"/>
      <c r="M3015" s="178"/>
    </row>
    <row r="3016" spans="1:13" s="173" customFormat="1" ht="15.75" customHeight="1">
      <c r="A3016" s="168" t="s">
        <v>3906</v>
      </c>
      <c r="B3016" s="172">
        <v>21938</v>
      </c>
      <c r="C3016" s="191" t="s">
        <v>3907</v>
      </c>
      <c r="D3016" s="183">
        <v>75400</v>
      </c>
      <c r="E3016" s="183" t="e">
        <f>VLOOKUP(B3016,#REF!,22,FALSE)</f>
        <v>#REF!</v>
      </c>
      <c r="F3016" s="189" t="e">
        <f t="shared" si="212"/>
        <v>#REF!</v>
      </c>
      <c r="G3016" s="183">
        <v>60320</v>
      </c>
      <c r="H3016" s="189" t="e">
        <f t="shared" si="213"/>
        <v>#REF!</v>
      </c>
      <c r="I3016" s="171"/>
      <c r="M3016" s="178"/>
    </row>
    <row r="3017" spans="1:13" s="173" customFormat="1" ht="15.75" customHeight="1">
      <c r="A3017" s="168" t="s">
        <v>3908</v>
      </c>
      <c r="B3017" s="172">
        <v>21921</v>
      </c>
      <c r="C3017" s="191" t="s">
        <v>3909</v>
      </c>
      <c r="D3017" s="183">
        <v>51300</v>
      </c>
      <c r="E3017" s="183" t="e">
        <f>VLOOKUP(B3017,#REF!,22,FALSE)</f>
        <v>#REF!</v>
      </c>
      <c r="F3017" s="189" t="e">
        <f t="shared" si="212"/>
        <v>#REF!</v>
      </c>
      <c r="G3017" s="183">
        <v>41040</v>
      </c>
      <c r="H3017" s="189" t="e">
        <f t="shared" si="213"/>
        <v>#REF!</v>
      </c>
      <c r="I3017" s="171"/>
      <c r="M3017" s="178"/>
    </row>
    <row r="3018" spans="1:13" s="173" customFormat="1" ht="15.75" customHeight="1">
      <c r="A3018" s="168" t="s">
        <v>3910</v>
      </c>
      <c r="B3018" s="172">
        <v>21945</v>
      </c>
      <c r="C3018" s="191" t="s">
        <v>3911</v>
      </c>
      <c r="D3018" s="183">
        <v>54700</v>
      </c>
      <c r="E3018" s="183" t="e">
        <f>VLOOKUP(B3018,#REF!,22,FALSE)</f>
        <v>#REF!</v>
      </c>
      <c r="F3018" s="189" t="e">
        <f t="shared" si="212"/>
        <v>#REF!</v>
      </c>
      <c r="G3018" s="183">
        <v>43760</v>
      </c>
      <c r="H3018" s="189" t="e">
        <f t="shared" si="213"/>
        <v>#REF!</v>
      </c>
      <c r="I3018" s="171"/>
      <c r="M3018" s="178"/>
    </row>
    <row r="3019" spans="1:13" s="173" customFormat="1" ht="15.75" customHeight="1">
      <c r="A3019" s="168" t="s">
        <v>3912</v>
      </c>
      <c r="B3019" s="172">
        <v>21923</v>
      </c>
      <c r="C3019" s="191" t="s">
        <v>3913</v>
      </c>
      <c r="D3019" s="183">
        <v>58500</v>
      </c>
      <c r="E3019" s="183" t="e">
        <f>VLOOKUP(B3019,#REF!,22,FALSE)</f>
        <v>#REF!</v>
      </c>
      <c r="F3019" s="189" t="e">
        <f t="shared" si="212"/>
        <v>#REF!</v>
      </c>
      <c r="G3019" s="183">
        <v>46800</v>
      </c>
      <c r="H3019" s="189" t="e">
        <f t="shared" si="213"/>
        <v>#REF!</v>
      </c>
      <c r="I3019" s="171"/>
      <c r="M3019" s="178"/>
    </row>
    <row r="3020" spans="1:13" s="173" customFormat="1" ht="15.75" customHeight="1">
      <c r="A3020" s="168" t="s">
        <v>3917</v>
      </c>
      <c r="B3020" s="172">
        <v>21942</v>
      </c>
      <c r="C3020" s="191" t="s">
        <v>3918</v>
      </c>
      <c r="D3020" s="183">
        <v>47500</v>
      </c>
      <c r="E3020" s="183" t="e">
        <f>VLOOKUP(B3020,#REF!,22,FALSE)</f>
        <v>#REF!</v>
      </c>
      <c r="F3020" s="189" t="e">
        <f t="shared" si="212"/>
        <v>#REF!</v>
      </c>
      <c r="G3020" s="183">
        <v>38000</v>
      </c>
      <c r="H3020" s="189" t="e">
        <f t="shared" si="213"/>
        <v>#REF!</v>
      </c>
      <c r="I3020" s="171"/>
      <c r="M3020" s="178"/>
    </row>
    <row r="3021" spans="1:13" s="176" customFormat="1" ht="15.75" customHeight="1">
      <c r="A3021" s="168" t="s">
        <v>3915</v>
      </c>
      <c r="B3021" s="172">
        <v>21928</v>
      </c>
      <c r="C3021" s="191" t="s">
        <v>3921</v>
      </c>
      <c r="D3021" s="183">
        <v>55700</v>
      </c>
      <c r="E3021" s="183" t="e">
        <f>VLOOKUP(B3021,#REF!,22,FALSE)</f>
        <v>#REF!</v>
      </c>
      <c r="F3021" s="189" t="e">
        <f t="shared" si="212"/>
        <v>#REF!</v>
      </c>
      <c r="G3021" s="183">
        <v>44560</v>
      </c>
      <c r="H3021" s="189" t="e">
        <f t="shared" si="213"/>
        <v>#REF!</v>
      </c>
      <c r="I3021" s="171"/>
      <c r="J3021" s="173"/>
      <c r="K3021" s="173"/>
      <c r="M3021" s="178"/>
    </row>
    <row r="3022" spans="1:13" s="173" customFormat="1" ht="15.75" customHeight="1">
      <c r="A3022" s="168" t="s">
        <v>3897</v>
      </c>
      <c r="B3022" s="172">
        <v>21936</v>
      </c>
      <c r="C3022" s="191" t="s">
        <v>3922</v>
      </c>
      <c r="D3022" s="183">
        <v>46800</v>
      </c>
      <c r="E3022" s="183" t="e">
        <f>VLOOKUP(B3022,#REF!,22,FALSE)</f>
        <v>#REF!</v>
      </c>
      <c r="F3022" s="189" t="e">
        <f t="shared" si="212"/>
        <v>#REF!</v>
      </c>
      <c r="G3022" s="183">
        <v>37440</v>
      </c>
      <c r="H3022" s="189" t="e">
        <f t="shared" si="213"/>
        <v>#REF!</v>
      </c>
      <c r="I3022" s="171"/>
      <c r="M3022" s="178"/>
    </row>
    <row r="3023" spans="1:13" s="173" customFormat="1" ht="15.75" customHeight="1">
      <c r="A3023" s="168" t="s">
        <v>3897</v>
      </c>
      <c r="B3023" s="172">
        <v>21937</v>
      </c>
      <c r="C3023" s="191" t="s">
        <v>3923</v>
      </c>
      <c r="D3023" s="183">
        <v>47500</v>
      </c>
      <c r="E3023" s="183" t="e">
        <f>VLOOKUP(B3023,#REF!,22,FALSE)</f>
        <v>#REF!</v>
      </c>
      <c r="F3023" s="189" t="e">
        <f t="shared" si="212"/>
        <v>#REF!</v>
      </c>
      <c r="G3023" s="183">
        <v>38000</v>
      </c>
      <c r="H3023" s="189" t="e">
        <f t="shared" si="213"/>
        <v>#REF!</v>
      </c>
      <c r="I3023" s="171"/>
      <c r="M3023" s="178"/>
    </row>
    <row r="3024" spans="1:13" s="173" customFormat="1" ht="15.75" customHeight="1">
      <c r="A3024" s="168" t="s">
        <v>4756</v>
      </c>
      <c r="B3024" s="172">
        <v>21910</v>
      </c>
      <c r="C3024" s="191" t="s">
        <v>3928</v>
      </c>
      <c r="D3024" s="183">
        <v>13400</v>
      </c>
      <c r="E3024" s="183" t="e">
        <f>VLOOKUP(B3024,#REF!,22,FALSE)</f>
        <v>#REF!</v>
      </c>
      <c r="F3024" s="189" t="e">
        <f t="shared" si="212"/>
        <v>#REF!</v>
      </c>
      <c r="G3024" s="183">
        <v>10720</v>
      </c>
      <c r="H3024" s="189" t="e">
        <f t="shared" si="213"/>
        <v>#REF!</v>
      </c>
      <c r="I3024" s="171"/>
      <c r="M3024" s="178"/>
    </row>
    <row r="3025" spans="1:13" s="173" customFormat="1" ht="15.75" customHeight="1">
      <c r="A3025" s="168" t="s">
        <v>3931</v>
      </c>
      <c r="B3025" s="172">
        <v>21913</v>
      </c>
      <c r="C3025" s="191" t="s">
        <v>3932</v>
      </c>
      <c r="D3025" s="183">
        <v>36500</v>
      </c>
      <c r="E3025" s="183" t="e">
        <f>VLOOKUP(B3025,#REF!,22,FALSE)</f>
        <v>#REF!</v>
      </c>
      <c r="F3025" s="189" t="e">
        <f t="shared" si="212"/>
        <v>#REF!</v>
      </c>
      <c r="G3025" s="183">
        <v>29200</v>
      </c>
      <c r="H3025" s="189" t="e">
        <f t="shared" si="213"/>
        <v>#REF!</v>
      </c>
      <c r="I3025" s="171"/>
      <c r="M3025" s="178"/>
    </row>
    <row r="3026" spans="1:13" s="173" customFormat="1" ht="15.75" customHeight="1">
      <c r="A3026" s="168" t="s">
        <v>3933</v>
      </c>
      <c r="B3026" s="172">
        <v>21918</v>
      </c>
      <c r="C3026" s="191" t="s">
        <v>3934</v>
      </c>
      <c r="D3026" s="183">
        <v>46100</v>
      </c>
      <c r="E3026" s="183" t="e">
        <f>VLOOKUP(B3026,#REF!,22,FALSE)</f>
        <v>#REF!</v>
      </c>
      <c r="F3026" s="189" t="e">
        <f t="shared" si="212"/>
        <v>#REF!</v>
      </c>
      <c r="G3026" s="183">
        <v>36880</v>
      </c>
      <c r="H3026" s="189" t="e">
        <f t="shared" si="213"/>
        <v>#REF!</v>
      </c>
      <c r="I3026" s="171"/>
      <c r="M3026" s="178"/>
    </row>
    <row r="3027" spans="1:13" s="173" customFormat="1" ht="15.75" customHeight="1">
      <c r="A3027" s="186" t="s">
        <v>6711</v>
      </c>
      <c r="B3027" s="234" t="s">
        <v>6705</v>
      </c>
      <c r="C3027" s="191" t="s">
        <v>6674</v>
      </c>
      <c r="D3027" s="183">
        <v>44000</v>
      </c>
      <c r="E3027" s="183" t="e">
        <f>VLOOKUP(B3027,#REF!,22,FALSE)</f>
        <v>#REF!</v>
      </c>
      <c r="F3027" s="189" t="e">
        <f t="shared" si="212"/>
        <v>#REF!</v>
      </c>
      <c r="G3027" s="274">
        <v>35200</v>
      </c>
      <c r="H3027" s="275" t="e">
        <f t="shared" si="213"/>
        <v>#REF!</v>
      </c>
      <c r="I3027" s="111"/>
      <c r="M3027" s="178"/>
    </row>
    <row r="3028" spans="1:13" s="173" customFormat="1" ht="15.75" customHeight="1">
      <c r="A3028" s="51" t="s">
        <v>3937</v>
      </c>
      <c r="B3028" s="169"/>
      <c r="C3028" s="193"/>
      <c r="D3028" s="225"/>
      <c r="E3028" s="225"/>
      <c r="F3028" s="225"/>
      <c r="G3028" s="225"/>
      <c r="H3028" s="226" t="e">
        <f>AVERAGE(H3029:H3057)</f>
        <v>#REF!</v>
      </c>
      <c r="I3028" s="227"/>
      <c r="J3028" s="176"/>
      <c r="M3028" s="178"/>
    </row>
    <row r="3029" spans="1:13" s="173" customFormat="1" ht="15.75" customHeight="1">
      <c r="A3029" s="168" t="s">
        <v>3938</v>
      </c>
      <c r="B3029" s="172">
        <v>21801</v>
      </c>
      <c r="C3029" s="191" t="s">
        <v>3939</v>
      </c>
      <c r="D3029" s="183">
        <v>106500</v>
      </c>
      <c r="E3029" s="183" t="e">
        <f>VLOOKUP(B3029,#REF!,22,FALSE)</f>
        <v>#REF!</v>
      </c>
      <c r="F3029" s="189" t="e">
        <f t="shared" ref="F3029:F3057" si="214">E3029/D3029-100%</f>
        <v>#REF!</v>
      </c>
      <c r="G3029" s="183">
        <v>85200</v>
      </c>
      <c r="H3029" s="189" t="e">
        <f t="shared" ref="H3029:H3057" si="215">100%-G3029/E3029</f>
        <v>#REF!</v>
      </c>
      <c r="I3029" s="171"/>
      <c r="M3029" s="178"/>
    </row>
    <row r="3030" spans="1:13" s="173" customFormat="1" ht="15.75" customHeight="1">
      <c r="A3030" s="168" t="s">
        <v>3940</v>
      </c>
      <c r="B3030" s="172">
        <v>21800</v>
      </c>
      <c r="C3030" s="191" t="s">
        <v>3941</v>
      </c>
      <c r="D3030" s="183">
        <v>106500</v>
      </c>
      <c r="E3030" s="183" t="e">
        <f>VLOOKUP(B3030,#REF!,22,FALSE)</f>
        <v>#REF!</v>
      </c>
      <c r="F3030" s="189" t="e">
        <f t="shared" si="214"/>
        <v>#REF!</v>
      </c>
      <c r="G3030" s="183">
        <v>85200</v>
      </c>
      <c r="H3030" s="189" t="e">
        <f t="shared" si="215"/>
        <v>#REF!</v>
      </c>
      <c r="I3030" s="171"/>
      <c r="M3030" s="178"/>
    </row>
    <row r="3031" spans="1:13" s="173" customFormat="1" ht="15.75" customHeight="1">
      <c r="A3031" s="168" t="s">
        <v>3938</v>
      </c>
      <c r="B3031" s="172">
        <v>21803</v>
      </c>
      <c r="C3031" s="191" t="s">
        <v>3942</v>
      </c>
      <c r="D3031" s="183">
        <v>106500</v>
      </c>
      <c r="E3031" s="183" t="e">
        <f>VLOOKUP(B3031,#REF!,22,FALSE)</f>
        <v>#REF!</v>
      </c>
      <c r="F3031" s="189" t="e">
        <f t="shared" si="214"/>
        <v>#REF!</v>
      </c>
      <c r="G3031" s="183">
        <v>85200</v>
      </c>
      <c r="H3031" s="189" t="e">
        <f t="shared" si="215"/>
        <v>#REF!</v>
      </c>
      <c r="I3031" s="171"/>
      <c r="M3031" s="178"/>
    </row>
    <row r="3032" spans="1:13" s="173" customFormat="1" ht="15.75" customHeight="1">
      <c r="A3032" s="168" t="s">
        <v>3943</v>
      </c>
      <c r="B3032" s="172">
        <v>21802</v>
      </c>
      <c r="C3032" s="191" t="s">
        <v>3944</v>
      </c>
      <c r="D3032" s="183">
        <v>106500</v>
      </c>
      <c r="E3032" s="183" t="e">
        <f>VLOOKUP(B3032,#REF!,22,FALSE)</f>
        <v>#REF!</v>
      </c>
      <c r="F3032" s="189" t="e">
        <f t="shared" si="214"/>
        <v>#REF!</v>
      </c>
      <c r="G3032" s="183">
        <v>85200</v>
      </c>
      <c r="H3032" s="189" t="e">
        <f t="shared" si="215"/>
        <v>#REF!</v>
      </c>
      <c r="I3032" s="171"/>
      <c r="M3032" s="178"/>
    </row>
    <row r="3033" spans="1:13" s="173" customFormat="1" ht="15.75" customHeight="1">
      <c r="A3033" s="168" t="s">
        <v>3938</v>
      </c>
      <c r="B3033" s="172">
        <v>21851</v>
      </c>
      <c r="C3033" s="191" t="s">
        <v>3945</v>
      </c>
      <c r="D3033" s="183">
        <v>24000</v>
      </c>
      <c r="E3033" s="183" t="e">
        <f>VLOOKUP(B3033,#REF!,22,FALSE)</f>
        <v>#REF!</v>
      </c>
      <c r="F3033" s="189" t="e">
        <f t="shared" si="214"/>
        <v>#REF!</v>
      </c>
      <c r="G3033" s="183">
        <v>19200</v>
      </c>
      <c r="H3033" s="189" t="e">
        <f t="shared" si="215"/>
        <v>#REF!</v>
      </c>
      <c r="I3033" s="171"/>
      <c r="M3033" s="178"/>
    </row>
    <row r="3034" spans="1:13" s="173" customFormat="1" ht="15.75" customHeight="1">
      <c r="A3034" s="168" t="s">
        <v>3938</v>
      </c>
      <c r="B3034" s="172">
        <v>21704</v>
      </c>
      <c r="C3034" s="191" t="s">
        <v>3946</v>
      </c>
      <c r="D3034" s="183">
        <v>28000</v>
      </c>
      <c r="E3034" s="183" t="e">
        <f>VLOOKUP(B3034,#REF!,22,FALSE)</f>
        <v>#REF!</v>
      </c>
      <c r="F3034" s="189" t="e">
        <f t="shared" si="214"/>
        <v>#REF!</v>
      </c>
      <c r="G3034" s="183">
        <v>22400</v>
      </c>
      <c r="H3034" s="189" t="e">
        <f t="shared" si="215"/>
        <v>#REF!</v>
      </c>
      <c r="I3034" s="171"/>
      <c r="M3034" s="178"/>
    </row>
    <row r="3035" spans="1:13" s="173" customFormat="1" ht="15.75" customHeight="1">
      <c r="A3035" s="168" t="s">
        <v>3938</v>
      </c>
      <c r="B3035" s="172">
        <v>21705</v>
      </c>
      <c r="C3035" s="191" t="s">
        <v>3947</v>
      </c>
      <c r="D3035" s="183">
        <v>35000</v>
      </c>
      <c r="E3035" s="183" t="e">
        <f>VLOOKUP(B3035,#REF!,22,FALSE)</f>
        <v>#REF!</v>
      </c>
      <c r="F3035" s="189" t="e">
        <f t="shared" si="214"/>
        <v>#REF!</v>
      </c>
      <c r="G3035" s="183">
        <v>28000</v>
      </c>
      <c r="H3035" s="189" t="e">
        <f t="shared" si="215"/>
        <v>#REF!</v>
      </c>
      <c r="I3035" s="171"/>
      <c r="M3035" s="178"/>
    </row>
    <row r="3036" spans="1:13" s="173" customFormat="1" ht="15.75" customHeight="1">
      <c r="A3036" s="168" t="s">
        <v>3938</v>
      </c>
      <c r="B3036" s="172">
        <v>21706</v>
      </c>
      <c r="C3036" s="191" t="s">
        <v>3948</v>
      </c>
      <c r="D3036" s="183">
        <v>35000</v>
      </c>
      <c r="E3036" s="183" t="e">
        <f>VLOOKUP(B3036,#REF!,22,FALSE)</f>
        <v>#REF!</v>
      </c>
      <c r="F3036" s="189" t="e">
        <f t="shared" si="214"/>
        <v>#REF!</v>
      </c>
      <c r="G3036" s="183">
        <v>28000</v>
      </c>
      <c r="H3036" s="189" t="e">
        <f t="shared" si="215"/>
        <v>#REF!</v>
      </c>
      <c r="I3036" s="171"/>
      <c r="M3036" s="178"/>
    </row>
    <row r="3037" spans="1:13" s="173" customFormat="1" ht="15.75" customHeight="1">
      <c r="A3037" s="168" t="s">
        <v>3938</v>
      </c>
      <c r="B3037" s="172">
        <v>21707</v>
      </c>
      <c r="C3037" s="191" t="s">
        <v>3949</v>
      </c>
      <c r="D3037" s="183">
        <v>40500</v>
      </c>
      <c r="E3037" s="183" t="e">
        <f>VLOOKUP(B3037,#REF!,22,FALSE)</f>
        <v>#REF!</v>
      </c>
      <c r="F3037" s="189" t="e">
        <f t="shared" si="214"/>
        <v>#REF!</v>
      </c>
      <c r="G3037" s="183">
        <v>32400</v>
      </c>
      <c r="H3037" s="189" t="e">
        <f t="shared" si="215"/>
        <v>#REF!</v>
      </c>
      <c r="I3037" s="171"/>
      <c r="M3037" s="178"/>
    </row>
    <row r="3038" spans="1:13" s="173" customFormat="1" ht="15.75" customHeight="1">
      <c r="A3038" s="168" t="s">
        <v>3950</v>
      </c>
      <c r="B3038" s="172">
        <v>20416</v>
      </c>
      <c r="C3038" s="191" t="s">
        <v>3951</v>
      </c>
      <c r="D3038" s="183">
        <v>50000</v>
      </c>
      <c r="E3038" s="183" t="e">
        <f>VLOOKUP(B3038,#REF!,22,FALSE)</f>
        <v>#REF!</v>
      </c>
      <c r="F3038" s="189" t="e">
        <f t="shared" si="214"/>
        <v>#REF!</v>
      </c>
      <c r="G3038" s="183">
        <v>40000</v>
      </c>
      <c r="H3038" s="189" t="e">
        <f t="shared" si="215"/>
        <v>#REF!</v>
      </c>
      <c r="I3038" s="171"/>
      <c r="M3038" s="178"/>
    </row>
    <row r="3039" spans="1:13" s="173" customFormat="1" ht="15.75" customHeight="1">
      <c r="A3039" s="168" t="s">
        <v>3952</v>
      </c>
      <c r="B3039" s="172">
        <v>20530</v>
      </c>
      <c r="C3039" s="191" t="s">
        <v>3953</v>
      </c>
      <c r="D3039" s="183">
        <v>92000</v>
      </c>
      <c r="E3039" s="183" t="e">
        <f>VLOOKUP(B3039,#REF!,22,FALSE)</f>
        <v>#REF!</v>
      </c>
      <c r="F3039" s="189" t="e">
        <f t="shared" si="214"/>
        <v>#REF!</v>
      </c>
      <c r="G3039" s="183">
        <v>73600</v>
      </c>
      <c r="H3039" s="189" t="e">
        <f t="shared" si="215"/>
        <v>#REF!</v>
      </c>
      <c r="I3039" s="171"/>
      <c r="M3039" s="178"/>
    </row>
    <row r="3040" spans="1:13" s="173" customFormat="1" ht="15.75" customHeight="1">
      <c r="A3040" s="168" t="s">
        <v>3952</v>
      </c>
      <c r="B3040" s="172">
        <v>20531</v>
      </c>
      <c r="C3040" s="191" t="s">
        <v>3954</v>
      </c>
      <c r="D3040" s="183">
        <v>109000</v>
      </c>
      <c r="E3040" s="183" t="e">
        <f>VLOOKUP(B3040,#REF!,22,FALSE)</f>
        <v>#REF!</v>
      </c>
      <c r="F3040" s="189" t="e">
        <f t="shared" si="214"/>
        <v>#REF!</v>
      </c>
      <c r="G3040" s="183">
        <v>87200</v>
      </c>
      <c r="H3040" s="189" t="e">
        <f t="shared" si="215"/>
        <v>#REF!</v>
      </c>
      <c r="I3040" s="171"/>
      <c r="M3040" s="178"/>
    </row>
    <row r="3041" spans="1:13" s="173" customFormat="1" ht="15.75" customHeight="1">
      <c r="A3041" s="168" t="s">
        <v>3938</v>
      </c>
      <c r="B3041" s="172">
        <v>21700</v>
      </c>
      <c r="C3041" s="191" t="s">
        <v>3955</v>
      </c>
      <c r="D3041" s="183">
        <v>101200</v>
      </c>
      <c r="E3041" s="183" t="e">
        <f>VLOOKUP(B3041,#REF!,22,FALSE)</f>
        <v>#REF!</v>
      </c>
      <c r="F3041" s="189" t="e">
        <f t="shared" si="214"/>
        <v>#REF!</v>
      </c>
      <c r="G3041" s="183">
        <v>80960</v>
      </c>
      <c r="H3041" s="189" t="e">
        <f t="shared" si="215"/>
        <v>#REF!</v>
      </c>
      <c r="I3041" s="171"/>
      <c r="M3041" s="178"/>
    </row>
    <row r="3042" spans="1:13" s="173" customFormat="1" ht="15.75" customHeight="1">
      <c r="A3042" s="168" t="s">
        <v>3938</v>
      </c>
      <c r="B3042" s="172">
        <v>21703</v>
      </c>
      <c r="C3042" s="191" t="s">
        <v>3956</v>
      </c>
      <c r="D3042" s="183">
        <v>126000</v>
      </c>
      <c r="E3042" s="183" t="e">
        <f>VLOOKUP(B3042,#REF!,22,FALSE)</f>
        <v>#REF!</v>
      </c>
      <c r="F3042" s="189" t="e">
        <f t="shared" si="214"/>
        <v>#REF!</v>
      </c>
      <c r="G3042" s="183">
        <v>100800</v>
      </c>
      <c r="H3042" s="189" t="e">
        <f t="shared" si="215"/>
        <v>#REF!</v>
      </c>
      <c r="I3042" s="171"/>
      <c r="M3042" s="178"/>
    </row>
    <row r="3043" spans="1:13" s="173" customFormat="1" ht="15.75" customHeight="1">
      <c r="A3043" s="168" t="s">
        <v>3938</v>
      </c>
      <c r="B3043" s="172">
        <v>21701</v>
      </c>
      <c r="C3043" s="191" t="s">
        <v>3957</v>
      </c>
      <c r="D3043" s="183">
        <v>131000</v>
      </c>
      <c r="E3043" s="183" t="e">
        <f>VLOOKUP(B3043,#REF!,22,FALSE)</f>
        <v>#REF!</v>
      </c>
      <c r="F3043" s="189" t="e">
        <f t="shared" si="214"/>
        <v>#REF!</v>
      </c>
      <c r="G3043" s="183">
        <v>104800</v>
      </c>
      <c r="H3043" s="189" t="e">
        <f t="shared" si="215"/>
        <v>#REF!</v>
      </c>
      <c r="I3043" s="171"/>
      <c r="M3043" s="178"/>
    </row>
    <row r="3044" spans="1:13" s="173" customFormat="1" ht="15.75" customHeight="1">
      <c r="A3044" s="168" t="s">
        <v>3958</v>
      </c>
      <c r="B3044" s="172">
        <v>21808</v>
      </c>
      <c r="C3044" s="191" t="s">
        <v>3959</v>
      </c>
      <c r="D3044" s="183">
        <v>168300</v>
      </c>
      <c r="E3044" s="183" t="e">
        <f>VLOOKUP(B3044,#REF!,22,FALSE)</f>
        <v>#REF!</v>
      </c>
      <c r="F3044" s="189" t="e">
        <f t="shared" si="214"/>
        <v>#REF!</v>
      </c>
      <c r="G3044" s="183">
        <v>134640</v>
      </c>
      <c r="H3044" s="189" t="e">
        <f t="shared" si="215"/>
        <v>#REF!</v>
      </c>
      <c r="I3044" s="171"/>
      <c r="M3044" s="178"/>
    </row>
    <row r="3045" spans="1:13" s="173" customFormat="1" ht="15.75" customHeight="1">
      <c r="A3045" s="168" t="s">
        <v>3960</v>
      </c>
      <c r="B3045" s="172">
        <v>21702</v>
      </c>
      <c r="C3045" s="191" t="s">
        <v>3961</v>
      </c>
      <c r="D3045" s="183">
        <v>77000</v>
      </c>
      <c r="E3045" s="183" t="e">
        <f>VLOOKUP(B3045,#REF!,22,FALSE)</f>
        <v>#REF!</v>
      </c>
      <c r="F3045" s="189" t="e">
        <f t="shared" si="214"/>
        <v>#REF!</v>
      </c>
      <c r="G3045" s="183">
        <v>61600</v>
      </c>
      <c r="H3045" s="189" t="e">
        <f t="shared" si="215"/>
        <v>#REF!</v>
      </c>
      <c r="I3045" s="171"/>
      <c r="M3045" s="178"/>
    </row>
    <row r="3046" spans="1:13" s="173" customFormat="1" ht="15.75" customHeight="1">
      <c r="A3046" s="168" t="s">
        <v>3938</v>
      </c>
      <c r="B3046" s="172">
        <v>21850</v>
      </c>
      <c r="C3046" s="191" t="s">
        <v>3962</v>
      </c>
      <c r="D3046" s="183">
        <v>32000</v>
      </c>
      <c r="E3046" s="183" t="e">
        <f>VLOOKUP(B3046,#REF!,22,FALSE)</f>
        <v>#REF!</v>
      </c>
      <c r="F3046" s="189" t="e">
        <f t="shared" si="214"/>
        <v>#REF!</v>
      </c>
      <c r="G3046" s="183">
        <v>25600</v>
      </c>
      <c r="H3046" s="189" t="e">
        <f t="shared" si="215"/>
        <v>#REF!</v>
      </c>
      <c r="I3046" s="171"/>
      <c r="M3046" s="178"/>
    </row>
    <row r="3047" spans="1:13" s="176" customFormat="1" ht="15.75" customHeight="1">
      <c r="A3047" s="168" t="s">
        <v>3938</v>
      </c>
      <c r="B3047" s="172">
        <v>21755</v>
      </c>
      <c r="C3047" s="191" t="s">
        <v>3963</v>
      </c>
      <c r="D3047" s="183">
        <v>91000</v>
      </c>
      <c r="E3047" s="183" t="e">
        <f>VLOOKUP(B3047,#REF!,22,FALSE)</f>
        <v>#REF!</v>
      </c>
      <c r="F3047" s="189" t="e">
        <f t="shared" si="214"/>
        <v>#REF!</v>
      </c>
      <c r="G3047" s="183">
        <v>72800</v>
      </c>
      <c r="H3047" s="189" t="e">
        <f t="shared" si="215"/>
        <v>#REF!</v>
      </c>
      <c r="I3047" s="171"/>
      <c r="J3047" s="173"/>
      <c r="K3047" s="173"/>
      <c r="M3047" s="178"/>
    </row>
    <row r="3048" spans="1:13" s="173" customFormat="1" ht="15.75" customHeight="1">
      <c r="A3048" s="168" t="s">
        <v>3938</v>
      </c>
      <c r="B3048" s="172">
        <v>21751</v>
      </c>
      <c r="C3048" s="191" t="s">
        <v>3964</v>
      </c>
      <c r="D3048" s="183">
        <v>154000</v>
      </c>
      <c r="E3048" s="183" t="e">
        <f>VLOOKUP(B3048,#REF!,22,FALSE)</f>
        <v>#REF!</v>
      </c>
      <c r="F3048" s="189" t="e">
        <f t="shared" si="214"/>
        <v>#REF!</v>
      </c>
      <c r="G3048" s="183">
        <v>123200</v>
      </c>
      <c r="H3048" s="189" t="e">
        <f t="shared" si="215"/>
        <v>#REF!</v>
      </c>
      <c r="I3048" s="171"/>
      <c r="M3048" s="178"/>
    </row>
    <row r="3049" spans="1:13" s="173" customFormat="1" ht="15.75" customHeight="1">
      <c r="A3049" s="168" t="s">
        <v>3938</v>
      </c>
      <c r="B3049" s="172">
        <v>21750</v>
      </c>
      <c r="C3049" s="191" t="s">
        <v>3965</v>
      </c>
      <c r="D3049" s="183">
        <v>190000</v>
      </c>
      <c r="E3049" s="183" t="e">
        <f>VLOOKUP(B3049,#REF!,22,FALSE)</f>
        <v>#REF!</v>
      </c>
      <c r="F3049" s="189" t="e">
        <f t="shared" si="214"/>
        <v>#REF!</v>
      </c>
      <c r="G3049" s="183">
        <v>152000</v>
      </c>
      <c r="H3049" s="189" t="e">
        <f t="shared" si="215"/>
        <v>#REF!</v>
      </c>
      <c r="I3049" s="171"/>
      <c r="M3049" s="178"/>
    </row>
    <row r="3050" spans="1:13" s="173" customFormat="1" ht="15.75" customHeight="1">
      <c r="A3050" s="168" t="s">
        <v>3966</v>
      </c>
      <c r="B3050" s="172">
        <v>21752</v>
      </c>
      <c r="C3050" s="191" t="s">
        <v>3967</v>
      </c>
      <c r="D3050" s="183">
        <v>166000</v>
      </c>
      <c r="E3050" s="183" t="e">
        <f>VLOOKUP(B3050,#REF!,22,FALSE)</f>
        <v>#REF!</v>
      </c>
      <c r="F3050" s="189" t="e">
        <f t="shared" si="214"/>
        <v>#REF!</v>
      </c>
      <c r="G3050" s="183">
        <v>132800</v>
      </c>
      <c r="H3050" s="189" t="e">
        <f t="shared" si="215"/>
        <v>#REF!</v>
      </c>
      <c r="I3050" s="171"/>
      <c r="M3050" s="178"/>
    </row>
    <row r="3051" spans="1:13" s="173" customFormat="1" ht="15.75" customHeight="1">
      <c r="A3051" s="168" t="s">
        <v>3968</v>
      </c>
      <c r="B3051" s="172">
        <v>21753</v>
      </c>
      <c r="C3051" s="191" t="s">
        <v>3969</v>
      </c>
      <c r="D3051" s="183">
        <v>156500</v>
      </c>
      <c r="E3051" s="183" t="e">
        <f>VLOOKUP(B3051,#REF!,22,FALSE)</f>
        <v>#REF!</v>
      </c>
      <c r="F3051" s="189" t="e">
        <f t="shared" si="214"/>
        <v>#REF!</v>
      </c>
      <c r="G3051" s="183">
        <v>125200</v>
      </c>
      <c r="H3051" s="189" t="e">
        <f t="shared" si="215"/>
        <v>#REF!</v>
      </c>
      <c r="I3051" s="171"/>
      <c r="M3051" s="178"/>
    </row>
    <row r="3052" spans="1:13" s="173" customFormat="1" ht="15.75" customHeight="1">
      <c r="A3052" s="168" t="s">
        <v>3970</v>
      </c>
      <c r="B3052" s="172">
        <v>21754</v>
      </c>
      <c r="C3052" s="191" t="s">
        <v>3971</v>
      </c>
      <c r="D3052" s="183">
        <v>126700</v>
      </c>
      <c r="E3052" s="183" t="e">
        <f>VLOOKUP(B3052,#REF!,22,FALSE)</f>
        <v>#REF!</v>
      </c>
      <c r="F3052" s="189" t="e">
        <f t="shared" si="214"/>
        <v>#REF!</v>
      </c>
      <c r="G3052" s="183">
        <v>101360</v>
      </c>
      <c r="H3052" s="189" t="e">
        <f t="shared" si="215"/>
        <v>#REF!</v>
      </c>
      <c r="I3052" s="171"/>
      <c r="M3052" s="178"/>
    </row>
    <row r="3053" spans="1:13" s="173" customFormat="1" ht="15.75" customHeight="1">
      <c r="A3053" s="168" t="s">
        <v>3938</v>
      </c>
      <c r="B3053" s="172">
        <v>21807</v>
      </c>
      <c r="C3053" s="191" t="s">
        <v>3972</v>
      </c>
      <c r="D3053" s="183">
        <v>123500</v>
      </c>
      <c r="E3053" s="183" t="e">
        <f>VLOOKUP(B3053,#REF!,22,FALSE)</f>
        <v>#REF!</v>
      </c>
      <c r="F3053" s="189" t="e">
        <f t="shared" si="214"/>
        <v>#REF!</v>
      </c>
      <c r="G3053" s="183">
        <v>98800</v>
      </c>
      <c r="H3053" s="189" t="e">
        <f t="shared" si="215"/>
        <v>#REF!</v>
      </c>
      <c r="I3053" s="171"/>
      <c r="M3053" s="178"/>
    </row>
    <row r="3054" spans="1:13" s="173" customFormat="1" ht="15.75" customHeight="1">
      <c r="A3054" s="168" t="s">
        <v>3938</v>
      </c>
      <c r="B3054" s="172">
        <v>21806</v>
      </c>
      <c r="C3054" s="191" t="s">
        <v>3973</v>
      </c>
      <c r="D3054" s="183">
        <v>122500</v>
      </c>
      <c r="E3054" s="183" t="e">
        <f>VLOOKUP(B3054,#REF!,22,FALSE)</f>
        <v>#REF!</v>
      </c>
      <c r="F3054" s="189" t="e">
        <f t="shared" si="214"/>
        <v>#REF!</v>
      </c>
      <c r="G3054" s="183">
        <v>98000</v>
      </c>
      <c r="H3054" s="189" t="e">
        <f t="shared" si="215"/>
        <v>#REF!</v>
      </c>
      <c r="I3054" s="171"/>
      <c r="M3054" s="178"/>
    </row>
    <row r="3055" spans="1:13" s="173" customFormat="1" ht="15.75" customHeight="1">
      <c r="A3055" s="168" t="s">
        <v>3974</v>
      </c>
      <c r="B3055" s="172">
        <v>20426</v>
      </c>
      <c r="C3055" s="191" t="s">
        <v>3975</v>
      </c>
      <c r="D3055" s="183">
        <v>44000</v>
      </c>
      <c r="E3055" s="183" t="e">
        <f>VLOOKUP(B3055,#REF!,22,FALSE)</f>
        <v>#REF!</v>
      </c>
      <c r="F3055" s="189" t="e">
        <f t="shared" si="214"/>
        <v>#REF!</v>
      </c>
      <c r="G3055" s="183">
        <v>35200</v>
      </c>
      <c r="H3055" s="189" t="e">
        <f t="shared" si="215"/>
        <v>#REF!</v>
      </c>
      <c r="I3055" s="171"/>
      <c r="M3055" s="178"/>
    </row>
    <row r="3056" spans="1:13" s="173" customFormat="1" ht="15.75" customHeight="1">
      <c r="A3056" s="168" t="s">
        <v>3938</v>
      </c>
      <c r="B3056" s="172">
        <v>21805</v>
      </c>
      <c r="C3056" s="191" t="s">
        <v>3976</v>
      </c>
      <c r="D3056" s="183">
        <v>128900</v>
      </c>
      <c r="E3056" s="183" t="e">
        <f>VLOOKUP(B3056,#REF!,22,FALSE)</f>
        <v>#REF!</v>
      </c>
      <c r="F3056" s="189" t="e">
        <f t="shared" si="214"/>
        <v>#REF!</v>
      </c>
      <c r="G3056" s="183">
        <v>103120</v>
      </c>
      <c r="H3056" s="189" t="e">
        <f t="shared" si="215"/>
        <v>#REF!</v>
      </c>
      <c r="I3056" s="171"/>
      <c r="M3056" s="178"/>
    </row>
    <row r="3057" spans="1:13" s="173" customFormat="1" ht="15.75" customHeight="1">
      <c r="A3057" s="168" t="s">
        <v>3938</v>
      </c>
      <c r="B3057" s="172">
        <v>21804</v>
      </c>
      <c r="C3057" s="191" t="s">
        <v>3977</v>
      </c>
      <c r="D3057" s="183">
        <v>128900</v>
      </c>
      <c r="E3057" s="183" t="e">
        <f>VLOOKUP(B3057,#REF!,22,FALSE)</f>
        <v>#REF!</v>
      </c>
      <c r="F3057" s="189" t="e">
        <f t="shared" si="214"/>
        <v>#REF!</v>
      </c>
      <c r="G3057" s="183">
        <v>103120</v>
      </c>
      <c r="H3057" s="189" t="e">
        <f t="shared" si="215"/>
        <v>#REF!</v>
      </c>
      <c r="I3057" s="171"/>
      <c r="M3057" s="178"/>
    </row>
    <row r="3058" spans="1:13" s="173" customFormat="1" ht="15.75" customHeight="1">
      <c r="A3058" s="51" t="s">
        <v>3978</v>
      </c>
      <c r="B3058" s="169"/>
      <c r="C3058" s="193"/>
      <c r="D3058" s="52"/>
      <c r="E3058" s="52"/>
      <c r="F3058" s="52"/>
      <c r="G3058" s="52"/>
      <c r="H3058" s="230" t="e">
        <f>AVERAGE(H3059:H3100)</f>
        <v>#REF!</v>
      </c>
      <c r="I3058" s="28"/>
      <c r="J3058" s="100" t="s">
        <v>6209</v>
      </c>
      <c r="M3058" s="178"/>
    </row>
    <row r="3059" spans="1:13" s="173" customFormat="1" ht="15.75" customHeight="1">
      <c r="A3059" s="168" t="s">
        <v>3979</v>
      </c>
      <c r="B3059" s="172">
        <v>21306</v>
      </c>
      <c r="C3059" s="191" t="s">
        <v>3980</v>
      </c>
      <c r="D3059" s="183">
        <v>5900</v>
      </c>
      <c r="E3059" s="183" t="e">
        <f>VLOOKUP(B3059,#REF!,22,FALSE)</f>
        <v>#REF!</v>
      </c>
      <c r="F3059" s="189" t="e">
        <f t="shared" ref="F3059:F3100" si="216">E3059/D3059-100%</f>
        <v>#REF!</v>
      </c>
      <c r="G3059" s="183">
        <v>5600</v>
      </c>
      <c r="H3059" s="189" t="e">
        <f t="shared" ref="H3059:H3100" si="217">100%-G3059/E3059</f>
        <v>#REF!</v>
      </c>
      <c r="I3059" s="171"/>
      <c r="J3059" s="173" t="s">
        <v>6167</v>
      </c>
      <c r="M3059" s="178"/>
    </row>
    <row r="3060" spans="1:13" s="173" customFormat="1" ht="15.75" customHeight="1">
      <c r="A3060" s="168" t="s">
        <v>3981</v>
      </c>
      <c r="B3060" s="172">
        <v>21300</v>
      </c>
      <c r="C3060" s="191" t="s">
        <v>3982</v>
      </c>
      <c r="D3060" s="183">
        <v>14900</v>
      </c>
      <c r="E3060" s="183" t="e">
        <f>VLOOKUP(B3060,#REF!,22,FALSE)</f>
        <v>#REF!</v>
      </c>
      <c r="F3060" s="189" t="e">
        <f t="shared" si="216"/>
        <v>#REF!</v>
      </c>
      <c r="G3060" s="183">
        <v>11920</v>
      </c>
      <c r="H3060" s="189" t="e">
        <f t="shared" si="217"/>
        <v>#REF!</v>
      </c>
      <c r="I3060" s="171"/>
      <c r="J3060" s="173" t="s">
        <v>6167</v>
      </c>
      <c r="K3060" s="178" t="s">
        <v>6169</v>
      </c>
      <c r="M3060" s="178"/>
    </row>
    <row r="3061" spans="1:13" s="173" customFormat="1" ht="15.75" customHeight="1">
      <c r="A3061" s="168" t="s">
        <v>5102</v>
      </c>
      <c r="B3061" s="172">
        <v>21301</v>
      </c>
      <c r="C3061" s="191" t="s">
        <v>3983</v>
      </c>
      <c r="D3061" s="183">
        <v>19800</v>
      </c>
      <c r="E3061" s="183" t="e">
        <f>VLOOKUP(B3061,#REF!,22,FALSE)</f>
        <v>#REF!</v>
      </c>
      <c r="F3061" s="189" t="e">
        <f t="shared" si="216"/>
        <v>#REF!</v>
      </c>
      <c r="G3061" s="183">
        <v>15840</v>
      </c>
      <c r="H3061" s="189" t="e">
        <f t="shared" si="217"/>
        <v>#REF!</v>
      </c>
      <c r="I3061" s="171"/>
      <c r="J3061" s="173" t="s">
        <v>6167</v>
      </c>
      <c r="K3061" s="178" t="s">
        <v>6169</v>
      </c>
      <c r="M3061" s="178"/>
    </row>
    <row r="3062" spans="1:13" s="173" customFormat="1" ht="15.75" customHeight="1">
      <c r="A3062" s="168" t="s">
        <v>3985</v>
      </c>
      <c r="B3062" s="172">
        <v>21325</v>
      </c>
      <c r="C3062" s="191" t="s">
        <v>3984</v>
      </c>
      <c r="D3062" s="183">
        <v>6900</v>
      </c>
      <c r="E3062" s="183" t="e">
        <f>VLOOKUP(B3062,#REF!,22,FALSE)</f>
        <v>#REF!</v>
      </c>
      <c r="F3062" s="189" t="e">
        <f t="shared" si="216"/>
        <v>#REF!</v>
      </c>
      <c r="G3062" s="183">
        <v>6400</v>
      </c>
      <c r="H3062" s="189" t="e">
        <f t="shared" si="217"/>
        <v>#REF!</v>
      </c>
      <c r="I3062" s="171"/>
      <c r="J3062" s="173" t="s">
        <v>6167</v>
      </c>
      <c r="K3062" s="178" t="s">
        <v>6169</v>
      </c>
      <c r="M3062" s="178"/>
    </row>
    <row r="3063" spans="1:13" s="173" customFormat="1" ht="15.75" customHeight="1">
      <c r="A3063" s="168" t="s">
        <v>3985</v>
      </c>
      <c r="B3063" s="172">
        <v>21326</v>
      </c>
      <c r="C3063" s="191" t="s">
        <v>3986</v>
      </c>
      <c r="D3063" s="183">
        <v>23000</v>
      </c>
      <c r="E3063" s="183" t="e">
        <f>VLOOKUP(B3063,#REF!,22,FALSE)</f>
        <v>#REF!</v>
      </c>
      <c r="F3063" s="189" t="e">
        <f t="shared" si="216"/>
        <v>#REF!</v>
      </c>
      <c r="G3063" s="183">
        <v>18400</v>
      </c>
      <c r="H3063" s="189" t="e">
        <f t="shared" si="217"/>
        <v>#REF!</v>
      </c>
      <c r="I3063" s="171"/>
      <c r="J3063" s="173" t="s">
        <v>6167</v>
      </c>
      <c r="M3063" s="178"/>
    </row>
    <row r="3064" spans="1:13" s="173" customFormat="1" ht="15.75" customHeight="1">
      <c r="A3064" s="171" t="s">
        <v>5071</v>
      </c>
      <c r="B3064" s="175">
        <v>21304</v>
      </c>
      <c r="C3064" s="191" t="s">
        <v>5072</v>
      </c>
      <c r="D3064" s="183">
        <v>5900</v>
      </c>
      <c r="E3064" s="183" t="e">
        <f>VLOOKUP(B3064,#REF!,22,FALSE)</f>
        <v>#REF!</v>
      </c>
      <c r="F3064" s="189" t="e">
        <f t="shared" si="216"/>
        <v>#REF!</v>
      </c>
      <c r="G3064" s="183">
        <v>4720</v>
      </c>
      <c r="H3064" s="189" t="e">
        <f t="shared" si="217"/>
        <v>#REF!</v>
      </c>
      <c r="I3064" s="171"/>
      <c r="J3064" s="173" t="s">
        <v>6167</v>
      </c>
      <c r="M3064" s="178"/>
    </row>
    <row r="3065" spans="1:13" s="173" customFormat="1" ht="15.75" customHeight="1">
      <c r="A3065" s="168" t="s">
        <v>5103</v>
      </c>
      <c r="B3065" s="172">
        <v>21307</v>
      </c>
      <c r="C3065" s="191" t="s">
        <v>3987</v>
      </c>
      <c r="D3065" s="183">
        <v>8000</v>
      </c>
      <c r="E3065" s="183" t="e">
        <f>VLOOKUP(B3065,#REF!,22,FALSE)</f>
        <v>#REF!</v>
      </c>
      <c r="F3065" s="189" t="e">
        <f t="shared" si="216"/>
        <v>#REF!</v>
      </c>
      <c r="G3065" s="183">
        <v>6400</v>
      </c>
      <c r="H3065" s="189" t="e">
        <f t="shared" si="217"/>
        <v>#REF!</v>
      </c>
      <c r="I3065" s="171"/>
      <c r="J3065" s="173" t="s">
        <v>6167</v>
      </c>
      <c r="M3065" s="178"/>
    </row>
    <row r="3066" spans="1:13" s="173" customFormat="1" ht="15.75" customHeight="1">
      <c r="A3066" s="168" t="s">
        <v>2414</v>
      </c>
      <c r="B3066" s="172">
        <v>21305</v>
      </c>
      <c r="C3066" s="191" t="s">
        <v>3988</v>
      </c>
      <c r="D3066" s="183">
        <v>10500</v>
      </c>
      <c r="E3066" s="183" t="e">
        <f>VLOOKUP(B3066,#REF!,22,FALSE)</f>
        <v>#REF!</v>
      </c>
      <c r="F3066" s="189" t="e">
        <f t="shared" si="216"/>
        <v>#REF!</v>
      </c>
      <c r="G3066" s="183">
        <v>8400</v>
      </c>
      <c r="H3066" s="189" t="e">
        <f t="shared" si="217"/>
        <v>#REF!</v>
      </c>
      <c r="I3066" s="171"/>
      <c r="J3066" s="173" t="s">
        <v>6167</v>
      </c>
      <c r="M3066" s="178"/>
    </row>
    <row r="3067" spans="1:13" s="173" customFormat="1" ht="15.75" customHeight="1">
      <c r="A3067" s="168" t="s">
        <v>2414</v>
      </c>
      <c r="B3067" s="172">
        <v>21312</v>
      </c>
      <c r="C3067" s="191" t="s">
        <v>3989</v>
      </c>
      <c r="D3067" s="183">
        <v>17400</v>
      </c>
      <c r="E3067" s="183" t="e">
        <f>VLOOKUP(B3067,#REF!,22,FALSE)</f>
        <v>#REF!</v>
      </c>
      <c r="F3067" s="189" t="e">
        <f t="shared" si="216"/>
        <v>#REF!</v>
      </c>
      <c r="G3067" s="183">
        <v>13920</v>
      </c>
      <c r="H3067" s="189" t="e">
        <f t="shared" si="217"/>
        <v>#REF!</v>
      </c>
      <c r="I3067" s="171"/>
      <c r="J3067" s="173" t="s">
        <v>6167</v>
      </c>
      <c r="M3067" s="178"/>
    </row>
    <row r="3068" spans="1:13" s="173" customFormat="1" ht="15.75" customHeight="1">
      <c r="A3068" s="168" t="s">
        <v>3990</v>
      </c>
      <c r="B3068" s="172">
        <v>21308</v>
      </c>
      <c r="C3068" s="191" t="s">
        <v>3991</v>
      </c>
      <c r="D3068" s="183">
        <v>11600</v>
      </c>
      <c r="E3068" s="183" t="e">
        <f>VLOOKUP(B3068,#REF!,22,FALSE)</f>
        <v>#REF!</v>
      </c>
      <c r="F3068" s="189" t="e">
        <f t="shared" si="216"/>
        <v>#REF!</v>
      </c>
      <c r="G3068" s="183">
        <v>9280</v>
      </c>
      <c r="H3068" s="189" t="e">
        <f t="shared" si="217"/>
        <v>#REF!</v>
      </c>
      <c r="I3068" s="171"/>
      <c r="J3068" s="173" t="s">
        <v>6167</v>
      </c>
      <c r="M3068" s="178"/>
    </row>
    <row r="3069" spans="1:13" s="173" customFormat="1" ht="15.75" customHeight="1">
      <c r="A3069" s="168" t="s">
        <v>3992</v>
      </c>
      <c r="B3069" s="172">
        <v>21328</v>
      </c>
      <c r="C3069" s="191" t="s">
        <v>3993</v>
      </c>
      <c r="D3069" s="183">
        <v>17400</v>
      </c>
      <c r="E3069" s="183" t="e">
        <f>VLOOKUP(B3069,#REF!,22,FALSE)</f>
        <v>#REF!</v>
      </c>
      <c r="F3069" s="189" t="e">
        <f t="shared" si="216"/>
        <v>#REF!</v>
      </c>
      <c r="G3069" s="183">
        <v>13920</v>
      </c>
      <c r="H3069" s="189" t="e">
        <f t="shared" si="217"/>
        <v>#REF!</v>
      </c>
      <c r="I3069" s="171"/>
      <c r="J3069" s="173" t="s">
        <v>6167</v>
      </c>
      <c r="M3069" s="178"/>
    </row>
    <row r="3070" spans="1:13" s="173" customFormat="1" ht="15.75" customHeight="1">
      <c r="A3070" s="168" t="s">
        <v>3994</v>
      </c>
      <c r="B3070" s="172">
        <v>21327</v>
      </c>
      <c r="C3070" s="191" t="s">
        <v>3995</v>
      </c>
      <c r="D3070" s="183">
        <v>23000</v>
      </c>
      <c r="E3070" s="183" t="e">
        <f>VLOOKUP(B3070,#REF!,22,FALSE)</f>
        <v>#REF!</v>
      </c>
      <c r="F3070" s="189" t="e">
        <f t="shared" si="216"/>
        <v>#REF!</v>
      </c>
      <c r="G3070" s="183">
        <v>18400</v>
      </c>
      <c r="H3070" s="189" t="e">
        <f t="shared" si="217"/>
        <v>#REF!</v>
      </c>
      <c r="I3070" s="171"/>
      <c r="J3070" s="173" t="s">
        <v>6167</v>
      </c>
      <c r="M3070" s="178"/>
    </row>
    <row r="3071" spans="1:13" s="173" customFormat="1" ht="15.75" customHeight="1">
      <c r="A3071" s="168" t="s">
        <v>3996</v>
      </c>
      <c r="B3071" s="172">
        <v>21309</v>
      </c>
      <c r="C3071" s="191" t="s">
        <v>3997</v>
      </c>
      <c r="D3071" s="183">
        <v>57500</v>
      </c>
      <c r="E3071" s="183" t="e">
        <f>VLOOKUP(B3071,#REF!,22,FALSE)</f>
        <v>#REF!</v>
      </c>
      <c r="F3071" s="189" t="e">
        <f t="shared" si="216"/>
        <v>#REF!</v>
      </c>
      <c r="G3071" s="183">
        <v>46000</v>
      </c>
      <c r="H3071" s="189" t="e">
        <f t="shared" si="217"/>
        <v>#REF!</v>
      </c>
      <c r="I3071" s="171"/>
      <c r="J3071" s="173" t="s">
        <v>6167</v>
      </c>
      <c r="M3071" s="178"/>
    </row>
    <row r="3072" spans="1:13" s="173" customFormat="1" ht="15.75" customHeight="1">
      <c r="A3072" s="168" t="s">
        <v>4757</v>
      </c>
      <c r="B3072" s="172">
        <v>21321</v>
      </c>
      <c r="C3072" s="191" t="s">
        <v>3998</v>
      </c>
      <c r="D3072" s="183">
        <v>23000</v>
      </c>
      <c r="E3072" s="183" t="e">
        <f>VLOOKUP(B3072,#REF!,22,FALSE)</f>
        <v>#REF!</v>
      </c>
      <c r="F3072" s="189" t="e">
        <f t="shared" si="216"/>
        <v>#REF!</v>
      </c>
      <c r="G3072" s="183">
        <v>18400</v>
      </c>
      <c r="H3072" s="189" t="e">
        <f t="shared" si="217"/>
        <v>#REF!</v>
      </c>
      <c r="I3072" s="171"/>
      <c r="J3072" s="173" t="s">
        <v>6167</v>
      </c>
      <c r="M3072" s="178"/>
    </row>
    <row r="3073" spans="1:13" s="173" customFormat="1" ht="15.75" customHeight="1">
      <c r="A3073" s="168" t="s">
        <v>5104</v>
      </c>
      <c r="B3073" s="172">
        <v>21322</v>
      </c>
      <c r="C3073" s="191" t="s">
        <v>3999</v>
      </c>
      <c r="D3073" s="183">
        <v>34600</v>
      </c>
      <c r="E3073" s="183" t="e">
        <f>VLOOKUP(B3073,#REF!,22,FALSE)</f>
        <v>#REF!</v>
      </c>
      <c r="F3073" s="189" t="e">
        <f t="shared" si="216"/>
        <v>#REF!</v>
      </c>
      <c r="G3073" s="183">
        <v>27680</v>
      </c>
      <c r="H3073" s="189" t="e">
        <f t="shared" si="217"/>
        <v>#REF!</v>
      </c>
      <c r="I3073" s="171"/>
      <c r="J3073" s="173" t="s">
        <v>6167</v>
      </c>
      <c r="M3073" s="178"/>
    </row>
    <row r="3074" spans="1:13" s="173" customFormat="1" ht="15.75" customHeight="1">
      <c r="A3074" s="168" t="s">
        <v>2414</v>
      </c>
      <c r="B3074" s="172">
        <v>21332</v>
      </c>
      <c r="C3074" s="191" t="s">
        <v>4000</v>
      </c>
      <c r="D3074" s="183">
        <v>51900</v>
      </c>
      <c r="E3074" s="183" t="e">
        <f>VLOOKUP(B3074,#REF!,22,FALSE)</f>
        <v>#REF!</v>
      </c>
      <c r="F3074" s="189" t="e">
        <f t="shared" si="216"/>
        <v>#REF!</v>
      </c>
      <c r="G3074" s="183">
        <v>41520</v>
      </c>
      <c r="H3074" s="189" t="e">
        <f t="shared" si="217"/>
        <v>#REF!</v>
      </c>
      <c r="I3074" s="171"/>
      <c r="J3074" s="173" t="s">
        <v>6167</v>
      </c>
      <c r="M3074" s="178"/>
    </row>
    <row r="3075" spans="1:13" s="173" customFormat="1" ht="15.75" customHeight="1">
      <c r="A3075" s="168" t="s">
        <v>4001</v>
      </c>
      <c r="B3075" s="172">
        <v>21315</v>
      </c>
      <c r="C3075" s="191" t="s">
        <v>4002</v>
      </c>
      <c r="D3075" s="183">
        <v>23000</v>
      </c>
      <c r="E3075" s="183" t="e">
        <f>VLOOKUP(B3075,#REF!,22,FALSE)</f>
        <v>#REF!</v>
      </c>
      <c r="F3075" s="189" t="e">
        <f t="shared" si="216"/>
        <v>#REF!</v>
      </c>
      <c r="G3075" s="183">
        <v>18400</v>
      </c>
      <c r="H3075" s="189" t="e">
        <f t="shared" si="217"/>
        <v>#REF!</v>
      </c>
      <c r="I3075" s="171"/>
      <c r="J3075" s="173" t="s">
        <v>6167</v>
      </c>
      <c r="M3075" s="178"/>
    </row>
    <row r="3076" spans="1:13" s="173" customFormat="1" ht="15.75" customHeight="1">
      <c r="A3076" s="168" t="s">
        <v>2414</v>
      </c>
      <c r="B3076" s="172">
        <v>21319</v>
      </c>
      <c r="C3076" s="191" t="s">
        <v>4003</v>
      </c>
      <c r="D3076" s="183">
        <v>8700</v>
      </c>
      <c r="E3076" s="183" t="e">
        <f>VLOOKUP(B3076,#REF!,22,FALSE)</f>
        <v>#REF!</v>
      </c>
      <c r="F3076" s="189" t="e">
        <f t="shared" si="216"/>
        <v>#REF!</v>
      </c>
      <c r="G3076" s="183">
        <v>9200</v>
      </c>
      <c r="H3076" s="189" t="e">
        <f t="shared" si="217"/>
        <v>#REF!</v>
      </c>
      <c r="I3076" s="171"/>
      <c r="J3076" s="173" t="s">
        <v>6167</v>
      </c>
      <c r="M3076" s="178"/>
    </row>
    <row r="3077" spans="1:13" s="173" customFormat="1" ht="15.75" customHeight="1">
      <c r="A3077" s="168" t="s">
        <v>2414</v>
      </c>
      <c r="B3077" s="172">
        <v>21316</v>
      </c>
      <c r="C3077" s="191" t="s">
        <v>4004</v>
      </c>
      <c r="D3077" s="183">
        <v>34600</v>
      </c>
      <c r="E3077" s="183" t="e">
        <f>VLOOKUP(B3077,#REF!,22,FALSE)</f>
        <v>#REF!</v>
      </c>
      <c r="F3077" s="189" t="e">
        <f t="shared" si="216"/>
        <v>#REF!</v>
      </c>
      <c r="G3077" s="183">
        <v>27680</v>
      </c>
      <c r="H3077" s="189" t="e">
        <f t="shared" si="217"/>
        <v>#REF!</v>
      </c>
      <c r="I3077" s="171"/>
      <c r="J3077" s="173" t="s">
        <v>6167</v>
      </c>
      <c r="M3077" s="178"/>
    </row>
    <row r="3078" spans="1:13" s="173" customFormat="1" ht="15.75" customHeight="1">
      <c r="A3078" s="168" t="s">
        <v>4758</v>
      </c>
      <c r="B3078" s="172">
        <v>21313</v>
      </c>
      <c r="C3078" s="191" t="s">
        <v>4005</v>
      </c>
      <c r="D3078" s="183">
        <v>23000</v>
      </c>
      <c r="E3078" s="183" t="e">
        <f>VLOOKUP(B3078,#REF!,22,FALSE)</f>
        <v>#REF!</v>
      </c>
      <c r="F3078" s="189" t="e">
        <f t="shared" si="216"/>
        <v>#REF!</v>
      </c>
      <c r="G3078" s="183">
        <v>18400</v>
      </c>
      <c r="H3078" s="189" t="e">
        <f t="shared" si="217"/>
        <v>#REF!</v>
      </c>
      <c r="I3078" s="171"/>
      <c r="J3078" s="173" t="s">
        <v>6167</v>
      </c>
      <c r="M3078" s="178"/>
    </row>
    <row r="3079" spans="1:13" s="173" customFormat="1" ht="15.75" customHeight="1">
      <c r="A3079" s="168" t="s">
        <v>5106</v>
      </c>
      <c r="B3079" s="172">
        <v>21329</v>
      </c>
      <c r="C3079" s="191" t="s">
        <v>4006</v>
      </c>
      <c r="D3079" s="183">
        <v>11600</v>
      </c>
      <c r="E3079" s="183" t="e">
        <f>VLOOKUP(B3079,#REF!,22,FALSE)</f>
        <v>#REF!</v>
      </c>
      <c r="F3079" s="189" t="e">
        <f t="shared" si="216"/>
        <v>#REF!</v>
      </c>
      <c r="G3079" s="183">
        <v>9280</v>
      </c>
      <c r="H3079" s="189" t="e">
        <f t="shared" si="217"/>
        <v>#REF!</v>
      </c>
      <c r="I3079" s="171"/>
      <c r="J3079" s="173" t="s">
        <v>6167</v>
      </c>
      <c r="M3079" s="178"/>
    </row>
    <row r="3080" spans="1:13" s="173" customFormat="1" ht="15.75" customHeight="1">
      <c r="A3080" s="168" t="s">
        <v>2414</v>
      </c>
      <c r="B3080" s="172">
        <v>21334</v>
      </c>
      <c r="C3080" s="191" t="s">
        <v>4007</v>
      </c>
      <c r="D3080" s="183">
        <v>23000</v>
      </c>
      <c r="E3080" s="183" t="e">
        <f>VLOOKUP(B3080,#REF!,22,FALSE)</f>
        <v>#REF!</v>
      </c>
      <c r="F3080" s="189" t="e">
        <f t="shared" si="216"/>
        <v>#REF!</v>
      </c>
      <c r="G3080" s="183">
        <v>18400</v>
      </c>
      <c r="H3080" s="189" t="e">
        <f t="shared" si="217"/>
        <v>#REF!</v>
      </c>
      <c r="I3080" s="171"/>
      <c r="J3080" s="173" t="s">
        <v>6167</v>
      </c>
      <c r="M3080" s="178"/>
    </row>
    <row r="3081" spans="1:13" s="173" customFormat="1" ht="15.75" customHeight="1">
      <c r="A3081" s="168" t="s">
        <v>4008</v>
      </c>
      <c r="B3081" s="172">
        <v>21302</v>
      </c>
      <c r="C3081" s="191" t="s">
        <v>4009</v>
      </c>
      <c r="D3081" s="183">
        <v>15600</v>
      </c>
      <c r="E3081" s="183" t="e">
        <f>VLOOKUP(B3081,#REF!,22,FALSE)</f>
        <v>#REF!</v>
      </c>
      <c r="F3081" s="189" t="e">
        <f t="shared" si="216"/>
        <v>#REF!</v>
      </c>
      <c r="G3081" s="183">
        <v>12480</v>
      </c>
      <c r="H3081" s="189" t="e">
        <f t="shared" si="217"/>
        <v>#REF!</v>
      </c>
      <c r="I3081" s="171"/>
      <c r="J3081" s="173" t="s">
        <v>6167</v>
      </c>
      <c r="M3081" s="178"/>
    </row>
    <row r="3082" spans="1:13" s="173" customFormat="1" ht="15.75" customHeight="1">
      <c r="A3082" s="168" t="s">
        <v>4010</v>
      </c>
      <c r="B3082" s="172">
        <v>21310</v>
      </c>
      <c r="C3082" s="191" t="s">
        <v>4011</v>
      </c>
      <c r="D3082" s="183">
        <v>17400</v>
      </c>
      <c r="E3082" s="183" t="e">
        <f>VLOOKUP(B3082,#REF!,22,FALSE)</f>
        <v>#REF!</v>
      </c>
      <c r="F3082" s="189" t="e">
        <f t="shared" si="216"/>
        <v>#REF!</v>
      </c>
      <c r="G3082" s="183">
        <v>13920</v>
      </c>
      <c r="H3082" s="189" t="e">
        <f t="shared" si="217"/>
        <v>#REF!</v>
      </c>
      <c r="I3082" s="171"/>
      <c r="J3082" s="173" t="s">
        <v>6167</v>
      </c>
      <c r="M3082" s="178"/>
    </row>
    <row r="3083" spans="1:13" s="173" customFormat="1" ht="15.75" customHeight="1">
      <c r="A3083" s="168" t="s">
        <v>4012</v>
      </c>
      <c r="B3083" s="172">
        <v>21314</v>
      </c>
      <c r="C3083" s="191" t="s">
        <v>4013</v>
      </c>
      <c r="D3083" s="183">
        <v>23000</v>
      </c>
      <c r="E3083" s="183" t="e">
        <f>VLOOKUP(B3083,#REF!,22,FALSE)</f>
        <v>#REF!</v>
      </c>
      <c r="F3083" s="189" t="e">
        <f t="shared" si="216"/>
        <v>#REF!</v>
      </c>
      <c r="G3083" s="183">
        <v>18400</v>
      </c>
      <c r="H3083" s="189" t="e">
        <f t="shared" si="217"/>
        <v>#REF!</v>
      </c>
      <c r="I3083" s="171"/>
      <c r="J3083" s="173" t="s">
        <v>6167</v>
      </c>
      <c r="M3083" s="178"/>
    </row>
    <row r="3084" spans="1:13" s="173" customFormat="1" ht="15.75" customHeight="1">
      <c r="A3084" s="168" t="s">
        <v>4014</v>
      </c>
      <c r="B3084" s="172">
        <v>21311</v>
      </c>
      <c r="C3084" s="191" t="s">
        <v>4015</v>
      </c>
      <c r="D3084" s="183">
        <v>34600</v>
      </c>
      <c r="E3084" s="183" t="e">
        <f>VLOOKUP(B3084,#REF!,22,FALSE)</f>
        <v>#REF!</v>
      </c>
      <c r="F3084" s="189" t="e">
        <f t="shared" si="216"/>
        <v>#REF!</v>
      </c>
      <c r="G3084" s="183">
        <v>27680</v>
      </c>
      <c r="H3084" s="189" t="e">
        <f t="shared" si="217"/>
        <v>#REF!</v>
      </c>
      <c r="I3084" s="171"/>
      <c r="J3084" s="173" t="s">
        <v>6167</v>
      </c>
      <c r="M3084" s="178"/>
    </row>
    <row r="3085" spans="1:13" s="173" customFormat="1" ht="15.75" customHeight="1">
      <c r="A3085" s="168" t="s">
        <v>4016</v>
      </c>
      <c r="B3085" s="172">
        <v>21323</v>
      </c>
      <c r="C3085" s="191" t="s">
        <v>4017</v>
      </c>
      <c r="D3085" s="183">
        <v>17400</v>
      </c>
      <c r="E3085" s="183" t="e">
        <f>VLOOKUP(B3085,#REF!,22,FALSE)</f>
        <v>#REF!</v>
      </c>
      <c r="F3085" s="189" t="e">
        <f t="shared" si="216"/>
        <v>#REF!</v>
      </c>
      <c r="G3085" s="183">
        <v>13920</v>
      </c>
      <c r="H3085" s="189" t="e">
        <f t="shared" si="217"/>
        <v>#REF!</v>
      </c>
      <c r="I3085" s="171"/>
      <c r="J3085" s="173" t="s">
        <v>6167</v>
      </c>
      <c r="M3085" s="178"/>
    </row>
    <row r="3086" spans="1:13" s="173" customFormat="1" ht="15.75" customHeight="1">
      <c r="A3086" s="168" t="s">
        <v>4016</v>
      </c>
      <c r="B3086" s="172">
        <v>21324</v>
      </c>
      <c r="C3086" s="191" t="s">
        <v>2438</v>
      </c>
      <c r="D3086" s="183">
        <v>21300</v>
      </c>
      <c r="E3086" s="183" t="e">
        <f>VLOOKUP(B3086,#REF!,22,FALSE)</f>
        <v>#REF!</v>
      </c>
      <c r="F3086" s="189" t="e">
        <f t="shared" si="216"/>
        <v>#REF!</v>
      </c>
      <c r="G3086" s="183">
        <v>17040</v>
      </c>
      <c r="H3086" s="189" t="e">
        <f t="shared" si="217"/>
        <v>#REF!</v>
      </c>
      <c r="I3086" s="171"/>
      <c r="J3086" s="173" t="s">
        <v>6167</v>
      </c>
      <c r="M3086" s="178"/>
    </row>
    <row r="3087" spans="1:13" s="173" customFormat="1" ht="15.75" customHeight="1">
      <c r="A3087" s="168" t="s">
        <v>4016</v>
      </c>
      <c r="B3087" s="172">
        <v>21336</v>
      </c>
      <c r="C3087" s="191" t="s">
        <v>4018</v>
      </c>
      <c r="D3087" s="183">
        <v>6400</v>
      </c>
      <c r="E3087" s="183" t="e">
        <f>VLOOKUP(B3087,#REF!,22,FALSE)</f>
        <v>#REF!</v>
      </c>
      <c r="F3087" s="189" t="e">
        <f t="shared" si="216"/>
        <v>#REF!</v>
      </c>
      <c r="G3087" s="183">
        <v>9600</v>
      </c>
      <c r="H3087" s="189" t="e">
        <f t="shared" si="217"/>
        <v>#REF!</v>
      </c>
      <c r="I3087" s="171"/>
      <c r="J3087" s="173" t="s">
        <v>6167</v>
      </c>
      <c r="M3087" s="178"/>
    </row>
    <row r="3088" spans="1:13" s="173" customFormat="1" ht="15.75" customHeight="1">
      <c r="A3088" s="168" t="s">
        <v>4019</v>
      </c>
      <c r="B3088" s="172">
        <v>21317</v>
      </c>
      <c r="C3088" s="191" t="s">
        <v>6126</v>
      </c>
      <c r="D3088" s="183">
        <v>11600</v>
      </c>
      <c r="E3088" s="183" t="e">
        <f>VLOOKUP(B3088,#REF!,22,FALSE)</f>
        <v>#REF!</v>
      </c>
      <c r="F3088" s="189" t="e">
        <f t="shared" si="216"/>
        <v>#REF!</v>
      </c>
      <c r="G3088" s="183">
        <v>9280</v>
      </c>
      <c r="H3088" s="189" t="e">
        <f t="shared" si="217"/>
        <v>#REF!</v>
      </c>
      <c r="I3088" s="171"/>
      <c r="J3088" s="173" t="s">
        <v>6167</v>
      </c>
      <c r="M3088" s="178"/>
    </row>
    <row r="3089" spans="1:13" s="173" customFormat="1" ht="15.75" customHeight="1">
      <c r="A3089" s="168" t="s">
        <v>4001</v>
      </c>
      <c r="B3089" s="172">
        <v>21318</v>
      </c>
      <c r="C3089" s="191" t="s">
        <v>6127</v>
      </c>
      <c r="D3089" s="183">
        <v>5500</v>
      </c>
      <c r="E3089" s="183" t="e">
        <f>VLOOKUP(B3089,#REF!,22,FALSE)</f>
        <v>#REF!</v>
      </c>
      <c r="F3089" s="189" t="e">
        <f t="shared" si="216"/>
        <v>#REF!</v>
      </c>
      <c r="G3089" s="183">
        <v>4800</v>
      </c>
      <c r="H3089" s="189" t="e">
        <f t="shared" si="217"/>
        <v>#REF!</v>
      </c>
      <c r="I3089" s="171"/>
      <c r="J3089" s="173" t="s">
        <v>6167</v>
      </c>
      <c r="M3089" s="178"/>
    </row>
    <row r="3090" spans="1:13" s="176" customFormat="1" ht="15.75" customHeight="1">
      <c r="A3090" s="168" t="s">
        <v>4020</v>
      </c>
      <c r="B3090" s="172">
        <v>21335</v>
      </c>
      <c r="C3090" s="191" t="s">
        <v>4021</v>
      </c>
      <c r="D3090" s="183">
        <v>57500</v>
      </c>
      <c r="E3090" s="183" t="e">
        <f>VLOOKUP(B3090,#REF!,22,FALSE)</f>
        <v>#REF!</v>
      </c>
      <c r="F3090" s="189" t="e">
        <f t="shared" si="216"/>
        <v>#REF!</v>
      </c>
      <c r="G3090" s="183">
        <v>46000</v>
      </c>
      <c r="H3090" s="189" t="e">
        <f t="shared" si="217"/>
        <v>#REF!</v>
      </c>
      <c r="I3090" s="171"/>
      <c r="J3090" s="173" t="s">
        <v>6167</v>
      </c>
      <c r="K3090" s="173"/>
      <c r="M3090" s="178"/>
    </row>
    <row r="3091" spans="1:13" s="173" customFormat="1" ht="15.75" customHeight="1">
      <c r="A3091" s="168" t="s">
        <v>4001</v>
      </c>
      <c r="B3091" s="172">
        <v>21331</v>
      </c>
      <c r="C3091" s="191" t="s">
        <v>4022</v>
      </c>
      <c r="D3091" s="183">
        <v>23000</v>
      </c>
      <c r="E3091" s="183" t="e">
        <f>VLOOKUP(B3091,#REF!,22,FALSE)</f>
        <v>#REF!</v>
      </c>
      <c r="F3091" s="189" t="e">
        <f t="shared" si="216"/>
        <v>#REF!</v>
      </c>
      <c r="G3091" s="183">
        <v>18400</v>
      </c>
      <c r="H3091" s="189" t="e">
        <f t="shared" si="217"/>
        <v>#REF!</v>
      </c>
      <c r="I3091" s="171"/>
      <c r="J3091" s="173" t="s">
        <v>6167</v>
      </c>
      <c r="M3091" s="178"/>
    </row>
    <row r="3092" spans="1:13" s="173" customFormat="1" ht="15.75" customHeight="1">
      <c r="A3092" s="168" t="s">
        <v>4023</v>
      </c>
      <c r="B3092" s="172">
        <v>21320</v>
      </c>
      <c r="C3092" s="191" t="s">
        <v>4024</v>
      </c>
      <c r="D3092" s="183">
        <v>34600</v>
      </c>
      <c r="E3092" s="183" t="e">
        <f>VLOOKUP(B3092,#REF!,22,FALSE)</f>
        <v>#REF!</v>
      </c>
      <c r="F3092" s="189" t="e">
        <f t="shared" si="216"/>
        <v>#REF!</v>
      </c>
      <c r="G3092" s="183">
        <v>27680</v>
      </c>
      <c r="H3092" s="189" t="e">
        <f t="shared" si="217"/>
        <v>#REF!</v>
      </c>
      <c r="I3092" s="171"/>
      <c r="J3092" s="173" t="s">
        <v>6167</v>
      </c>
      <c r="M3092" s="178"/>
    </row>
    <row r="3093" spans="1:13" s="173" customFormat="1" ht="15.75" customHeight="1">
      <c r="A3093" s="168" t="s">
        <v>4001</v>
      </c>
      <c r="B3093" s="172">
        <v>21333</v>
      </c>
      <c r="C3093" s="191" t="s">
        <v>4025</v>
      </c>
      <c r="D3093" s="183">
        <v>28800</v>
      </c>
      <c r="E3093" s="183" t="e">
        <f>VLOOKUP(B3093,#REF!,22,FALSE)</f>
        <v>#REF!</v>
      </c>
      <c r="F3093" s="189" t="e">
        <f t="shared" si="216"/>
        <v>#REF!</v>
      </c>
      <c r="G3093" s="183">
        <v>23040</v>
      </c>
      <c r="H3093" s="189" t="e">
        <f t="shared" si="217"/>
        <v>#REF!</v>
      </c>
      <c r="I3093" s="171"/>
      <c r="J3093" s="173" t="s">
        <v>6167</v>
      </c>
      <c r="M3093" s="178"/>
    </row>
    <row r="3094" spans="1:13" s="173" customFormat="1" ht="15.75" customHeight="1">
      <c r="A3094" s="168" t="s">
        <v>5210</v>
      </c>
      <c r="B3094" s="175">
        <v>21337</v>
      </c>
      <c r="C3094" s="191" t="s">
        <v>6146</v>
      </c>
      <c r="D3094" s="183">
        <v>80800</v>
      </c>
      <c r="E3094" s="183" t="e">
        <f>VLOOKUP(B3094,#REF!,22,FALSE)</f>
        <v>#REF!</v>
      </c>
      <c r="F3094" s="189" t="e">
        <f t="shared" si="216"/>
        <v>#REF!</v>
      </c>
      <c r="G3094" s="183">
        <v>64640</v>
      </c>
      <c r="H3094" s="189" t="e">
        <f t="shared" si="217"/>
        <v>#REF!</v>
      </c>
      <c r="I3094" s="171"/>
      <c r="J3094" s="173" t="s">
        <v>6167</v>
      </c>
      <c r="M3094" s="178"/>
    </row>
    <row r="3095" spans="1:13" s="173" customFormat="1" ht="15.75" customHeight="1">
      <c r="A3095" s="168" t="s">
        <v>5211</v>
      </c>
      <c r="B3095" s="175">
        <v>21338</v>
      </c>
      <c r="C3095" s="191" t="s">
        <v>5995</v>
      </c>
      <c r="D3095" s="183">
        <v>34600</v>
      </c>
      <c r="E3095" s="183" t="e">
        <f>VLOOKUP(B3095,#REF!,22,FALSE)</f>
        <v>#REF!</v>
      </c>
      <c r="F3095" s="189" t="e">
        <f t="shared" si="216"/>
        <v>#REF!</v>
      </c>
      <c r="G3095" s="183">
        <v>27680</v>
      </c>
      <c r="H3095" s="189" t="e">
        <f t="shared" si="217"/>
        <v>#REF!</v>
      </c>
      <c r="I3095" s="171"/>
      <c r="J3095" s="173" t="s">
        <v>6167</v>
      </c>
      <c r="M3095" s="178"/>
    </row>
    <row r="3096" spans="1:13" s="173" customFormat="1" ht="15.75" customHeight="1">
      <c r="A3096" s="168" t="s">
        <v>5212</v>
      </c>
      <c r="B3096" s="175">
        <v>21339</v>
      </c>
      <c r="C3096" s="191" t="s">
        <v>5996</v>
      </c>
      <c r="D3096" s="183">
        <v>46000</v>
      </c>
      <c r="E3096" s="183" t="e">
        <f>VLOOKUP(B3096,#REF!,22,FALSE)</f>
        <v>#REF!</v>
      </c>
      <c r="F3096" s="189" t="e">
        <f t="shared" si="216"/>
        <v>#REF!</v>
      </c>
      <c r="G3096" s="183">
        <v>36800</v>
      </c>
      <c r="H3096" s="189" t="e">
        <f t="shared" si="217"/>
        <v>#REF!</v>
      </c>
      <c r="I3096" s="171"/>
      <c r="J3096" s="173" t="s">
        <v>6167</v>
      </c>
      <c r="M3096" s="178"/>
    </row>
    <row r="3097" spans="1:13" s="173" customFormat="1" ht="15.75" customHeight="1">
      <c r="A3097" s="168" t="s">
        <v>5213</v>
      </c>
      <c r="B3097" s="175">
        <v>21340</v>
      </c>
      <c r="C3097" s="191" t="s">
        <v>5997</v>
      </c>
      <c r="D3097" s="183">
        <v>28800</v>
      </c>
      <c r="E3097" s="183" t="e">
        <f>VLOOKUP(B3097,#REF!,22,FALSE)</f>
        <v>#REF!</v>
      </c>
      <c r="F3097" s="189" t="e">
        <f t="shared" si="216"/>
        <v>#REF!</v>
      </c>
      <c r="G3097" s="183">
        <v>23040</v>
      </c>
      <c r="H3097" s="189" t="e">
        <f t="shared" si="217"/>
        <v>#REF!</v>
      </c>
      <c r="I3097" s="171"/>
      <c r="J3097" s="173" t="s">
        <v>6167</v>
      </c>
      <c r="M3097" s="178"/>
    </row>
    <row r="3098" spans="1:13" s="173" customFormat="1" ht="15.75" customHeight="1">
      <c r="A3098" s="168" t="s">
        <v>5214</v>
      </c>
      <c r="B3098" s="175">
        <v>21341</v>
      </c>
      <c r="C3098" s="191" t="s">
        <v>5998</v>
      </c>
      <c r="D3098" s="183">
        <v>8000</v>
      </c>
      <c r="E3098" s="183" t="e">
        <f>VLOOKUP(B3098,#REF!,22,FALSE)</f>
        <v>#REF!</v>
      </c>
      <c r="F3098" s="189" t="e">
        <f t="shared" si="216"/>
        <v>#REF!</v>
      </c>
      <c r="G3098" s="183">
        <v>6800</v>
      </c>
      <c r="H3098" s="189" t="e">
        <f t="shared" si="217"/>
        <v>#REF!</v>
      </c>
      <c r="I3098" s="171"/>
      <c r="J3098" s="173" t="s">
        <v>6167</v>
      </c>
      <c r="M3098" s="178"/>
    </row>
    <row r="3099" spans="1:13" s="173" customFormat="1" ht="15.75" customHeight="1">
      <c r="A3099" s="168" t="s">
        <v>5215</v>
      </c>
      <c r="B3099" s="175">
        <v>21342</v>
      </c>
      <c r="C3099" s="191" t="s">
        <v>5999</v>
      </c>
      <c r="D3099" s="183">
        <v>46000</v>
      </c>
      <c r="E3099" s="183" t="e">
        <f>VLOOKUP(B3099,#REF!,22,FALSE)</f>
        <v>#REF!</v>
      </c>
      <c r="F3099" s="189" t="e">
        <f t="shared" si="216"/>
        <v>#REF!</v>
      </c>
      <c r="G3099" s="183">
        <v>36800</v>
      </c>
      <c r="H3099" s="189" t="e">
        <f t="shared" si="217"/>
        <v>#REF!</v>
      </c>
      <c r="I3099" s="171"/>
      <c r="J3099" s="173" t="s">
        <v>6167</v>
      </c>
      <c r="M3099" s="178"/>
    </row>
    <row r="3100" spans="1:13" s="173" customFormat="1" ht="15.75" customHeight="1">
      <c r="A3100" s="39" t="s">
        <v>5979</v>
      </c>
      <c r="B3100" s="44">
        <v>21343</v>
      </c>
      <c r="C3100" s="192" t="s">
        <v>5980</v>
      </c>
      <c r="D3100" s="183">
        <v>4600</v>
      </c>
      <c r="E3100" s="183" t="e">
        <f>VLOOKUP(B3100,#REF!,22,FALSE)</f>
        <v>#REF!</v>
      </c>
      <c r="F3100" s="189" t="e">
        <f t="shared" si="216"/>
        <v>#REF!</v>
      </c>
      <c r="G3100" s="183">
        <v>4400</v>
      </c>
      <c r="H3100" s="189" t="e">
        <f t="shared" si="217"/>
        <v>#REF!</v>
      </c>
      <c r="I3100" s="171"/>
      <c r="J3100" s="173" t="s">
        <v>6167</v>
      </c>
      <c r="K3100" s="178" t="s">
        <v>6163</v>
      </c>
      <c r="M3100" s="178"/>
    </row>
    <row r="3101" spans="1:13" s="173" customFormat="1" ht="15.75" customHeight="1">
      <c r="A3101" s="51" t="s">
        <v>4026</v>
      </c>
      <c r="B3101" s="169"/>
      <c r="C3101" s="193"/>
      <c r="D3101" s="225"/>
      <c r="E3101" s="225"/>
      <c r="F3101" s="225"/>
      <c r="G3101" s="225"/>
      <c r="H3101" s="226" t="e">
        <f>AVERAGE(H3102:H3126)</f>
        <v>#REF!</v>
      </c>
      <c r="I3101" s="227"/>
      <c r="M3101" s="178"/>
    </row>
    <row r="3102" spans="1:13" s="173" customFormat="1" ht="15.75" customHeight="1">
      <c r="A3102" s="168" t="s">
        <v>4830</v>
      </c>
      <c r="B3102" s="172">
        <v>21200</v>
      </c>
      <c r="C3102" s="191" t="s">
        <v>4029</v>
      </c>
      <c r="D3102" s="183">
        <v>6100</v>
      </c>
      <c r="E3102" s="183" t="e">
        <f>VLOOKUP(B3102,#REF!,22,FALSE)</f>
        <v>#REF!</v>
      </c>
      <c r="F3102" s="189" t="e">
        <f t="shared" ref="F3102:F3126" si="218">E3102/D3102-100%</f>
        <v>#REF!</v>
      </c>
      <c r="G3102" s="183">
        <v>6000</v>
      </c>
      <c r="H3102" s="189" t="e">
        <f t="shared" ref="H3102:H3126" si="219">100%-G3102/E3102</f>
        <v>#REF!</v>
      </c>
      <c r="I3102" s="171"/>
      <c r="M3102" s="178"/>
    </row>
    <row r="3103" spans="1:13" s="173" customFormat="1" ht="15.75" customHeight="1">
      <c r="A3103" s="168" t="s">
        <v>4831</v>
      </c>
      <c r="B3103" s="172">
        <v>21201</v>
      </c>
      <c r="C3103" s="191" t="s">
        <v>4030</v>
      </c>
      <c r="D3103" s="183">
        <v>10400</v>
      </c>
      <c r="E3103" s="183" t="e">
        <f>VLOOKUP(B3103,#REF!,22,FALSE)</f>
        <v>#REF!</v>
      </c>
      <c r="F3103" s="189" t="e">
        <f t="shared" si="218"/>
        <v>#REF!</v>
      </c>
      <c r="G3103" s="183">
        <v>10000</v>
      </c>
      <c r="H3103" s="189" t="e">
        <f t="shared" si="219"/>
        <v>#REF!</v>
      </c>
      <c r="I3103" s="171"/>
      <c r="M3103" s="178"/>
    </row>
    <row r="3104" spans="1:13" s="173" customFormat="1" ht="15.75" customHeight="1">
      <c r="A3104" s="106" t="s">
        <v>4832</v>
      </c>
      <c r="B3104" s="103">
        <v>21203</v>
      </c>
      <c r="C3104" s="137" t="s">
        <v>6342</v>
      </c>
      <c r="D3104" s="183">
        <v>22800</v>
      </c>
      <c r="E3104" s="183" t="e">
        <f>VLOOKUP(B3104,#REF!,22,FALSE)</f>
        <v>#REF!</v>
      </c>
      <c r="F3104" s="189" t="e">
        <f t="shared" si="218"/>
        <v>#REF!</v>
      </c>
      <c r="G3104" s="183">
        <v>18400</v>
      </c>
      <c r="H3104" s="189" t="e">
        <f t="shared" si="219"/>
        <v>#REF!</v>
      </c>
      <c r="I3104" s="171"/>
      <c r="M3104" s="178"/>
    </row>
    <row r="3105" spans="1:13" s="173" customFormat="1" ht="15.75" customHeight="1">
      <c r="A3105" s="168" t="s">
        <v>2533</v>
      </c>
      <c r="B3105" s="172">
        <v>21204</v>
      </c>
      <c r="C3105" s="191" t="s">
        <v>4027</v>
      </c>
      <c r="D3105" s="183">
        <v>6500</v>
      </c>
      <c r="E3105" s="183" t="e">
        <f>VLOOKUP(B3105,#REF!,22,FALSE)</f>
        <v>#REF!</v>
      </c>
      <c r="F3105" s="189" t="e">
        <f t="shared" si="218"/>
        <v>#REF!</v>
      </c>
      <c r="G3105" s="183">
        <v>5200</v>
      </c>
      <c r="H3105" s="189" t="e">
        <f t="shared" si="219"/>
        <v>#REF!</v>
      </c>
      <c r="I3105" s="171"/>
      <c r="M3105" s="178"/>
    </row>
    <row r="3106" spans="1:13" s="173" customFormat="1" ht="15.75" customHeight="1">
      <c r="A3106" s="168" t="s">
        <v>4031</v>
      </c>
      <c r="B3106" s="172">
        <v>21205</v>
      </c>
      <c r="C3106" s="191" t="s">
        <v>4032</v>
      </c>
      <c r="D3106" s="183">
        <v>17900</v>
      </c>
      <c r="E3106" s="183" t="e">
        <f>VLOOKUP(B3106,#REF!,22,FALSE)</f>
        <v>#REF!</v>
      </c>
      <c r="F3106" s="189" t="e">
        <f t="shared" si="218"/>
        <v>#REF!</v>
      </c>
      <c r="G3106" s="183">
        <v>16800</v>
      </c>
      <c r="H3106" s="189" t="e">
        <f t="shared" si="219"/>
        <v>#REF!</v>
      </c>
      <c r="I3106" s="171"/>
      <c r="M3106" s="178"/>
    </row>
    <row r="3107" spans="1:13" s="173" customFormat="1" ht="15.75" customHeight="1">
      <c r="A3107" s="168" t="s">
        <v>4843</v>
      </c>
      <c r="B3107" s="172">
        <v>21207</v>
      </c>
      <c r="C3107" s="191" t="s">
        <v>4049</v>
      </c>
      <c r="D3107" s="183">
        <v>17900</v>
      </c>
      <c r="E3107" s="183" t="e">
        <f>VLOOKUP(B3107,#REF!,22,FALSE)</f>
        <v>#REF!</v>
      </c>
      <c r="F3107" s="189" t="e">
        <f t="shared" si="218"/>
        <v>#REF!</v>
      </c>
      <c r="G3107" s="183">
        <v>16800</v>
      </c>
      <c r="H3107" s="189" t="e">
        <f t="shared" si="219"/>
        <v>#REF!</v>
      </c>
      <c r="I3107" s="171"/>
      <c r="M3107" s="178"/>
    </row>
    <row r="3108" spans="1:13" s="173" customFormat="1" ht="15.75" customHeight="1">
      <c r="A3108" s="168" t="s">
        <v>4833</v>
      </c>
      <c r="B3108" s="172">
        <v>21208</v>
      </c>
      <c r="C3108" s="191" t="s">
        <v>4033</v>
      </c>
      <c r="D3108" s="183">
        <v>34000</v>
      </c>
      <c r="E3108" s="183" t="e">
        <f>VLOOKUP(B3108,#REF!,22,FALSE)</f>
        <v>#REF!</v>
      </c>
      <c r="F3108" s="189" t="e">
        <f t="shared" si="218"/>
        <v>#REF!</v>
      </c>
      <c r="G3108" s="183">
        <v>28000</v>
      </c>
      <c r="H3108" s="189" t="e">
        <f t="shared" si="219"/>
        <v>#REF!</v>
      </c>
      <c r="I3108" s="171"/>
      <c r="M3108" s="178"/>
    </row>
    <row r="3109" spans="1:13" s="173" customFormat="1" ht="15.75" customHeight="1">
      <c r="A3109" s="168" t="s">
        <v>4834</v>
      </c>
      <c r="B3109" s="172">
        <v>21209</v>
      </c>
      <c r="C3109" s="191" t="s">
        <v>4034</v>
      </c>
      <c r="D3109" s="183">
        <v>35900</v>
      </c>
      <c r="E3109" s="183" t="e">
        <f>VLOOKUP(B3109,#REF!,22,FALSE)</f>
        <v>#REF!</v>
      </c>
      <c r="F3109" s="189" t="e">
        <f t="shared" si="218"/>
        <v>#REF!</v>
      </c>
      <c r="G3109" s="183">
        <v>29600</v>
      </c>
      <c r="H3109" s="189" t="e">
        <f t="shared" si="219"/>
        <v>#REF!</v>
      </c>
      <c r="I3109" s="171"/>
      <c r="M3109" s="178"/>
    </row>
    <row r="3110" spans="1:13" s="173" customFormat="1" ht="15.75" customHeight="1">
      <c r="A3110" s="168" t="s">
        <v>4835</v>
      </c>
      <c r="B3110" s="172">
        <v>21211</v>
      </c>
      <c r="C3110" s="191" t="s">
        <v>4037</v>
      </c>
      <c r="D3110" s="183">
        <v>3800</v>
      </c>
      <c r="E3110" s="183" t="e">
        <f>VLOOKUP(B3110,#REF!,22,FALSE)</f>
        <v>#REF!</v>
      </c>
      <c r="F3110" s="189" t="e">
        <f t="shared" si="218"/>
        <v>#REF!</v>
      </c>
      <c r="G3110" s="183">
        <v>3200</v>
      </c>
      <c r="H3110" s="189" t="e">
        <f t="shared" si="219"/>
        <v>#REF!</v>
      </c>
      <c r="I3110" s="171"/>
      <c r="M3110" s="178"/>
    </row>
    <row r="3111" spans="1:13" s="173" customFormat="1" ht="15.75" customHeight="1">
      <c r="A3111" s="168" t="s">
        <v>4836</v>
      </c>
      <c r="B3111" s="172">
        <v>21212</v>
      </c>
      <c r="C3111" s="191" t="s">
        <v>4038</v>
      </c>
      <c r="D3111" s="183">
        <v>3800</v>
      </c>
      <c r="E3111" s="183" t="e">
        <f>VLOOKUP(B3111,#REF!,22,FALSE)</f>
        <v>#REF!</v>
      </c>
      <c r="F3111" s="189" t="e">
        <f t="shared" si="218"/>
        <v>#REF!</v>
      </c>
      <c r="G3111" s="183">
        <v>3200</v>
      </c>
      <c r="H3111" s="189" t="e">
        <f t="shared" si="219"/>
        <v>#REF!</v>
      </c>
      <c r="I3111" s="171"/>
      <c r="M3111" s="178"/>
    </row>
    <row r="3112" spans="1:13" s="173" customFormat="1" ht="15.75" customHeight="1">
      <c r="A3112" s="168" t="s">
        <v>4838</v>
      </c>
      <c r="B3112" s="172">
        <v>21214</v>
      </c>
      <c r="C3112" s="191" t="s">
        <v>4040</v>
      </c>
      <c r="D3112" s="183">
        <v>11900</v>
      </c>
      <c r="E3112" s="183" t="e">
        <f>VLOOKUP(B3112,#REF!,22,FALSE)</f>
        <v>#REF!</v>
      </c>
      <c r="F3112" s="189" t="e">
        <f t="shared" si="218"/>
        <v>#REF!</v>
      </c>
      <c r="G3112" s="183">
        <v>9520</v>
      </c>
      <c r="H3112" s="189" t="e">
        <f t="shared" si="219"/>
        <v>#REF!</v>
      </c>
      <c r="I3112" s="171"/>
      <c r="M3112" s="178"/>
    </row>
    <row r="3113" spans="1:13" s="173" customFormat="1" ht="15.75" customHeight="1">
      <c r="A3113" s="168" t="s">
        <v>4840</v>
      </c>
      <c r="B3113" s="172">
        <v>21215</v>
      </c>
      <c r="C3113" s="191" t="s">
        <v>4044</v>
      </c>
      <c r="D3113" s="183">
        <v>8800</v>
      </c>
      <c r="E3113" s="183" t="e">
        <f>VLOOKUP(B3113,#REF!,22,FALSE)</f>
        <v>#REF!</v>
      </c>
      <c r="F3113" s="189" t="e">
        <f t="shared" si="218"/>
        <v>#REF!</v>
      </c>
      <c r="G3113" s="183">
        <v>7200</v>
      </c>
      <c r="H3113" s="189" t="e">
        <f t="shared" si="219"/>
        <v>#REF!</v>
      </c>
      <c r="I3113" s="171"/>
      <c r="M3113" s="178"/>
    </row>
    <row r="3114" spans="1:13" s="173" customFormat="1" ht="15.75" customHeight="1">
      <c r="A3114" s="168" t="s">
        <v>4041</v>
      </c>
      <c r="B3114" s="172">
        <v>21216</v>
      </c>
      <c r="C3114" s="191" t="s">
        <v>4042</v>
      </c>
      <c r="D3114" s="183">
        <v>7100</v>
      </c>
      <c r="E3114" s="183" t="e">
        <f>VLOOKUP(B3114,#REF!,22,FALSE)</f>
        <v>#REF!</v>
      </c>
      <c r="F3114" s="189" t="e">
        <f t="shared" si="218"/>
        <v>#REF!</v>
      </c>
      <c r="G3114" s="183">
        <v>6000</v>
      </c>
      <c r="H3114" s="189" t="e">
        <f t="shared" si="219"/>
        <v>#REF!</v>
      </c>
      <c r="I3114" s="171"/>
      <c r="M3114" s="178"/>
    </row>
    <row r="3115" spans="1:13" s="173" customFormat="1" ht="15.75" customHeight="1">
      <c r="A3115" s="168" t="s">
        <v>4839</v>
      </c>
      <c r="B3115" s="172">
        <v>21217</v>
      </c>
      <c r="C3115" s="191" t="s">
        <v>4043</v>
      </c>
      <c r="D3115" s="183">
        <v>7500</v>
      </c>
      <c r="E3115" s="183" t="e">
        <f>VLOOKUP(B3115,#REF!,22,FALSE)</f>
        <v>#REF!</v>
      </c>
      <c r="F3115" s="189" t="e">
        <f t="shared" si="218"/>
        <v>#REF!</v>
      </c>
      <c r="G3115" s="183">
        <v>6400</v>
      </c>
      <c r="H3115" s="189" t="e">
        <f t="shared" si="219"/>
        <v>#REF!</v>
      </c>
      <c r="I3115" s="171"/>
      <c r="M3115" s="178"/>
    </row>
    <row r="3116" spans="1:13" s="176" customFormat="1" ht="15.75" customHeight="1">
      <c r="A3116" s="168" t="s">
        <v>4841</v>
      </c>
      <c r="B3116" s="172">
        <v>21218</v>
      </c>
      <c r="C3116" s="191" t="s">
        <v>4045</v>
      </c>
      <c r="D3116" s="183">
        <v>14500</v>
      </c>
      <c r="E3116" s="183" t="e">
        <f>VLOOKUP(B3116,#REF!,22,FALSE)</f>
        <v>#REF!</v>
      </c>
      <c r="F3116" s="189" t="e">
        <f t="shared" si="218"/>
        <v>#REF!</v>
      </c>
      <c r="G3116" s="183">
        <v>12000</v>
      </c>
      <c r="H3116" s="189" t="e">
        <f t="shared" si="219"/>
        <v>#REF!</v>
      </c>
      <c r="I3116" s="171"/>
      <c r="J3116" s="173"/>
      <c r="K3116" s="173"/>
      <c r="M3116" s="178"/>
    </row>
    <row r="3117" spans="1:13" s="173" customFormat="1" ht="15.75" customHeight="1">
      <c r="A3117" s="168" t="s">
        <v>4046</v>
      </c>
      <c r="B3117" s="172">
        <v>21219</v>
      </c>
      <c r="C3117" s="191" t="s">
        <v>4047</v>
      </c>
      <c r="D3117" s="183">
        <v>9100</v>
      </c>
      <c r="E3117" s="183" t="e">
        <f>VLOOKUP(B3117,#REF!,22,FALSE)</f>
        <v>#REF!</v>
      </c>
      <c r="F3117" s="189" t="e">
        <f t="shared" si="218"/>
        <v>#REF!</v>
      </c>
      <c r="G3117" s="183">
        <v>7600</v>
      </c>
      <c r="H3117" s="189" t="e">
        <f t="shared" si="219"/>
        <v>#REF!</v>
      </c>
      <c r="I3117" s="171"/>
      <c r="M3117" s="178"/>
    </row>
    <row r="3118" spans="1:13" s="173" customFormat="1" ht="15.75" customHeight="1">
      <c r="A3118" s="168" t="s">
        <v>2497</v>
      </c>
      <c r="B3118" s="172">
        <v>21221</v>
      </c>
      <c r="C3118" s="191" t="s">
        <v>4050</v>
      </c>
      <c r="D3118" s="183">
        <v>5300</v>
      </c>
      <c r="E3118" s="183" t="e">
        <f>VLOOKUP(B3118,#REF!,22,FALSE)</f>
        <v>#REF!</v>
      </c>
      <c r="F3118" s="189" t="e">
        <f t="shared" si="218"/>
        <v>#REF!</v>
      </c>
      <c r="G3118" s="183">
        <v>4800</v>
      </c>
      <c r="H3118" s="189" t="e">
        <f t="shared" si="219"/>
        <v>#REF!</v>
      </c>
      <c r="I3118" s="171"/>
      <c r="M3118" s="178"/>
    </row>
    <row r="3119" spans="1:13" s="173" customFormat="1" ht="15.75" customHeight="1">
      <c r="A3119" s="168" t="s">
        <v>4052</v>
      </c>
      <c r="B3119" s="172">
        <v>21222</v>
      </c>
      <c r="C3119" s="191" t="s">
        <v>4053</v>
      </c>
      <c r="D3119" s="183">
        <v>22600</v>
      </c>
      <c r="E3119" s="183" t="e">
        <f>VLOOKUP(B3119,#REF!,22,FALSE)</f>
        <v>#REF!</v>
      </c>
      <c r="F3119" s="189" t="e">
        <f t="shared" si="218"/>
        <v>#REF!</v>
      </c>
      <c r="G3119" s="183">
        <v>18400</v>
      </c>
      <c r="H3119" s="189" t="e">
        <f t="shared" si="219"/>
        <v>#REF!</v>
      </c>
      <c r="I3119" s="171"/>
      <c r="M3119" s="178"/>
    </row>
    <row r="3120" spans="1:13" s="173" customFormat="1" ht="15.75" customHeight="1">
      <c r="A3120" s="168" t="s">
        <v>4844</v>
      </c>
      <c r="B3120" s="172">
        <v>21223</v>
      </c>
      <c r="C3120" s="191" t="s">
        <v>4051</v>
      </c>
      <c r="D3120" s="183">
        <v>6600</v>
      </c>
      <c r="E3120" s="183" t="e">
        <f>VLOOKUP(B3120,#REF!,22,FALSE)</f>
        <v>#REF!</v>
      </c>
      <c r="F3120" s="189" t="e">
        <f t="shared" si="218"/>
        <v>#REF!</v>
      </c>
      <c r="G3120" s="183">
        <v>5600</v>
      </c>
      <c r="H3120" s="189" t="e">
        <f t="shared" si="219"/>
        <v>#REF!</v>
      </c>
      <c r="I3120" s="171"/>
      <c r="M3120" s="178"/>
    </row>
    <row r="3121" spans="1:13" s="173" customFormat="1" ht="15.75" customHeight="1">
      <c r="A3121" s="168" t="s">
        <v>4845</v>
      </c>
      <c r="B3121" s="172">
        <v>21224</v>
      </c>
      <c r="C3121" s="191" t="s">
        <v>4054</v>
      </c>
      <c r="D3121" s="183">
        <v>10100</v>
      </c>
      <c r="E3121" s="183" t="e">
        <f>VLOOKUP(B3121,#REF!,22,FALSE)</f>
        <v>#REF!</v>
      </c>
      <c r="F3121" s="189" t="e">
        <f t="shared" si="218"/>
        <v>#REF!</v>
      </c>
      <c r="G3121" s="183">
        <v>8800</v>
      </c>
      <c r="H3121" s="189" t="e">
        <f t="shared" si="219"/>
        <v>#REF!</v>
      </c>
      <c r="I3121" s="171"/>
      <c r="M3121" s="178"/>
    </row>
    <row r="3122" spans="1:13" s="173" customFormat="1" ht="15.75" customHeight="1">
      <c r="A3122" s="168" t="s">
        <v>4055</v>
      </c>
      <c r="B3122" s="172">
        <v>21225</v>
      </c>
      <c r="C3122" s="191" t="s">
        <v>4056</v>
      </c>
      <c r="D3122" s="183">
        <v>12700</v>
      </c>
      <c r="E3122" s="183" t="e">
        <f>VLOOKUP(B3122,#REF!,22,FALSE)</f>
        <v>#REF!</v>
      </c>
      <c r="F3122" s="189" t="e">
        <f t="shared" si="218"/>
        <v>#REF!</v>
      </c>
      <c r="G3122" s="183">
        <v>10400</v>
      </c>
      <c r="H3122" s="189" t="e">
        <f t="shared" si="219"/>
        <v>#REF!</v>
      </c>
      <c r="I3122" s="171"/>
      <c r="M3122" s="178"/>
    </row>
    <row r="3123" spans="1:13" s="173" customFormat="1" ht="15.75" customHeight="1">
      <c r="A3123" s="168" t="s">
        <v>4057</v>
      </c>
      <c r="B3123" s="172">
        <v>21226</v>
      </c>
      <c r="C3123" s="191" t="s">
        <v>4058</v>
      </c>
      <c r="D3123" s="183">
        <v>8300</v>
      </c>
      <c r="E3123" s="183" t="e">
        <f>VLOOKUP(B3123,#REF!,22,FALSE)</f>
        <v>#REF!</v>
      </c>
      <c r="F3123" s="189" t="e">
        <f t="shared" si="218"/>
        <v>#REF!</v>
      </c>
      <c r="G3123" s="183">
        <v>7200</v>
      </c>
      <c r="H3123" s="189" t="e">
        <f t="shared" si="219"/>
        <v>#REF!</v>
      </c>
      <c r="I3123" s="171"/>
      <c r="M3123" s="178"/>
    </row>
    <row r="3124" spans="1:13" s="173" customFormat="1" ht="15.75" customHeight="1">
      <c r="A3124" s="168" t="s">
        <v>4829</v>
      </c>
      <c r="B3124" s="172">
        <v>21227</v>
      </c>
      <c r="C3124" s="191" t="s">
        <v>4028</v>
      </c>
      <c r="D3124" s="183">
        <v>8600</v>
      </c>
      <c r="E3124" s="183" t="e">
        <f>VLOOKUP(B3124,#REF!,22,FALSE)</f>
        <v>#REF!</v>
      </c>
      <c r="F3124" s="189" t="e">
        <f t="shared" si="218"/>
        <v>#REF!</v>
      </c>
      <c r="G3124" s="183">
        <v>7200</v>
      </c>
      <c r="H3124" s="189" t="e">
        <f t="shared" si="219"/>
        <v>#REF!</v>
      </c>
      <c r="I3124" s="171"/>
      <c r="M3124" s="178"/>
    </row>
    <row r="3125" spans="1:13" s="173" customFormat="1" ht="15.75" customHeight="1">
      <c r="A3125" s="168" t="s">
        <v>5699</v>
      </c>
      <c r="B3125" s="175">
        <v>21228</v>
      </c>
      <c r="C3125" s="191" t="s">
        <v>4623</v>
      </c>
      <c r="D3125" s="183">
        <v>90900</v>
      </c>
      <c r="E3125" s="183" t="e">
        <f>VLOOKUP(B3125,#REF!,22,FALSE)</f>
        <v>#REF!</v>
      </c>
      <c r="F3125" s="189" t="e">
        <f t="shared" si="218"/>
        <v>#REF!</v>
      </c>
      <c r="G3125" s="183">
        <v>76800</v>
      </c>
      <c r="H3125" s="189" t="e">
        <f t="shared" si="219"/>
        <v>#REF!</v>
      </c>
      <c r="I3125" s="171"/>
      <c r="M3125" s="178"/>
    </row>
    <row r="3126" spans="1:13" s="173" customFormat="1" ht="15.75" customHeight="1">
      <c r="A3126" s="168" t="s">
        <v>4057</v>
      </c>
      <c r="B3126" s="175">
        <v>21229</v>
      </c>
      <c r="C3126" s="191" t="s">
        <v>4624</v>
      </c>
      <c r="D3126" s="183">
        <v>23800</v>
      </c>
      <c r="E3126" s="183" t="e">
        <f>VLOOKUP(B3126,#REF!,22,FALSE)</f>
        <v>#REF!</v>
      </c>
      <c r="F3126" s="189" t="e">
        <f t="shared" si="218"/>
        <v>#REF!</v>
      </c>
      <c r="G3126" s="183">
        <v>19040</v>
      </c>
      <c r="H3126" s="189" t="e">
        <f t="shared" si="219"/>
        <v>#REF!</v>
      </c>
      <c r="I3126" s="171"/>
      <c r="M3126" s="178"/>
    </row>
    <row r="3127" spans="1:13" s="173" customFormat="1" ht="15.75" customHeight="1">
      <c r="A3127" s="51" t="s">
        <v>4059</v>
      </c>
      <c r="B3127" s="169"/>
      <c r="C3127" s="193"/>
      <c r="D3127" s="52"/>
      <c r="E3127" s="52"/>
      <c r="F3127" s="52"/>
      <c r="G3127" s="52"/>
      <c r="H3127" s="213" t="e">
        <f>AVERAGE(H3128:H3144)</f>
        <v>#REF!</v>
      </c>
      <c r="I3127" s="28"/>
      <c r="J3127" s="176"/>
      <c r="M3127" s="178"/>
    </row>
    <row r="3128" spans="1:13" s="173" customFormat="1" ht="15.75" customHeight="1">
      <c r="A3128" s="168" t="s">
        <v>2394</v>
      </c>
      <c r="B3128" s="172">
        <v>20603</v>
      </c>
      <c r="C3128" s="191" t="s">
        <v>4060</v>
      </c>
      <c r="D3128" s="183">
        <v>13000</v>
      </c>
      <c r="E3128" s="183" t="e">
        <f>VLOOKUP(B3128,#REF!,22,FALSE)</f>
        <v>#REF!</v>
      </c>
      <c r="F3128" s="189" t="e">
        <f t="shared" ref="F3128:F3144" si="220">E3128/D3128-100%</f>
        <v>#REF!</v>
      </c>
      <c r="G3128" s="183">
        <v>10400</v>
      </c>
      <c r="H3128" s="189" t="e">
        <f t="shared" ref="H3128:H3144" si="221">100%-G3128/E3128</f>
        <v>#REF!</v>
      </c>
      <c r="I3128" s="171"/>
      <c r="M3128" s="178"/>
    </row>
    <row r="3129" spans="1:13" s="173" customFormat="1" ht="15.75" customHeight="1">
      <c r="A3129" s="168" t="s">
        <v>2394</v>
      </c>
      <c r="B3129" s="172">
        <v>20604</v>
      </c>
      <c r="C3129" s="191" t="s">
        <v>4061</v>
      </c>
      <c r="D3129" s="183">
        <v>13000</v>
      </c>
      <c r="E3129" s="183" t="e">
        <f>VLOOKUP(B3129,#REF!,22,FALSE)</f>
        <v>#REF!</v>
      </c>
      <c r="F3129" s="189" t="e">
        <f t="shared" si="220"/>
        <v>#REF!</v>
      </c>
      <c r="G3129" s="183">
        <v>10400</v>
      </c>
      <c r="H3129" s="189" t="e">
        <f t="shared" si="221"/>
        <v>#REF!</v>
      </c>
      <c r="I3129" s="171"/>
      <c r="M3129" s="178"/>
    </row>
    <row r="3130" spans="1:13" s="173" customFormat="1" ht="15.75" customHeight="1">
      <c r="A3130" s="168" t="s">
        <v>2394</v>
      </c>
      <c r="B3130" s="172">
        <v>20805</v>
      </c>
      <c r="C3130" s="191" t="s">
        <v>4062</v>
      </c>
      <c r="D3130" s="183">
        <v>27700</v>
      </c>
      <c r="E3130" s="183" t="e">
        <f>VLOOKUP(B3130,#REF!,22,FALSE)</f>
        <v>#REF!</v>
      </c>
      <c r="F3130" s="189" t="e">
        <f t="shared" si="220"/>
        <v>#REF!</v>
      </c>
      <c r="G3130" s="183">
        <v>22160</v>
      </c>
      <c r="H3130" s="189" t="e">
        <f t="shared" si="221"/>
        <v>#REF!</v>
      </c>
      <c r="I3130" s="171"/>
      <c r="M3130" s="178"/>
    </row>
    <row r="3131" spans="1:13" s="173" customFormat="1" ht="15.75" customHeight="1">
      <c r="A3131" s="168" t="s">
        <v>4063</v>
      </c>
      <c r="B3131" s="172">
        <v>21408</v>
      </c>
      <c r="C3131" s="191" t="s">
        <v>4064</v>
      </c>
      <c r="D3131" s="183">
        <v>17500</v>
      </c>
      <c r="E3131" s="183" t="e">
        <f>VLOOKUP(B3131,#REF!,22,FALSE)</f>
        <v>#REF!</v>
      </c>
      <c r="F3131" s="189" t="e">
        <f t="shared" si="220"/>
        <v>#REF!</v>
      </c>
      <c r="G3131" s="183">
        <v>14000</v>
      </c>
      <c r="H3131" s="189" t="e">
        <f t="shared" si="221"/>
        <v>#REF!</v>
      </c>
      <c r="I3131" s="171"/>
      <c r="M3131" s="178"/>
    </row>
    <row r="3132" spans="1:13" s="173" customFormat="1" ht="15.75" customHeight="1">
      <c r="A3132" s="168" t="s">
        <v>4063</v>
      </c>
      <c r="B3132" s="172">
        <v>20317</v>
      </c>
      <c r="C3132" s="191" t="s">
        <v>4065</v>
      </c>
      <c r="D3132" s="183">
        <v>46000</v>
      </c>
      <c r="E3132" s="183" t="e">
        <f>VLOOKUP(B3132,#REF!,22,FALSE)</f>
        <v>#REF!</v>
      </c>
      <c r="F3132" s="189" t="e">
        <f t="shared" si="220"/>
        <v>#REF!</v>
      </c>
      <c r="G3132" s="183">
        <v>36800</v>
      </c>
      <c r="H3132" s="189" t="e">
        <f t="shared" si="221"/>
        <v>#REF!</v>
      </c>
      <c r="I3132" s="171"/>
      <c r="M3132" s="178"/>
    </row>
    <row r="3133" spans="1:13" s="173" customFormat="1" ht="15.75" customHeight="1">
      <c r="A3133" s="168" t="s">
        <v>4759</v>
      </c>
      <c r="B3133" s="172">
        <v>20606</v>
      </c>
      <c r="C3133" s="191" t="s">
        <v>4066</v>
      </c>
      <c r="D3133" s="183">
        <v>69000</v>
      </c>
      <c r="E3133" s="183" t="e">
        <f>VLOOKUP(B3133,#REF!,22,FALSE)</f>
        <v>#REF!</v>
      </c>
      <c r="F3133" s="189" t="e">
        <f t="shared" si="220"/>
        <v>#REF!</v>
      </c>
      <c r="G3133" s="183">
        <v>55200</v>
      </c>
      <c r="H3133" s="189" t="e">
        <f t="shared" si="221"/>
        <v>#REF!</v>
      </c>
      <c r="I3133" s="171"/>
      <c r="M3133" s="178"/>
    </row>
    <row r="3134" spans="1:13" s="173" customFormat="1" ht="15.75" customHeight="1">
      <c r="A3134" s="168" t="s">
        <v>2780</v>
      </c>
      <c r="B3134" s="172">
        <v>20600</v>
      </c>
      <c r="C3134" s="191" t="s">
        <v>4067</v>
      </c>
      <c r="D3134" s="183">
        <v>9000</v>
      </c>
      <c r="E3134" s="183" t="e">
        <f>VLOOKUP(B3134,#REF!,22,FALSE)</f>
        <v>#REF!</v>
      </c>
      <c r="F3134" s="189" t="e">
        <f t="shared" si="220"/>
        <v>#REF!</v>
      </c>
      <c r="G3134" s="183">
        <v>7200</v>
      </c>
      <c r="H3134" s="189" t="e">
        <f t="shared" si="221"/>
        <v>#REF!</v>
      </c>
      <c r="I3134" s="171"/>
      <c r="M3134" s="178"/>
    </row>
    <row r="3135" spans="1:13" s="173" customFormat="1" ht="15.75" customHeight="1">
      <c r="A3135" s="168" t="s">
        <v>3356</v>
      </c>
      <c r="B3135" s="172">
        <v>20601</v>
      </c>
      <c r="C3135" s="191" t="s">
        <v>4068</v>
      </c>
      <c r="D3135" s="183">
        <v>9000</v>
      </c>
      <c r="E3135" s="183" t="e">
        <f>VLOOKUP(B3135,#REF!,22,FALSE)</f>
        <v>#REF!</v>
      </c>
      <c r="F3135" s="189" t="e">
        <f t="shared" si="220"/>
        <v>#REF!</v>
      </c>
      <c r="G3135" s="183">
        <v>7200</v>
      </c>
      <c r="H3135" s="189" t="e">
        <f t="shared" si="221"/>
        <v>#REF!</v>
      </c>
      <c r="I3135" s="171"/>
      <c r="M3135" s="178"/>
    </row>
    <row r="3136" spans="1:13" s="173" customFormat="1" ht="15.75" customHeight="1">
      <c r="A3136" s="168" t="s">
        <v>4001</v>
      </c>
      <c r="B3136" s="172">
        <v>20602</v>
      </c>
      <c r="C3136" s="191" t="s">
        <v>4069</v>
      </c>
      <c r="D3136" s="183">
        <v>34600</v>
      </c>
      <c r="E3136" s="183" t="e">
        <f>VLOOKUP(B3136,#REF!,22,FALSE)</f>
        <v>#REF!</v>
      </c>
      <c r="F3136" s="189" t="e">
        <f t="shared" si="220"/>
        <v>#REF!</v>
      </c>
      <c r="G3136" s="183">
        <v>27680</v>
      </c>
      <c r="H3136" s="189" t="e">
        <f t="shared" si="221"/>
        <v>#REF!</v>
      </c>
      <c r="I3136" s="171"/>
      <c r="M3136" s="178"/>
    </row>
    <row r="3137" spans="1:13" s="173" customFormat="1" ht="15.75" customHeight="1">
      <c r="A3137" s="168" t="s">
        <v>2414</v>
      </c>
      <c r="B3137" s="172">
        <v>20610</v>
      </c>
      <c r="C3137" s="191" t="s">
        <v>4070</v>
      </c>
      <c r="D3137" s="183">
        <v>46000</v>
      </c>
      <c r="E3137" s="183" t="e">
        <f>VLOOKUP(B3137,#REF!,22,FALSE)</f>
        <v>#REF!</v>
      </c>
      <c r="F3137" s="189" t="e">
        <f t="shared" si="220"/>
        <v>#REF!</v>
      </c>
      <c r="G3137" s="183">
        <v>36800</v>
      </c>
      <c r="H3137" s="189" t="e">
        <f t="shared" si="221"/>
        <v>#REF!</v>
      </c>
      <c r="I3137" s="171"/>
      <c r="M3137" s="178"/>
    </row>
    <row r="3138" spans="1:13" s="176" customFormat="1" ht="15.75" customHeight="1">
      <c r="A3138" s="168" t="s">
        <v>4071</v>
      </c>
      <c r="B3138" s="172">
        <v>20614</v>
      </c>
      <c r="C3138" s="191" t="s">
        <v>4072</v>
      </c>
      <c r="D3138" s="183">
        <v>46000</v>
      </c>
      <c r="E3138" s="183" t="e">
        <f>VLOOKUP(B3138,#REF!,22,FALSE)</f>
        <v>#REF!</v>
      </c>
      <c r="F3138" s="189" t="e">
        <f t="shared" si="220"/>
        <v>#REF!</v>
      </c>
      <c r="G3138" s="183">
        <v>36800</v>
      </c>
      <c r="H3138" s="189" t="e">
        <f t="shared" si="221"/>
        <v>#REF!</v>
      </c>
      <c r="I3138" s="171"/>
      <c r="J3138" s="173"/>
      <c r="K3138" s="173"/>
      <c r="M3138" s="178"/>
    </row>
    <row r="3139" spans="1:13" s="173" customFormat="1" ht="15.75" customHeight="1">
      <c r="A3139" s="168" t="s">
        <v>4073</v>
      </c>
      <c r="B3139" s="172">
        <v>20605</v>
      </c>
      <c r="C3139" s="191" t="s">
        <v>4074</v>
      </c>
      <c r="D3139" s="183">
        <v>46000</v>
      </c>
      <c r="E3139" s="183" t="e">
        <f>VLOOKUP(B3139,#REF!,22,FALSE)</f>
        <v>#REF!</v>
      </c>
      <c r="F3139" s="189" t="e">
        <f t="shared" si="220"/>
        <v>#REF!</v>
      </c>
      <c r="G3139" s="183">
        <v>36800</v>
      </c>
      <c r="H3139" s="189" t="e">
        <f t="shared" si="221"/>
        <v>#REF!</v>
      </c>
      <c r="I3139" s="171"/>
      <c r="M3139" s="178"/>
    </row>
    <row r="3140" spans="1:13" s="173" customFormat="1" ht="15.75" customHeight="1">
      <c r="A3140" s="168" t="s">
        <v>2394</v>
      </c>
      <c r="B3140" s="172">
        <v>21330</v>
      </c>
      <c r="C3140" s="191" t="s">
        <v>4075</v>
      </c>
      <c r="D3140" s="183">
        <v>23000</v>
      </c>
      <c r="E3140" s="183" t="e">
        <f>VLOOKUP(B3140,#REF!,22,FALSE)</f>
        <v>#REF!</v>
      </c>
      <c r="F3140" s="189" t="e">
        <f t="shared" si="220"/>
        <v>#REF!</v>
      </c>
      <c r="G3140" s="183">
        <v>18400</v>
      </c>
      <c r="H3140" s="189" t="e">
        <f t="shared" si="221"/>
        <v>#REF!</v>
      </c>
      <c r="I3140" s="171"/>
      <c r="M3140" s="178"/>
    </row>
    <row r="3141" spans="1:13" s="173" customFormat="1" ht="15.75" customHeight="1">
      <c r="A3141" s="168" t="s">
        <v>4076</v>
      </c>
      <c r="B3141" s="172">
        <v>20611</v>
      </c>
      <c r="C3141" s="191" t="s">
        <v>4077</v>
      </c>
      <c r="D3141" s="183">
        <v>24000</v>
      </c>
      <c r="E3141" s="183" t="e">
        <f>VLOOKUP(B3141,#REF!,22,FALSE)</f>
        <v>#REF!</v>
      </c>
      <c r="F3141" s="189" t="e">
        <f t="shared" si="220"/>
        <v>#REF!</v>
      </c>
      <c r="G3141" s="183">
        <v>19200</v>
      </c>
      <c r="H3141" s="189" t="e">
        <f t="shared" si="221"/>
        <v>#REF!</v>
      </c>
      <c r="I3141" s="171"/>
      <c r="M3141" s="178"/>
    </row>
    <row r="3142" spans="1:13" s="173" customFormat="1" ht="15.75" customHeight="1">
      <c r="A3142" s="168" t="s">
        <v>4078</v>
      </c>
      <c r="B3142" s="172">
        <v>20607</v>
      </c>
      <c r="C3142" s="191" t="s">
        <v>4079</v>
      </c>
      <c r="D3142" s="183">
        <v>46000</v>
      </c>
      <c r="E3142" s="183" t="e">
        <f>VLOOKUP(B3142,#REF!,22,FALSE)</f>
        <v>#REF!</v>
      </c>
      <c r="F3142" s="189" t="e">
        <f t="shared" si="220"/>
        <v>#REF!</v>
      </c>
      <c r="G3142" s="183">
        <v>36800</v>
      </c>
      <c r="H3142" s="189" t="e">
        <f t="shared" si="221"/>
        <v>#REF!</v>
      </c>
      <c r="I3142" s="171"/>
      <c r="M3142" s="178"/>
    </row>
    <row r="3143" spans="1:13" s="173" customFormat="1" ht="15.75" customHeight="1">
      <c r="A3143" s="168" t="s">
        <v>4080</v>
      </c>
      <c r="B3143" s="172">
        <v>20609</v>
      </c>
      <c r="C3143" s="191" t="s">
        <v>4081</v>
      </c>
      <c r="D3143" s="183">
        <v>57500</v>
      </c>
      <c r="E3143" s="183" t="e">
        <f>VLOOKUP(B3143,#REF!,22,FALSE)</f>
        <v>#REF!</v>
      </c>
      <c r="F3143" s="189" t="e">
        <f t="shared" si="220"/>
        <v>#REF!</v>
      </c>
      <c r="G3143" s="183">
        <v>46000</v>
      </c>
      <c r="H3143" s="189" t="e">
        <f t="shared" si="221"/>
        <v>#REF!</v>
      </c>
      <c r="I3143" s="171"/>
      <c r="M3143" s="178"/>
    </row>
    <row r="3144" spans="1:13" s="173" customFormat="1" ht="15.75" customHeight="1">
      <c r="A3144" s="168" t="s">
        <v>2394</v>
      </c>
      <c r="B3144" s="172">
        <v>20608</v>
      </c>
      <c r="C3144" s="191" t="s">
        <v>4082</v>
      </c>
      <c r="D3144" s="183">
        <v>23000</v>
      </c>
      <c r="E3144" s="183" t="e">
        <f>VLOOKUP(B3144,#REF!,22,FALSE)</f>
        <v>#REF!</v>
      </c>
      <c r="F3144" s="189" t="e">
        <f t="shared" si="220"/>
        <v>#REF!</v>
      </c>
      <c r="G3144" s="183">
        <v>18400</v>
      </c>
      <c r="H3144" s="189" t="e">
        <f t="shared" si="221"/>
        <v>#REF!</v>
      </c>
      <c r="I3144" s="171"/>
      <c r="M3144" s="178"/>
    </row>
    <row r="3145" spans="1:13" s="173" customFormat="1" ht="15.75" customHeight="1">
      <c r="A3145" s="51" t="s">
        <v>4083</v>
      </c>
      <c r="B3145" s="169"/>
      <c r="C3145" s="193"/>
      <c r="D3145" s="52"/>
      <c r="E3145" s="52"/>
      <c r="F3145" s="52"/>
      <c r="G3145" s="52"/>
      <c r="H3145" s="213" t="e">
        <f>AVERAGE(H3146:H3147)</f>
        <v>#REF!</v>
      </c>
      <c r="I3145" s="28"/>
      <c r="J3145" s="176"/>
      <c r="M3145" s="178"/>
    </row>
    <row r="3146" spans="1:13" s="173" customFormat="1" ht="15.75" customHeight="1">
      <c r="A3146" s="168" t="s">
        <v>4084</v>
      </c>
      <c r="B3146" s="172">
        <v>21100</v>
      </c>
      <c r="C3146" s="191" t="s">
        <v>4085</v>
      </c>
      <c r="D3146" s="183">
        <v>7100</v>
      </c>
      <c r="E3146" s="183" t="e">
        <f>VLOOKUP(B3146,#REF!,22,FALSE)</f>
        <v>#REF!</v>
      </c>
      <c r="F3146" s="189" t="e">
        <f>E3146/D3146-100%</f>
        <v>#REF!</v>
      </c>
      <c r="G3146" s="183">
        <v>5680</v>
      </c>
      <c r="H3146" s="189" t="e">
        <f>100%-G3146/E3146</f>
        <v>#REF!</v>
      </c>
      <c r="I3146" s="171"/>
      <c r="M3146" s="178"/>
    </row>
    <row r="3147" spans="1:13" s="173" customFormat="1" ht="15.75" customHeight="1">
      <c r="A3147" s="168" t="s">
        <v>4084</v>
      </c>
      <c r="B3147" s="172">
        <v>21101</v>
      </c>
      <c r="C3147" s="191" t="s">
        <v>4086</v>
      </c>
      <c r="D3147" s="183">
        <v>15000</v>
      </c>
      <c r="E3147" s="183" t="e">
        <f>VLOOKUP(B3147,#REF!,22,FALSE)</f>
        <v>#REF!</v>
      </c>
      <c r="F3147" s="189" t="e">
        <f>E3147/D3147-100%</f>
        <v>#REF!</v>
      </c>
      <c r="G3147" s="183">
        <v>12000</v>
      </c>
      <c r="H3147" s="189" t="e">
        <f>100%-G3147/E3147</f>
        <v>#REF!</v>
      </c>
      <c r="I3147" s="171"/>
      <c r="M3147" s="178"/>
    </row>
    <row r="3148" spans="1:13" s="173" customFormat="1" ht="15.75" customHeight="1">
      <c r="A3148" s="51" t="s">
        <v>4087</v>
      </c>
      <c r="B3148" s="169"/>
      <c r="C3148" s="193"/>
      <c r="D3148" s="52"/>
      <c r="E3148" s="52"/>
      <c r="F3148" s="52"/>
      <c r="G3148" s="52"/>
      <c r="H3148" s="213" t="e">
        <f>AVERAGE(H3149:H3195)</f>
        <v>#REF!</v>
      </c>
      <c r="I3148" s="28"/>
      <c r="J3148" s="176"/>
      <c r="M3148" s="178"/>
    </row>
    <row r="3149" spans="1:13" s="173" customFormat="1" ht="15.75" customHeight="1">
      <c r="A3149" s="168" t="s">
        <v>4088</v>
      </c>
      <c r="B3149" s="172">
        <v>20705</v>
      </c>
      <c r="C3149" s="191" t="s">
        <v>4089</v>
      </c>
      <c r="D3149" s="183">
        <v>11600</v>
      </c>
      <c r="E3149" s="183" t="e">
        <f>VLOOKUP(B3149,#REF!,22,FALSE)</f>
        <v>#REF!</v>
      </c>
      <c r="F3149" s="189" t="e">
        <f t="shared" ref="F3149:F3195" si="222">E3149/D3149-100%</f>
        <v>#REF!</v>
      </c>
      <c r="G3149" s="183">
        <v>9280</v>
      </c>
      <c r="H3149" s="189" t="e">
        <f t="shared" ref="H3149:H3195" si="223">100%-G3149/E3149</f>
        <v>#REF!</v>
      </c>
      <c r="I3149" s="171"/>
      <c r="M3149" s="178"/>
    </row>
    <row r="3150" spans="1:13" s="173" customFormat="1" ht="15.75" customHeight="1">
      <c r="A3150" s="168" t="s">
        <v>4090</v>
      </c>
      <c r="B3150" s="172">
        <v>20429</v>
      </c>
      <c r="C3150" s="191" t="s">
        <v>4091</v>
      </c>
      <c r="D3150" s="183">
        <v>40300</v>
      </c>
      <c r="E3150" s="183" t="e">
        <f>VLOOKUP(B3150,#REF!,22,FALSE)</f>
        <v>#REF!</v>
      </c>
      <c r="F3150" s="189" t="e">
        <f t="shared" si="222"/>
        <v>#REF!</v>
      </c>
      <c r="G3150" s="183">
        <v>32240</v>
      </c>
      <c r="H3150" s="189" t="e">
        <f t="shared" si="223"/>
        <v>#REF!</v>
      </c>
      <c r="I3150" s="171"/>
      <c r="M3150" s="178"/>
    </row>
    <row r="3151" spans="1:13" s="173" customFormat="1" ht="15.75" customHeight="1">
      <c r="A3151" s="168" t="s">
        <v>4092</v>
      </c>
      <c r="B3151" s="172">
        <v>20403</v>
      </c>
      <c r="C3151" s="191" t="s">
        <v>4093</v>
      </c>
      <c r="D3151" s="183">
        <v>8100</v>
      </c>
      <c r="E3151" s="183" t="e">
        <f>VLOOKUP(B3151,#REF!,22,FALSE)</f>
        <v>#REF!</v>
      </c>
      <c r="F3151" s="189" t="e">
        <f t="shared" si="222"/>
        <v>#REF!</v>
      </c>
      <c r="G3151" s="183">
        <v>6480</v>
      </c>
      <c r="H3151" s="189" t="e">
        <f t="shared" si="223"/>
        <v>#REF!</v>
      </c>
      <c r="I3151" s="171"/>
      <c r="M3151" s="178"/>
    </row>
    <row r="3152" spans="1:13" s="173" customFormat="1" ht="15.75" customHeight="1">
      <c r="A3152" s="168" t="s">
        <v>4063</v>
      </c>
      <c r="B3152" s="172">
        <v>20402</v>
      </c>
      <c r="C3152" s="191" t="s">
        <v>4094</v>
      </c>
      <c r="D3152" s="183">
        <v>8100</v>
      </c>
      <c r="E3152" s="183" t="e">
        <f>VLOOKUP(B3152,#REF!,22,FALSE)</f>
        <v>#REF!</v>
      </c>
      <c r="F3152" s="189" t="e">
        <f t="shared" si="222"/>
        <v>#REF!</v>
      </c>
      <c r="G3152" s="183">
        <v>6480</v>
      </c>
      <c r="H3152" s="189" t="e">
        <f t="shared" si="223"/>
        <v>#REF!</v>
      </c>
      <c r="I3152" s="171"/>
      <c r="M3152" s="178"/>
    </row>
    <row r="3153" spans="1:13" s="173" customFormat="1" ht="15.75" customHeight="1">
      <c r="A3153" s="168" t="s">
        <v>4092</v>
      </c>
      <c r="B3153" s="172">
        <v>20412</v>
      </c>
      <c r="C3153" s="191" t="s">
        <v>4095</v>
      </c>
      <c r="D3153" s="183">
        <v>20200</v>
      </c>
      <c r="E3153" s="183" t="e">
        <f>VLOOKUP(B3153,#REF!,22,FALSE)</f>
        <v>#REF!</v>
      </c>
      <c r="F3153" s="189" t="e">
        <f t="shared" si="222"/>
        <v>#REF!</v>
      </c>
      <c r="G3153" s="183">
        <v>16160</v>
      </c>
      <c r="H3153" s="189" t="e">
        <f t="shared" si="223"/>
        <v>#REF!</v>
      </c>
      <c r="I3153" s="171"/>
      <c r="M3153" s="178"/>
    </row>
    <row r="3154" spans="1:13" s="173" customFormat="1" ht="15.75" customHeight="1">
      <c r="A3154" s="168" t="s">
        <v>4092</v>
      </c>
      <c r="B3154" s="172">
        <v>10501</v>
      </c>
      <c r="C3154" s="191" t="s">
        <v>4096</v>
      </c>
      <c r="D3154" s="183">
        <v>3150</v>
      </c>
      <c r="E3154" s="183" t="e">
        <f>VLOOKUP(B3154,#REF!,22,FALSE)</f>
        <v>#REF!</v>
      </c>
      <c r="F3154" s="189" t="e">
        <f t="shared" si="222"/>
        <v>#REF!</v>
      </c>
      <c r="G3154" s="183">
        <v>3200</v>
      </c>
      <c r="H3154" s="189" t="e">
        <f t="shared" si="223"/>
        <v>#REF!</v>
      </c>
      <c r="I3154" s="171"/>
      <c r="M3154" s="178"/>
    </row>
    <row r="3155" spans="1:13" s="173" customFormat="1" ht="15.75" customHeight="1">
      <c r="A3155" s="168" t="s">
        <v>4097</v>
      </c>
      <c r="B3155" s="172">
        <v>20430</v>
      </c>
      <c r="C3155" s="191" t="s">
        <v>4098</v>
      </c>
      <c r="D3155" s="183">
        <v>27700</v>
      </c>
      <c r="E3155" s="183" t="e">
        <f>VLOOKUP(B3155,#REF!,22,FALSE)</f>
        <v>#REF!</v>
      </c>
      <c r="F3155" s="189" t="e">
        <f t="shared" si="222"/>
        <v>#REF!</v>
      </c>
      <c r="G3155" s="183">
        <v>22160</v>
      </c>
      <c r="H3155" s="189" t="e">
        <f t="shared" si="223"/>
        <v>#REF!</v>
      </c>
      <c r="I3155" s="171"/>
      <c r="M3155" s="178"/>
    </row>
    <row r="3156" spans="1:13" s="173" customFormat="1" ht="15.75" customHeight="1">
      <c r="A3156" s="168" t="s">
        <v>4097</v>
      </c>
      <c r="B3156" s="172">
        <v>20418</v>
      </c>
      <c r="C3156" s="191" t="s">
        <v>4099</v>
      </c>
      <c r="D3156" s="183">
        <v>20200</v>
      </c>
      <c r="E3156" s="183" t="e">
        <f>VLOOKUP(B3156,#REF!,22,FALSE)</f>
        <v>#REF!</v>
      </c>
      <c r="F3156" s="189" t="e">
        <f t="shared" si="222"/>
        <v>#REF!</v>
      </c>
      <c r="G3156" s="183">
        <v>16160</v>
      </c>
      <c r="H3156" s="189" t="e">
        <f t="shared" si="223"/>
        <v>#REF!</v>
      </c>
      <c r="I3156" s="171"/>
      <c r="M3156" s="178"/>
    </row>
    <row r="3157" spans="1:13" s="173" customFormat="1" ht="15.75" customHeight="1">
      <c r="A3157" s="168" t="s">
        <v>4100</v>
      </c>
      <c r="B3157" s="172">
        <v>20415</v>
      </c>
      <c r="C3157" s="191" t="s">
        <v>4101</v>
      </c>
      <c r="D3157" s="183">
        <v>20200</v>
      </c>
      <c r="E3157" s="183" t="e">
        <f>VLOOKUP(B3157,#REF!,22,FALSE)</f>
        <v>#REF!</v>
      </c>
      <c r="F3157" s="189" t="e">
        <f t="shared" si="222"/>
        <v>#REF!</v>
      </c>
      <c r="G3157" s="183">
        <v>16160</v>
      </c>
      <c r="H3157" s="189" t="e">
        <f t="shared" si="223"/>
        <v>#REF!</v>
      </c>
      <c r="I3157" s="171"/>
      <c r="M3157" s="178"/>
    </row>
    <row r="3158" spans="1:13" s="173" customFormat="1" ht="15.75" customHeight="1">
      <c r="A3158" s="168" t="s">
        <v>4063</v>
      </c>
      <c r="B3158" s="172">
        <v>20417</v>
      </c>
      <c r="C3158" s="191" t="s">
        <v>4102</v>
      </c>
      <c r="D3158" s="183">
        <v>20200</v>
      </c>
      <c r="E3158" s="183" t="e">
        <f>VLOOKUP(B3158,#REF!,22,FALSE)</f>
        <v>#REF!</v>
      </c>
      <c r="F3158" s="189" t="e">
        <f t="shared" si="222"/>
        <v>#REF!</v>
      </c>
      <c r="G3158" s="183">
        <v>16160</v>
      </c>
      <c r="H3158" s="189" t="e">
        <f t="shared" si="223"/>
        <v>#REF!</v>
      </c>
      <c r="I3158" s="171"/>
      <c r="M3158" s="178"/>
    </row>
    <row r="3159" spans="1:13" s="173" customFormat="1" ht="15.75" customHeight="1">
      <c r="A3159" s="168" t="s">
        <v>2394</v>
      </c>
      <c r="B3159" s="172">
        <v>20411</v>
      </c>
      <c r="C3159" s="191" t="s">
        <v>4103</v>
      </c>
      <c r="D3159" s="183">
        <v>20200</v>
      </c>
      <c r="E3159" s="183" t="e">
        <f>VLOOKUP(B3159,#REF!,22,FALSE)</f>
        <v>#REF!</v>
      </c>
      <c r="F3159" s="189" t="e">
        <f t="shared" si="222"/>
        <v>#REF!</v>
      </c>
      <c r="G3159" s="183">
        <v>16160</v>
      </c>
      <c r="H3159" s="189" t="e">
        <f t="shared" si="223"/>
        <v>#REF!</v>
      </c>
      <c r="I3159" s="171"/>
      <c r="M3159" s="178"/>
    </row>
    <row r="3160" spans="1:13" s="173" customFormat="1" ht="15.75" customHeight="1">
      <c r="A3160" s="168" t="s">
        <v>4760</v>
      </c>
      <c r="B3160" s="172">
        <v>20437</v>
      </c>
      <c r="C3160" s="191" t="s">
        <v>4104</v>
      </c>
      <c r="D3160" s="183">
        <v>1600</v>
      </c>
      <c r="E3160" s="183" t="e">
        <f>VLOOKUP(B3160,#REF!,22,FALSE)</f>
        <v>#REF!</v>
      </c>
      <c r="F3160" s="189" t="e">
        <f t="shared" si="222"/>
        <v>#REF!</v>
      </c>
      <c r="G3160" s="183">
        <v>1600</v>
      </c>
      <c r="H3160" s="189" t="e">
        <f t="shared" si="223"/>
        <v>#REF!</v>
      </c>
      <c r="I3160" s="171"/>
      <c r="M3160" s="178"/>
    </row>
    <row r="3161" spans="1:13" s="173" customFormat="1" ht="15.75" customHeight="1">
      <c r="A3161" s="168" t="s">
        <v>4760</v>
      </c>
      <c r="B3161" s="172">
        <v>20438</v>
      </c>
      <c r="C3161" s="191" t="s">
        <v>4105</v>
      </c>
      <c r="D3161" s="183">
        <v>2300</v>
      </c>
      <c r="E3161" s="183" t="e">
        <f>VLOOKUP(B3161,#REF!,22,FALSE)</f>
        <v>#REF!</v>
      </c>
      <c r="F3161" s="189" t="e">
        <f t="shared" si="222"/>
        <v>#REF!</v>
      </c>
      <c r="G3161" s="183">
        <v>2400</v>
      </c>
      <c r="H3161" s="189" t="e">
        <f t="shared" si="223"/>
        <v>#REF!</v>
      </c>
      <c r="I3161" s="171"/>
      <c r="M3161" s="178"/>
    </row>
    <row r="3162" spans="1:13" s="173" customFormat="1" ht="15.75" customHeight="1">
      <c r="A3162" s="168" t="s">
        <v>4760</v>
      </c>
      <c r="B3162" s="172">
        <v>20439</v>
      </c>
      <c r="C3162" s="191" t="s">
        <v>4106</v>
      </c>
      <c r="D3162" s="183">
        <v>2400</v>
      </c>
      <c r="E3162" s="183" t="e">
        <f>VLOOKUP(B3162,#REF!,22,FALSE)</f>
        <v>#REF!</v>
      </c>
      <c r="F3162" s="189" t="e">
        <f t="shared" si="222"/>
        <v>#REF!</v>
      </c>
      <c r="G3162" s="183">
        <v>2400</v>
      </c>
      <c r="H3162" s="189" t="e">
        <f t="shared" si="223"/>
        <v>#REF!</v>
      </c>
      <c r="I3162" s="171"/>
      <c r="M3162" s="178"/>
    </row>
    <row r="3163" spans="1:13" s="173" customFormat="1" ht="15.75" customHeight="1">
      <c r="A3163" s="168" t="s">
        <v>4760</v>
      </c>
      <c r="B3163" s="172">
        <v>20434</v>
      </c>
      <c r="C3163" s="191" t="s">
        <v>4107</v>
      </c>
      <c r="D3163" s="183">
        <v>2300</v>
      </c>
      <c r="E3163" s="183" t="e">
        <f>VLOOKUP(B3163,#REF!,22,FALSE)</f>
        <v>#REF!</v>
      </c>
      <c r="F3163" s="189" t="e">
        <f t="shared" si="222"/>
        <v>#REF!</v>
      </c>
      <c r="G3163" s="183">
        <v>2400</v>
      </c>
      <c r="H3163" s="189" t="e">
        <f t="shared" si="223"/>
        <v>#REF!</v>
      </c>
      <c r="I3163" s="171"/>
      <c r="M3163" s="178"/>
    </row>
    <row r="3164" spans="1:13" s="173" customFormat="1" ht="15.75" customHeight="1">
      <c r="A3164" s="168" t="s">
        <v>4760</v>
      </c>
      <c r="B3164" s="172">
        <v>20435</v>
      </c>
      <c r="C3164" s="191" t="s">
        <v>4108</v>
      </c>
      <c r="D3164" s="183">
        <v>1600</v>
      </c>
      <c r="E3164" s="183" t="e">
        <f>VLOOKUP(B3164,#REF!,22,FALSE)</f>
        <v>#REF!</v>
      </c>
      <c r="F3164" s="189" t="e">
        <f t="shared" si="222"/>
        <v>#REF!</v>
      </c>
      <c r="G3164" s="183">
        <v>1600</v>
      </c>
      <c r="H3164" s="189" t="e">
        <f t="shared" si="223"/>
        <v>#REF!</v>
      </c>
      <c r="I3164" s="171"/>
      <c r="M3164" s="178"/>
    </row>
    <row r="3165" spans="1:13" s="173" customFormat="1" ht="15.75" customHeight="1">
      <c r="A3165" s="168" t="s">
        <v>4760</v>
      </c>
      <c r="B3165" s="172">
        <v>20436</v>
      </c>
      <c r="C3165" s="191" t="s">
        <v>4109</v>
      </c>
      <c r="D3165" s="183">
        <v>2300</v>
      </c>
      <c r="E3165" s="183" t="e">
        <f>VLOOKUP(B3165,#REF!,22,FALSE)</f>
        <v>#REF!</v>
      </c>
      <c r="F3165" s="189" t="e">
        <f t="shared" si="222"/>
        <v>#REF!</v>
      </c>
      <c r="G3165" s="183">
        <v>2400</v>
      </c>
      <c r="H3165" s="189" t="e">
        <f t="shared" si="223"/>
        <v>#REF!</v>
      </c>
      <c r="I3165" s="171"/>
      <c r="M3165" s="178"/>
    </row>
    <row r="3166" spans="1:13" s="173" customFormat="1" ht="15.75" customHeight="1">
      <c r="A3166" s="168" t="s">
        <v>4761</v>
      </c>
      <c r="B3166" s="172">
        <v>20407</v>
      </c>
      <c r="C3166" s="191" t="s">
        <v>4110</v>
      </c>
      <c r="D3166" s="183">
        <v>20200</v>
      </c>
      <c r="E3166" s="183" t="e">
        <f>VLOOKUP(B3166,#REF!,22,FALSE)</f>
        <v>#REF!</v>
      </c>
      <c r="F3166" s="189" t="e">
        <f t="shared" si="222"/>
        <v>#REF!</v>
      </c>
      <c r="G3166" s="183">
        <v>16160</v>
      </c>
      <c r="H3166" s="189" t="e">
        <f t="shared" si="223"/>
        <v>#REF!</v>
      </c>
      <c r="I3166" s="171"/>
      <c r="M3166" s="178"/>
    </row>
    <row r="3167" spans="1:13" s="173" customFormat="1" ht="15.75" customHeight="1">
      <c r="A3167" s="168" t="s">
        <v>4761</v>
      </c>
      <c r="B3167" s="172">
        <v>20421</v>
      </c>
      <c r="C3167" s="191" t="s">
        <v>4111</v>
      </c>
      <c r="D3167" s="183">
        <v>27700</v>
      </c>
      <c r="E3167" s="183" t="e">
        <f>VLOOKUP(B3167,#REF!,22,FALSE)</f>
        <v>#REF!</v>
      </c>
      <c r="F3167" s="189" t="e">
        <f t="shared" si="222"/>
        <v>#REF!</v>
      </c>
      <c r="G3167" s="183">
        <v>22160</v>
      </c>
      <c r="H3167" s="189" t="e">
        <f t="shared" si="223"/>
        <v>#REF!</v>
      </c>
      <c r="I3167" s="171"/>
      <c r="M3167" s="178"/>
    </row>
    <row r="3168" spans="1:13" s="173" customFormat="1" ht="15.75" customHeight="1">
      <c r="A3168" s="168" t="s">
        <v>4760</v>
      </c>
      <c r="B3168" s="172">
        <v>20440</v>
      </c>
      <c r="C3168" s="191" t="s">
        <v>4112</v>
      </c>
      <c r="D3168" s="183">
        <v>4700</v>
      </c>
      <c r="E3168" s="183" t="e">
        <f>VLOOKUP(B3168,#REF!,22,FALSE)</f>
        <v>#REF!</v>
      </c>
      <c r="F3168" s="189" t="e">
        <f t="shared" si="222"/>
        <v>#REF!</v>
      </c>
      <c r="G3168" s="183">
        <v>4400</v>
      </c>
      <c r="H3168" s="189" t="e">
        <f t="shared" si="223"/>
        <v>#REF!</v>
      </c>
      <c r="I3168" s="171"/>
      <c r="M3168" s="178"/>
    </row>
    <row r="3169" spans="1:13" s="173" customFormat="1" ht="15.75" customHeight="1">
      <c r="A3169" s="168" t="s">
        <v>4113</v>
      </c>
      <c r="B3169" s="172">
        <v>20419</v>
      </c>
      <c r="C3169" s="191" t="s">
        <v>4114</v>
      </c>
      <c r="D3169" s="183">
        <v>20200</v>
      </c>
      <c r="E3169" s="183" t="e">
        <f>VLOOKUP(B3169,#REF!,22,FALSE)</f>
        <v>#REF!</v>
      </c>
      <c r="F3169" s="189" t="e">
        <f t="shared" si="222"/>
        <v>#REF!</v>
      </c>
      <c r="G3169" s="183">
        <v>16160</v>
      </c>
      <c r="H3169" s="189" t="e">
        <f t="shared" si="223"/>
        <v>#REF!</v>
      </c>
      <c r="I3169" s="171"/>
      <c r="M3169" s="178"/>
    </row>
    <row r="3170" spans="1:13" s="173" customFormat="1" ht="15.75" customHeight="1">
      <c r="A3170" s="168" t="s">
        <v>4115</v>
      </c>
      <c r="B3170" s="172">
        <v>20406</v>
      </c>
      <c r="C3170" s="191" t="s">
        <v>4116</v>
      </c>
      <c r="D3170" s="183">
        <v>20200</v>
      </c>
      <c r="E3170" s="183" t="e">
        <f>VLOOKUP(B3170,#REF!,22,FALSE)</f>
        <v>#REF!</v>
      </c>
      <c r="F3170" s="189" t="e">
        <f t="shared" si="222"/>
        <v>#REF!</v>
      </c>
      <c r="G3170" s="183">
        <v>16160</v>
      </c>
      <c r="H3170" s="189" t="e">
        <f t="shared" si="223"/>
        <v>#REF!</v>
      </c>
      <c r="I3170" s="171"/>
      <c r="M3170" s="178"/>
    </row>
    <row r="3171" spans="1:13" s="173" customFormat="1" ht="15.75" customHeight="1">
      <c r="A3171" s="168" t="s">
        <v>4113</v>
      </c>
      <c r="B3171" s="172">
        <v>20420</v>
      </c>
      <c r="C3171" s="191" t="s">
        <v>4117</v>
      </c>
      <c r="D3171" s="183">
        <v>27700</v>
      </c>
      <c r="E3171" s="183" t="e">
        <f>VLOOKUP(B3171,#REF!,22,FALSE)</f>
        <v>#REF!</v>
      </c>
      <c r="F3171" s="189" t="e">
        <f t="shared" si="222"/>
        <v>#REF!</v>
      </c>
      <c r="G3171" s="183">
        <v>22160</v>
      </c>
      <c r="H3171" s="189" t="e">
        <f t="shared" si="223"/>
        <v>#REF!</v>
      </c>
      <c r="I3171" s="171"/>
      <c r="M3171" s="178"/>
    </row>
    <row r="3172" spans="1:13" s="173" customFormat="1" ht="15.75" customHeight="1">
      <c r="A3172" s="168" t="s">
        <v>4113</v>
      </c>
      <c r="B3172" s="172">
        <v>20431</v>
      </c>
      <c r="C3172" s="191" t="s">
        <v>4118</v>
      </c>
      <c r="D3172" s="183">
        <v>40300</v>
      </c>
      <c r="E3172" s="183" t="e">
        <f>VLOOKUP(B3172,#REF!,22,FALSE)</f>
        <v>#REF!</v>
      </c>
      <c r="F3172" s="189" t="e">
        <f t="shared" si="222"/>
        <v>#REF!</v>
      </c>
      <c r="G3172" s="183">
        <v>32240</v>
      </c>
      <c r="H3172" s="189" t="e">
        <f t="shared" si="223"/>
        <v>#REF!</v>
      </c>
      <c r="I3172" s="171"/>
      <c r="M3172" s="178"/>
    </row>
    <row r="3173" spans="1:13" s="173" customFormat="1" ht="15.75" customHeight="1">
      <c r="A3173" s="168" t="s">
        <v>4119</v>
      </c>
      <c r="B3173" s="172">
        <v>20427</v>
      </c>
      <c r="C3173" s="191" t="s">
        <v>4120</v>
      </c>
      <c r="D3173" s="183">
        <v>27700</v>
      </c>
      <c r="E3173" s="183" t="e">
        <f>VLOOKUP(B3173,#REF!,22,FALSE)</f>
        <v>#REF!</v>
      </c>
      <c r="F3173" s="189" t="e">
        <f t="shared" si="222"/>
        <v>#REF!</v>
      </c>
      <c r="G3173" s="183">
        <v>22160</v>
      </c>
      <c r="H3173" s="189" t="e">
        <f t="shared" si="223"/>
        <v>#REF!</v>
      </c>
      <c r="I3173" s="171"/>
      <c r="M3173" s="178"/>
    </row>
    <row r="3174" spans="1:13" s="173" customFormat="1" ht="15.75" customHeight="1">
      <c r="A3174" s="168" t="s">
        <v>4762</v>
      </c>
      <c r="B3174" s="172">
        <v>20425</v>
      </c>
      <c r="C3174" s="191" t="s">
        <v>4121</v>
      </c>
      <c r="D3174" s="183">
        <v>32400</v>
      </c>
      <c r="E3174" s="183" t="e">
        <f>VLOOKUP(B3174,#REF!,22,FALSE)</f>
        <v>#REF!</v>
      </c>
      <c r="F3174" s="189" t="e">
        <f t="shared" si="222"/>
        <v>#REF!</v>
      </c>
      <c r="G3174" s="183">
        <v>25920</v>
      </c>
      <c r="H3174" s="189" t="e">
        <f t="shared" si="223"/>
        <v>#REF!</v>
      </c>
      <c r="I3174" s="171"/>
      <c r="M3174" s="178"/>
    </row>
    <row r="3175" spans="1:13" s="173" customFormat="1" ht="15.75" customHeight="1">
      <c r="A3175" s="168" t="s">
        <v>4122</v>
      </c>
      <c r="B3175" s="172">
        <v>20409</v>
      </c>
      <c r="C3175" s="191" t="s">
        <v>4123</v>
      </c>
      <c r="D3175" s="183">
        <v>20200</v>
      </c>
      <c r="E3175" s="183" t="e">
        <f>VLOOKUP(B3175,#REF!,22,FALSE)</f>
        <v>#REF!</v>
      </c>
      <c r="F3175" s="189" t="e">
        <f t="shared" si="222"/>
        <v>#REF!</v>
      </c>
      <c r="G3175" s="183">
        <v>16160</v>
      </c>
      <c r="H3175" s="189" t="e">
        <f t="shared" si="223"/>
        <v>#REF!</v>
      </c>
      <c r="I3175" s="171"/>
      <c r="M3175" s="178"/>
    </row>
    <row r="3176" spans="1:13" s="173" customFormat="1" ht="15.75" customHeight="1">
      <c r="A3176" s="168" t="s">
        <v>4763</v>
      </c>
      <c r="B3176" s="172">
        <v>20410</v>
      </c>
      <c r="C3176" s="191" t="s">
        <v>4124</v>
      </c>
      <c r="D3176" s="183">
        <v>20200</v>
      </c>
      <c r="E3176" s="183" t="e">
        <f>VLOOKUP(B3176,#REF!,22,FALSE)</f>
        <v>#REF!</v>
      </c>
      <c r="F3176" s="189" t="e">
        <f t="shared" si="222"/>
        <v>#REF!</v>
      </c>
      <c r="G3176" s="183">
        <v>16160</v>
      </c>
      <c r="H3176" s="189" t="e">
        <f t="shared" si="223"/>
        <v>#REF!</v>
      </c>
      <c r="I3176" s="171"/>
      <c r="M3176" s="178"/>
    </row>
    <row r="3177" spans="1:13" s="173" customFormat="1" ht="15.75" customHeight="1">
      <c r="A3177" s="168" t="s">
        <v>4763</v>
      </c>
      <c r="B3177" s="172">
        <v>20408</v>
      </c>
      <c r="C3177" s="191" t="s">
        <v>4125</v>
      </c>
      <c r="D3177" s="183">
        <v>20200</v>
      </c>
      <c r="E3177" s="183" t="e">
        <f>VLOOKUP(B3177,#REF!,22,FALSE)</f>
        <v>#REF!</v>
      </c>
      <c r="F3177" s="189" t="e">
        <f t="shared" si="222"/>
        <v>#REF!</v>
      </c>
      <c r="G3177" s="183">
        <v>16160</v>
      </c>
      <c r="H3177" s="189" t="e">
        <f t="shared" si="223"/>
        <v>#REF!</v>
      </c>
      <c r="I3177" s="171"/>
      <c r="M3177" s="178"/>
    </row>
    <row r="3178" spans="1:13" s="173" customFormat="1" ht="15.75" customHeight="1">
      <c r="A3178" s="168" t="s">
        <v>4113</v>
      </c>
      <c r="B3178" s="172">
        <v>20423</v>
      </c>
      <c r="C3178" s="191" t="s">
        <v>4126</v>
      </c>
      <c r="D3178" s="183">
        <v>27700</v>
      </c>
      <c r="E3178" s="183" t="e">
        <f>VLOOKUP(B3178,#REF!,22,FALSE)</f>
        <v>#REF!</v>
      </c>
      <c r="F3178" s="189" t="e">
        <f t="shared" si="222"/>
        <v>#REF!</v>
      </c>
      <c r="G3178" s="183">
        <v>22160</v>
      </c>
      <c r="H3178" s="189" t="e">
        <f t="shared" si="223"/>
        <v>#REF!</v>
      </c>
      <c r="I3178" s="171"/>
      <c r="M3178" s="178"/>
    </row>
    <row r="3179" spans="1:13" s="173" customFormat="1" ht="15.75" customHeight="1">
      <c r="A3179" s="168" t="s">
        <v>4113</v>
      </c>
      <c r="B3179" s="172">
        <v>20413</v>
      </c>
      <c r="C3179" s="191" t="s">
        <v>4127</v>
      </c>
      <c r="D3179" s="183">
        <v>20200</v>
      </c>
      <c r="E3179" s="183" t="e">
        <f>VLOOKUP(B3179,#REF!,22,FALSE)</f>
        <v>#REF!</v>
      </c>
      <c r="F3179" s="189" t="e">
        <f t="shared" si="222"/>
        <v>#REF!</v>
      </c>
      <c r="G3179" s="183">
        <v>16160</v>
      </c>
      <c r="H3179" s="189" t="e">
        <f t="shared" si="223"/>
        <v>#REF!</v>
      </c>
      <c r="I3179" s="171"/>
      <c r="M3179" s="178"/>
    </row>
    <row r="3180" spans="1:13" s="173" customFormat="1" ht="15.75" customHeight="1">
      <c r="A3180" s="168" t="s">
        <v>4113</v>
      </c>
      <c r="B3180" s="172">
        <v>20428</v>
      </c>
      <c r="C3180" s="191" t="s">
        <v>4128</v>
      </c>
      <c r="D3180" s="183">
        <v>27700</v>
      </c>
      <c r="E3180" s="183" t="e">
        <f>VLOOKUP(B3180,#REF!,22,FALSE)</f>
        <v>#REF!</v>
      </c>
      <c r="F3180" s="189" t="e">
        <f t="shared" si="222"/>
        <v>#REF!</v>
      </c>
      <c r="G3180" s="183">
        <v>22160</v>
      </c>
      <c r="H3180" s="189" t="e">
        <f t="shared" si="223"/>
        <v>#REF!</v>
      </c>
      <c r="I3180" s="171"/>
      <c r="M3180" s="178"/>
    </row>
    <row r="3181" spans="1:13" s="173" customFormat="1" ht="15.75" customHeight="1">
      <c r="A3181" s="168" t="s">
        <v>4113</v>
      </c>
      <c r="B3181" s="172">
        <v>20424</v>
      </c>
      <c r="C3181" s="191" t="s">
        <v>4129</v>
      </c>
      <c r="D3181" s="183">
        <v>27700</v>
      </c>
      <c r="E3181" s="183" t="e">
        <f>VLOOKUP(B3181,#REF!,22,FALSE)</f>
        <v>#REF!</v>
      </c>
      <c r="F3181" s="189" t="e">
        <f t="shared" si="222"/>
        <v>#REF!</v>
      </c>
      <c r="G3181" s="183">
        <v>22160</v>
      </c>
      <c r="H3181" s="189" t="e">
        <f t="shared" si="223"/>
        <v>#REF!</v>
      </c>
      <c r="I3181" s="171"/>
      <c r="M3181" s="178"/>
    </row>
    <row r="3182" spans="1:13" s="173" customFormat="1" ht="15.75" customHeight="1">
      <c r="A3182" s="168" t="s">
        <v>4113</v>
      </c>
      <c r="B3182" s="172">
        <v>20432</v>
      </c>
      <c r="C3182" s="191" t="s">
        <v>4130</v>
      </c>
      <c r="D3182" s="183">
        <v>40500</v>
      </c>
      <c r="E3182" s="183" t="e">
        <f>VLOOKUP(B3182,#REF!,22,FALSE)</f>
        <v>#REF!</v>
      </c>
      <c r="F3182" s="189" t="e">
        <f t="shared" si="222"/>
        <v>#REF!</v>
      </c>
      <c r="G3182" s="183">
        <v>32400</v>
      </c>
      <c r="H3182" s="189" t="e">
        <f t="shared" si="223"/>
        <v>#REF!</v>
      </c>
      <c r="I3182" s="171"/>
      <c r="M3182" s="178"/>
    </row>
    <row r="3183" spans="1:13" s="173" customFormat="1" ht="15.75" customHeight="1">
      <c r="A3183" s="168" t="s">
        <v>4281</v>
      </c>
      <c r="B3183" s="172">
        <v>20400</v>
      </c>
      <c r="C3183" s="191" t="s">
        <v>4131</v>
      </c>
      <c r="D3183" s="183">
        <v>2100</v>
      </c>
      <c r="E3183" s="183" t="e">
        <f>VLOOKUP(B3183,#REF!,22,FALSE)</f>
        <v>#REF!</v>
      </c>
      <c r="F3183" s="189" t="e">
        <f t="shared" si="222"/>
        <v>#REF!</v>
      </c>
      <c r="G3183" s="183">
        <v>1680</v>
      </c>
      <c r="H3183" s="189" t="e">
        <f t="shared" si="223"/>
        <v>#REF!</v>
      </c>
      <c r="I3183" s="171"/>
      <c r="M3183" s="178"/>
    </row>
    <row r="3184" spans="1:13" s="173" customFormat="1" ht="15.75" customHeight="1">
      <c r="A3184" s="168" t="s">
        <v>3351</v>
      </c>
      <c r="B3184" s="172">
        <v>10433</v>
      </c>
      <c r="C3184" s="191" t="s">
        <v>4132</v>
      </c>
      <c r="D3184" s="183">
        <v>750</v>
      </c>
      <c r="E3184" s="183" t="e">
        <f>VLOOKUP(B3184,#REF!,22,FALSE)</f>
        <v>#REF!</v>
      </c>
      <c r="F3184" s="189" t="e">
        <f t="shared" si="222"/>
        <v>#REF!</v>
      </c>
      <c r="G3184" s="183">
        <v>600</v>
      </c>
      <c r="H3184" s="189" t="e">
        <f t="shared" si="223"/>
        <v>#REF!</v>
      </c>
      <c r="I3184" s="171"/>
      <c r="M3184" s="178"/>
    </row>
    <row r="3185" spans="1:13" s="173" customFormat="1" ht="15.75" customHeight="1">
      <c r="A3185" s="168" t="s">
        <v>4281</v>
      </c>
      <c r="B3185" s="172">
        <v>10458</v>
      </c>
      <c r="C3185" s="191" t="s">
        <v>6128</v>
      </c>
      <c r="D3185" s="183">
        <v>2200</v>
      </c>
      <c r="E3185" s="183" t="e">
        <f>VLOOKUP(B3185,#REF!,22,FALSE)</f>
        <v>#REF!</v>
      </c>
      <c r="F3185" s="189" t="e">
        <f t="shared" si="222"/>
        <v>#REF!</v>
      </c>
      <c r="G3185" s="183">
        <v>1760</v>
      </c>
      <c r="H3185" s="189" t="e">
        <f t="shared" si="223"/>
        <v>#REF!</v>
      </c>
      <c r="I3185" s="171"/>
      <c r="M3185" s="178"/>
    </row>
    <row r="3186" spans="1:13" s="176" customFormat="1" ht="15.75" customHeight="1">
      <c r="A3186" s="168" t="s">
        <v>4281</v>
      </c>
      <c r="B3186" s="172">
        <v>10459</v>
      </c>
      <c r="C3186" s="191" t="s">
        <v>6129</v>
      </c>
      <c r="D3186" s="183">
        <v>3700</v>
      </c>
      <c r="E3186" s="183" t="e">
        <f>VLOOKUP(B3186,#REF!,22,FALSE)</f>
        <v>#REF!</v>
      </c>
      <c r="F3186" s="189" t="e">
        <f t="shared" si="222"/>
        <v>#REF!</v>
      </c>
      <c r="G3186" s="183">
        <v>4000</v>
      </c>
      <c r="H3186" s="189" t="e">
        <f t="shared" si="223"/>
        <v>#REF!</v>
      </c>
      <c r="I3186" s="171"/>
      <c r="J3186" s="173"/>
      <c r="K3186" s="173"/>
      <c r="M3186" s="178"/>
    </row>
    <row r="3187" spans="1:13" s="173" customFormat="1" ht="15.75" customHeight="1">
      <c r="A3187" s="168" t="s">
        <v>4764</v>
      </c>
      <c r="B3187" s="172">
        <v>20401</v>
      </c>
      <c r="C3187" s="191" t="s">
        <v>4133</v>
      </c>
      <c r="D3187" s="183">
        <v>7100</v>
      </c>
      <c r="E3187" s="183" t="e">
        <f>VLOOKUP(B3187,#REF!,22,FALSE)</f>
        <v>#REF!</v>
      </c>
      <c r="F3187" s="189" t="e">
        <f t="shared" si="222"/>
        <v>#REF!</v>
      </c>
      <c r="G3187" s="183">
        <v>6000</v>
      </c>
      <c r="H3187" s="189" t="e">
        <f t="shared" si="223"/>
        <v>#REF!</v>
      </c>
      <c r="I3187" s="171"/>
      <c r="M3187" s="178"/>
    </row>
    <row r="3188" spans="1:13" s="173" customFormat="1" ht="15.75" customHeight="1">
      <c r="A3188" s="168" t="s">
        <v>4134</v>
      </c>
      <c r="B3188" s="172">
        <v>20414</v>
      </c>
      <c r="C3188" s="191" t="s">
        <v>4135</v>
      </c>
      <c r="D3188" s="183">
        <v>7700</v>
      </c>
      <c r="E3188" s="183" t="e">
        <f>VLOOKUP(B3188,#REF!,22,FALSE)</f>
        <v>#REF!</v>
      </c>
      <c r="F3188" s="189" t="e">
        <f t="shared" si="222"/>
        <v>#REF!</v>
      </c>
      <c r="G3188" s="183">
        <v>6160</v>
      </c>
      <c r="H3188" s="189" t="e">
        <f t="shared" si="223"/>
        <v>#REF!</v>
      </c>
      <c r="I3188" s="171"/>
      <c r="M3188" s="178"/>
    </row>
    <row r="3189" spans="1:13" s="173" customFormat="1" ht="15.75" customHeight="1">
      <c r="A3189" s="168" t="s">
        <v>4765</v>
      </c>
      <c r="B3189" s="172">
        <v>20404</v>
      </c>
      <c r="C3189" s="191" t="s">
        <v>4136</v>
      </c>
      <c r="D3189" s="183">
        <v>7100</v>
      </c>
      <c r="E3189" s="183" t="e">
        <f>VLOOKUP(B3189,#REF!,22,FALSE)</f>
        <v>#REF!</v>
      </c>
      <c r="F3189" s="189" t="e">
        <f t="shared" si="222"/>
        <v>#REF!</v>
      </c>
      <c r="G3189" s="183">
        <v>6000</v>
      </c>
      <c r="H3189" s="189" t="e">
        <f t="shared" si="223"/>
        <v>#REF!</v>
      </c>
      <c r="I3189" s="171"/>
      <c r="J3189" s="173" t="s">
        <v>5970</v>
      </c>
      <c r="M3189" s="178"/>
    </row>
    <row r="3190" spans="1:13" s="173" customFormat="1" ht="15.75" customHeight="1">
      <c r="A3190" s="168" t="s">
        <v>4358</v>
      </c>
      <c r="B3190" s="175">
        <v>20405</v>
      </c>
      <c r="C3190" s="191" t="s">
        <v>4357</v>
      </c>
      <c r="D3190" s="183">
        <v>10500</v>
      </c>
      <c r="E3190" s="183" t="e">
        <f>VLOOKUP(B3190,#REF!,22,FALSE)</f>
        <v>#REF!</v>
      </c>
      <c r="F3190" s="189" t="e">
        <f t="shared" si="222"/>
        <v>#REF!</v>
      </c>
      <c r="G3190" s="183">
        <v>8400</v>
      </c>
      <c r="H3190" s="189" t="e">
        <f t="shared" si="223"/>
        <v>#REF!</v>
      </c>
      <c r="I3190" s="171"/>
      <c r="M3190" s="178"/>
    </row>
    <row r="3191" spans="1:13" s="173" customFormat="1" ht="15.75" customHeight="1">
      <c r="A3191" s="168" t="s">
        <v>4358</v>
      </c>
      <c r="B3191" s="175">
        <v>20399</v>
      </c>
      <c r="C3191" s="191" t="s">
        <v>4359</v>
      </c>
      <c r="D3191" s="183">
        <v>14100</v>
      </c>
      <c r="E3191" s="183" t="e">
        <f>VLOOKUP(B3191,#REF!,22,FALSE)</f>
        <v>#REF!</v>
      </c>
      <c r="F3191" s="189" t="e">
        <f t="shared" si="222"/>
        <v>#REF!</v>
      </c>
      <c r="G3191" s="183">
        <v>16800</v>
      </c>
      <c r="H3191" s="189" t="e">
        <f t="shared" si="223"/>
        <v>#REF!</v>
      </c>
      <c r="I3191" s="171"/>
      <c r="M3191" s="178"/>
    </row>
    <row r="3192" spans="1:13" s="173" customFormat="1" ht="15.75" customHeight="1">
      <c r="A3192" s="168" t="s">
        <v>4358</v>
      </c>
      <c r="B3192" s="175">
        <v>20398</v>
      </c>
      <c r="C3192" s="191" t="s">
        <v>5574</v>
      </c>
      <c r="D3192" s="183">
        <v>6900</v>
      </c>
      <c r="E3192" s="183" t="e">
        <f>VLOOKUP(B3192,#REF!,22,FALSE)</f>
        <v>#REF!</v>
      </c>
      <c r="F3192" s="189" t="e">
        <f t="shared" si="222"/>
        <v>#REF!</v>
      </c>
      <c r="G3192" s="183">
        <v>6000</v>
      </c>
      <c r="H3192" s="189" t="e">
        <f t="shared" si="223"/>
        <v>#REF!</v>
      </c>
      <c r="I3192" s="171"/>
      <c r="M3192" s="178"/>
    </row>
    <row r="3193" spans="1:13" s="173" customFormat="1" ht="15.75" customHeight="1">
      <c r="A3193" s="168" t="s">
        <v>4358</v>
      </c>
      <c r="B3193" s="175">
        <v>20397</v>
      </c>
      <c r="C3193" s="191" t="s">
        <v>4360</v>
      </c>
      <c r="D3193" s="183">
        <v>6900</v>
      </c>
      <c r="E3193" s="183" t="e">
        <f>VLOOKUP(B3193,#REF!,22,FALSE)</f>
        <v>#REF!</v>
      </c>
      <c r="F3193" s="189" t="e">
        <f t="shared" si="222"/>
        <v>#REF!</v>
      </c>
      <c r="G3193" s="183">
        <v>6000</v>
      </c>
      <c r="H3193" s="189" t="e">
        <f t="shared" si="223"/>
        <v>#REF!</v>
      </c>
      <c r="I3193" s="171"/>
      <c r="M3193" s="178"/>
    </row>
    <row r="3194" spans="1:13" s="173" customFormat="1" ht="15.75" customHeight="1">
      <c r="A3194" s="168" t="s">
        <v>4358</v>
      </c>
      <c r="B3194" s="175">
        <v>20396</v>
      </c>
      <c r="C3194" s="191" t="s">
        <v>4361</v>
      </c>
      <c r="D3194" s="183">
        <v>9300</v>
      </c>
      <c r="E3194" s="183" t="e">
        <f>VLOOKUP(B3194,#REF!,22,FALSE)</f>
        <v>#REF!</v>
      </c>
      <c r="F3194" s="189" t="e">
        <f t="shared" si="222"/>
        <v>#REF!</v>
      </c>
      <c r="G3194" s="183">
        <v>8000</v>
      </c>
      <c r="H3194" s="189" t="e">
        <f t="shared" si="223"/>
        <v>#REF!</v>
      </c>
      <c r="I3194" s="171"/>
      <c r="M3194" s="178"/>
    </row>
    <row r="3195" spans="1:13" s="173" customFormat="1" ht="15.75" customHeight="1">
      <c r="A3195" s="168" t="s">
        <v>4358</v>
      </c>
      <c r="B3195" s="175">
        <v>20441</v>
      </c>
      <c r="C3195" s="191" t="s">
        <v>4489</v>
      </c>
      <c r="D3195" s="183">
        <v>46000</v>
      </c>
      <c r="E3195" s="183" t="e">
        <f>VLOOKUP(B3195,#REF!,22,FALSE)</f>
        <v>#REF!</v>
      </c>
      <c r="F3195" s="189" t="e">
        <f t="shared" si="222"/>
        <v>#REF!</v>
      </c>
      <c r="G3195" s="183">
        <v>37600</v>
      </c>
      <c r="H3195" s="189" t="e">
        <f t="shared" si="223"/>
        <v>#REF!</v>
      </c>
      <c r="I3195" s="171"/>
      <c r="M3195" s="178"/>
    </row>
    <row r="3196" spans="1:13" s="173" customFormat="1" ht="15.75" customHeight="1">
      <c r="A3196" s="51" t="s">
        <v>4137</v>
      </c>
      <c r="B3196" s="169"/>
      <c r="C3196" s="193"/>
      <c r="D3196" s="225"/>
      <c r="E3196" s="225"/>
      <c r="F3196" s="225"/>
      <c r="G3196" s="225"/>
      <c r="H3196" s="226" t="e">
        <f>AVERAGE(H3197:H3226)</f>
        <v>#REF!</v>
      </c>
      <c r="I3196" s="227"/>
      <c r="J3196" s="176"/>
      <c r="M3196" s="178"/>
    </row>
    <row r="3197" spans="1:13" s="173" customFormat="1" ht="15.75" customHeight="1">
      <c r="A3197" s="168" t="s">
        <v>3345</v>
      </c>
      <c r="B3197" s="172">
        <v>20501</v>
      </c>
      <c r="C3197" s="191" t="s">
        <v>4138</v>
      </c>
      <c r="D3197" s="183">
        <v>5700</v>
      </c>
      <c r="E3197" s="183" t="e">
        <f>VLOOKUP(B3197,#REF!,22,FALSE)</f>
        <v>#REF!</v>
      </c>
      <c r="F3197" s="189" t="e">
        <f t="shared" ref="F3197:F3226" si="224">E3197/D3197-100%</f>
        <v>#REF!</v>
      </c>
      <c r="G3197" s="183">
        <v>6000</v>
      </c>
      <c r="H3197" s="189" t="e">
        <f t="shared" ref="H3197:H3226" si="225">100%-G3197/E3197</f>
        <v>#REF!</v>
      </c>
      <c r="I3197" s="171"/>
      <c r="M3197" s="178"/>
    </row>
    <row r="3198" spans="1:13" s="173" customFormat="1" ht="15.75" customHeight="1">
      <c r="A3198" s="168" t="s">
        <v>4139</v>
      </c>
      <c r="B3198" s="172">
        <v>20503</v>
      </c>
      <c r="C3198" s="191" t="s">
        <v>4140</v>
      </c>
      <c r="D3198" s="183">
        <v>13400</v>
      </c>
      <c r="E3198" s="183" t="e">
        <f>VLOOKUP(B3198,#REF!,22,FALSE)</f>
        <v>#REF!</v>
      </c>
      <c r="F3198" s="189" t="e">
        <f t="shared" si="224"/>
        <v>#REF!</v>
      </c>
      <c r="G3198" s="183">
        <v>10720</v>
      </c>
      <c r="H3198" s="189" t="e">
        <f t="shared" si="225"/>
        <v>#REF!</v>
      </c>
      <c r="I3198" s="171"/>
      <c r="M3198" s="178"/>
    </row>
    <row r="3199" spans="1:13" s="173" customFormat="1" ht="15.75" customHeight="1">
      <c r="A3199" s="168" t="s">
        <v>4141</v>
      </c>
      <c r="B3199" s="172">
        <v>20507</v>
      </c>
      <c r="C3199" s="191" t="s">
        <v>4142</v>
      </c>
      <c r="D3199" s="183">
        <v>20000</v>
      </c>
      <c r="E3199" s="183" t="e">
        <f>VLOOKUP(B3199,#REF!,22,FALSE)</f>
        <v>#REF!</v>
      </c>
      <c r="F3199" s="189" t="e">
        <f t="shared" si="224"/>
        <v>#REF!</v>
      </c>
      <c r="G3199" s="183">
        <v>16800</v>
      </c>
      <c r="H3199" s="189" t="e">
        <f t="shared" si="225"/>
        <v>#REF!</v>
      </c>
      <c r="I3199" s="171"/>
      <c r="M3199" s="178"/>
    </row>
    <row r="3200" spans="1:13" s="173" customFormat="1" ht="15.75" customHeight="1">
      <c r="A3200" s="168" t="s">
        <v>4090</v>
      </c>
      <c r="B3200" s="172">
        <v>20526</v>
      </c>
      <c r="C3200" s="191" t="s">
        <v>4143</v>
      </c>
      <c r="D3200" s="183">
        <v>73600</v>
      </c>
      <c r="E3200" s="183" t="e">
        <f>VLOOKUP(B3200,#REF!,22,FALSE)</f>
        <v>#REF!</v>
      </c>
      <c r="F3200" s="189" t="e">
        <f t="shared" si="224"/>
        <v>#REF!</v>
      </c>
      <c r="G3200" s="183">
        <v>58880</v>
      </c>
      <c r="H3200" s="189" t="e">
        <f t="shared" si="225"/>
        <v>#REF!</v>
      </c>
      <c r="I3200" s="171"/>
      <c r="M3200" s="178"/>
    </row>
    <row r="3201" spans="1:13" s="173" customFormat="1" ht="15.75" customHeight="1">
      <c r="A3201" s="168" t="s">
        <v>4090</v>
      </c>
      <c r="B3201" s="172">
        <v>20525</v>
      </c>
      <c r="C3201" s="191" t="s">
        <v>4144</v>
      </c>
      <c r="D3201" s="183">
        <v>73600</v>
      </c>
      <c r="E3201" s="183" t="e">
        <f>VLOOKUP(B3201,#REF!,22,FALSE)</f>
        <v>#REF!</v>
      </c>
      <c r="F3201" s="189" t="e">
        <f t="shared" si="224"/>
        <v>#REF!</v>
      </c>
      <c r="G3201" s="183">
        <v>58880</v>
      </c>
      <c r="H3201" s="189" t="e">
        <f t="shared" si="225"/>
        <v>#REF!</v>
      </c>
      <c r="I3201" s="171"/>
      <c r="M3201" s="178"/>
    </row>
    <row r="3202" spans="1:13" s="173" customFormat="1" ht="15.75" customHeight="1">
      <c r="A3202" s="168" t="s">
        <v>4766</v>
      </c>
      <c r="B3202" s="172">
        <v>20511</v>
      </c>
      <c r="C3202" s="191" t="s">
        <v>4145</v>
      </c>
      <c r="D3202" s="183">
        <v>21100</v>
      </c>
      <c r="E3202" s="183" t="e">
        <f>VLOOKUP(B3202,#REF!,22,FALSE)</f>
        <v>#REF!</v>
      </c>
      <c r="F3202" s="189" t="e">
        <f t="shared" si="224"/>
        <v>#REF!</v>
      </c>
      <c r="G3202" s="183">
        <v>18800</v>
      </c>
      <c r="H3202" s="189" t="e">
        <f t="shared" si="225"/>
        <v>#REF!</v>
      </c>
      <c r="I3202" s="171"/>
      <c r="M3202" s="178"/>
    </row>
    <row r="3203" spans="1:13" s="173" customFormat="1" ht="15.75" customHeight="1">
      <c r="A3203" s="168" t="s">
        <v>4767</v>
      </c>
      <c r="B3203" s="172">
        <v>20527</v>
      </c>
      <c r="C3203" s="191" t="s">
        <v>4146</v>
      </c>
      <c r="D3203" s="183">
        <v>73600</v>
      </c>
      <c r="E3203" s="183" t="e">
        <f>VLOOKUP(B3203,#REF!,22,FALSE)</f>
        <v>#REF!</v>
      </c>
      <c r="F3203" s="189" t="e">
        <f t="shared" si="224"/>
        <v>#REF!</v>
      </c>
      <c r="G3203" s="183">
        <v>58880</v>
      </c>
      <c r="H3203" s="189" t="e">
        <f t="shared" si="225"/>
        <v>#REF!</v>
      </c>
      <c r="I3203" s="171"/>
      <c r="M3203" s="178"/>
    </row>
    <row r="3204" spans="1:13" s="173" customFormat="1" ht="15.75" customHeight="1">
      <c r="A3204" s="168" t="s">
        <v>4113</v>
      </c>
      <c r="B3204" s="172">
        <v>21400</v>
      </c>
      <c r="C3204" s="191" t="s">
        <v>4147</v>
      </c>
      <c r="D3204" s="183">
        <v>19500</v>
      </c>
      <c r="E3204" s="183" t="e">
        <f>VLOOKUP(B3204,#REF!,22,FALSE)</f>
        <v>#REF!</v>
      </c>
      <c r="F3204" s="189" t="e">
        <f t="shared" si="224"/>
        <v>#REF!</v>
      </c>
      <c r="G3204" s="183">
        <v>17200</v>
      </c>
      <c r="H3204" s="189" t="e">
        <f t="shared" si="225"/>
        <v>#REF!</v>
      </c>
      <c r="I3204" s="171"/>
      <c r="M3204" s="178"/>
    </row>
    <row r="3205" spans="1:13" s="173" customFormat="1" ht="15.75" customHeight="1">
      <c r="A3205" s="168" t="s">
        <v>4113</v>
      </c>
      <c r="B3205" s="172">
        <v>21405</v>
      </c>
      <c r="C3205" s="191" t="s">
        <v>4148</v>
      </c>
      <c r="D3205" s="183">
        <v>25500</v>
      </c>
      <c r="E3205" s="183" t="e">
        <f>VLOOKUP(B3205,#REF!,22,FALSE)</f>
        <v>#REF!</v>
      </c>
      <c r="F3205" s="189" t="e">
        <f t="shared" si="224"/>
        <v>#REF!</v>
      </c>
      <c r="G3205" s="183">
        <v>22400</v>
      </c>
      <c r="H3205" s="189" t="e">
        <f t="shared" si="225"/>
        <v>#REF!</v>
      </c>
      <c r="I3205" s="171"/>
      <c r="M3205" s="178"/>
    </row>
    <row r="3206" spans="1:13" s="173" customFormat="1" ht="15.75" customHeight="1">
      <c r="A3206" s="168" t="s">
        <v>4113</v>
      </c>
      <c r="B3206" s="172">
        <v>20509</v>
      </c>
      <c r="C3206" s="191" t="s">
        <v>4149</v>
      </c>
      <c r="D3206" s="183">
        <v>23500</v>
      </c>
      <c r="E3206" s="183" t="e">
        <f>VLOOKUP(B3206,#REF!,22,FALSE)</f>
        <v>#REF!</v>
      </c>
      <c r="F3206" s="189" t="e">
        <f t="shared" si="224"/>
        <v>#REF!</v>
      </c>
      <c r="G3206" s="183">
        <v>20800</v>
      </c>
      <c r="H3206" s="189" t="e">
        <f t="shared" si="225"/>
        <v>#REF!</v>
      </c>
      <c r="I3206" s="171"/>
      <c r="M3206" s="178"/>
    </row>
    <row r="3207" spans="1:13" s="173" customFormat="1" ht="15.75" customHeight="1">
      <c r="A3207" s="168" t="s">
        <v>4113</v>
      </c>
      <c r="B3207" s="172">
        <v>20510</v>
      </c>
      <c r="C3207" s="191" t="s">
        <v>4150</v>
      </c>
      <c r="D3207" s="183">
        <v>23500</v>
      </c>
      <c r="E3207" s="183" t="e">
        <f>VLOOKUP(B3207,#REF!,22,FALSE)</f>
        <v>#REF!</v>
      </c>
      <c r="F3207" s="189" t="e">
        <f t="shared" si="224"/>
        <v>#REF!</v>
      </c>
      <c r="G3207" s="183">
        <v>20800</v>
      </c>
      <c r="H3207" s="189" t="e">
        <f t="shared" si="225"/>
        <v>#REF!</v>
      </c>
      <c r="I3207" s="171"/>
      <c r="M3207" s="178"/>
    </row>
    <row r="3208" spans="1:13" s="173" customFormat="1" ht="15.75" customHeight="1">
      <c r="A3208" s="168" t="s">
        <v>4113</v>
      </c>
      <c r="B3208" s="172">
        <v>20514</v>
      </c>
      <c r="C3208" s="191" t="s">
        <v>4151</v>
      </c>
      <c r="D3208" s="183">
        <v>40500</v>
      </c>
      <c r="E3208" s="183" t="e">
        <f>VLOOKUP(B3208,#REF!,22,FALSE)</f>
        <v>#REF!</v>
      </c>
      <c r="F3208" s="189" t="e">
        <f t="shared" si="224"/>
        <v>#REF!</v>
      </c>
      <c r="G3208" s="183">
        <v>32400</v>
      </c>
      <c r="H3208" s="189" t="e">
        <f t="shared" si="225"/>
        <v>#REF!</v>
      </c>
      <c r="I3208" s="171"/>
      <c r="M3208" s="178"/>
    </row>
    <row r="3209" spans="1:13" s="173" customFormat="1" ht="15.75" customHeight="1">
      <c r="A3209" s="168" t="s">
        <v>4113</v>
      </c>
      <c r="B3209" s="172">
        <v>20506</v>
      </c>
      <c r="C3209" s="191" t="s">
        <v>4152</v>
      </c>
      <c r="D3209" s="183">
        <v>16000</v>
      </c>
      <c r="E3209" s="183" t="e">
        <f>VLOOKUP(B3209,#REF!,22,FALSE)</f>
        <v>#REF!</v>
      </c>
      <c r="F3209" s="189" t="e">
        <f t="shared" si="224"/>
        <v>#REF!</v>
      </c>
      <c r="G3209" s="183">
        <v>14000</v>
      </c>
      <c r="H3209" s="189" t="e">
        <f t="shared" si="225"/>
        <v>#REF!</v>
      </c>
      <c r="I3209" s="171"/>
      <c r="M3209" s="178"/>
    </row>
    <row r="3210" spans="1:13" s="173" customFormat="1" ht="15.75" customHeight="1">
      <c r="A3210" s="168" t="s">
        <v>4113</v>
      </c>
      <c r="B3210" s="172">
        <v>20513</v>
      </c>
      <c r="C3210" s="191" t="s">
        <v>4153</v>
      </c>
      <c r="D3210" s="183">
        <v>40500</v>
      </c>
      <c r="E3210" s="183" t="e">
        <f>VLOOKUP(B3210,#REF!,22,FALSE)</f>
        <v>#REF!</v>
      </c>
      <c r="F3210" s="189" t="e">
        <f t="shared" si="224"/>
        <v>#REF!</v>
      </c>
      <c r="G3210" s="183">
        <v>32400</v>
      </c>
      <c r="H3210" s="189" t="e">
        <f t="shared" si="225"/>
        <v>#REF!</v>
      </c>
      <c r="I3210" s="171"/>
      <c r="M3210" s="178"/>
    </row>
    <row r="3211" spans="1:13" s="173" customFormat="1" ht="15.75" customHeight="1">
      <c r="A3211" s="168" t="s">
        <v>4113</v>
      </c>
      <c r="B3211" s="172">
        <v>20517</v>
      </c>
      <c r="C3211" s="191" t="s">
        <v>4154</v>
      </c>
      <c r="D3211" s="183">
        <v>52500</v>
      </c>
      <c r="E3211" s="183" t="e">
        <f>VLOOKUP(B3211,#REF!,22,FALSE)</f>
        <v>#REF!</v>
      </c>
      <c r="F3211" s="189" t="e">
        <f t="shared" si="224"/>
        <v>#REF!</v>
      </c>
      <c r="G3211" s="183">
        <v>42000</v>
      </c>
      <c r="H3211" s="189" t="e">
        <f t="shared" si="225"/>
        <v>#REF!</v>
      </c>
      <c r="I3211" s="171"/>
      <c r="M3211" s="178"/>
    </row>
    <row r="3212" spans="1:13" s="173" customFormat="1" ht="15.75" customHeight="1">
      <c r="A3212" s="168" t="s">
        <v>4113</v>
      </c>
      <c r="B3212" s="172">
        <v>20521</v>
      </c>
      <c r="C3212" s="191" t="s">
        <v>4155</v>
      </c>
      <c r="D3212" s="183">
        <v>58800</v>
      </c>
      <c r="E3212" s="183" t="e">
        <f>VLOOKUP(B3212,#REF!,22,FALSE)</f>
        <v>#REF!</v>
      </c>
      <c r="F3212" s="189" t="e">
        <f t="shared" si="224"/>
        <v>#REF!</v>
      </c>
      <c r="G3212" s="183">
        <v>47040</v>
      </c>
      <c r="H3212" s="189" t="e">
        <f t="shared" si="225"/>
        <v>#REF!</v>
      </c>
      <c r="I3212" s="171"/>
      <c r="M3212" s="178"/>
    </row>
    <row r="3213" spans="1:13" s="173" customFormat="1" ht="15.75" customHeight="1">
      <c r="A3213" s="168" t="s">
        <v>4768</v>
      </c>
      <c r="B3213" s="172">
        <v>20520</v>
      </c>
      <c r="C3213" s="191" t="s">
        <v>4156</v>
      </c>
      <c r="D3213" s="183">
        <v>73600</v>
      </c>
      <c r="E3213" s="183" t="e">
        <f>VLOOKUP(B3213,#REF!,22,FALSE)</f>
        <v>#REF!</v>
      </c>
      <c r="F3213" s="189" t="e">
        <f t="shared" si="224"/>
        <v>#REF!</v>
      </c>
      <c r="G3213" s="183">
        <v>58880</v>
      </c>
      <c r="H3213" s="189" t="e">
        <f t="shared" si="225"/>
        <v>#REF!</v>
      </c>
      <c r="I3213" s="171"/>
      <c r="M3213" s="178"/>
    </row>
    <row r="3214" spans="1:13" s="173" customFormat="1" ht="15.75" customHeight="1">
      <c r="A3214" s="168" t="s">
        <v>4767</v>
      </c>
      <c r="B3214" s="172">
        <v>20515</v>
      </c>
      <c r="C3214" s="191" t="s">
        <v>4157</v>
      </c>
      <c r="D3214" s="183">
        <v>40500</v>
      </c>
      <c r="E3214" s="183" t="e">
        <f>VLOOKUP(B3214,#REF!,22,FALSE)</f>
        <v>#REF!</v>
      </c>
      <c r="F3214" s="189" t="e">
        <f t="shared" si="224"/>
        <v>#REF!</v>
      </c>
      <c r="G3214" s="183">
        <v>32400</v>
      </c>
      <c r="H3214" s="189" t="e">
        <f t="shared" si="225"/>
        <v>#REF!</v>
      </c>
      <c r="I3214" s="171"/>
      <c r="M3214" s="178"/>
    </row>
    <row r="3215" spans="1:13" s="173" customFormat="1" ht="15.75" customHeight="1">
      <c r="A3215" s="168" t="s">
        <v>4767</v>
      </c>
      <c r="B3215" s="172">
        <v>20518</v>
      </c>
      <c r="C3215" s="191" t="s">
        <v>4158</v>
      </c>
      <c r="D3215" s="183">
        <v>58800</v>
      </c>
      <c r="E3215" s="183" t="e">
        <f>VLOOKUP(B3215,#REF!,22,FALSE)</f>
        <v>#REF!</v>
      </c>
      <c r="F3215" s="189" t="e">
        <f t="shared" si="224"/>
        <v>#REF!</v>
      </c>
      <c r="G3215" s="183">
        <v>47040</v>
      </c>
      <c r="H3215" s="189" t="e">
        <f t="shared" si="225"/>
        <v>#REF!</v>
      </c>
      <c r="I3215" s="171"/>
      <c r="M3215" s="178"/>
    </row>
    <row r="3216" spans="1:13" s="176" customFormat="1" ht="15.75" customHeight="1">
      <c r="A3216" s="168" t="s">
        <v>4159</v>
      </c>
      <c r="B3216" s="172">
        <v>20504</v>
      </c>
      <c r="C3216" s="191" t="s">
        <v>4160</v>
      </c>
      <c r="D3216" s="183">
        <v>17000</v>
      </c>
      <c r="E3216" s="183" t="e">
        <f>VLOOKUP(B3216,#REF!,22,FALSE)</f>
        <v>#REF!</v>
      </c>
      <c r="F3216" s="189" t="e">
        <f t="shared" si="224"/>
        <v>#REF!</v>
      </c>
      <c r="G3216" s="183">
        <v>14800</v>
      </c>
      <c r="H3216" s="189" t="e">
        <f t="shared" si="225"/>
        <v>#REF!</v>
      </c>
      <c r="I3216" s="171"/>
      <c r="J3216" s="173"/>
      <c r="K3216" s="173"/>
      <c r="M3216" s="178"/>
    </row>
    <row r="3217" spans="1:13" s="173" customFormat="1" ht="15.75" customHeight="1">
      <c r="A3217" s="168" t="s">
        <v>4159</v>
      </c>
      <c r="B3217" s="172">
        <v>20508</v>
      </c>
      <c r="C3217" s="191" t="s">
        <v>4161</v>
      </c>
      <c r="D3217" s="183">
        <v>30000</v>
      </c>
      <c r="E3217" s="183" t="e">
        <f>VLOOKUP(B3217,#REF!,22,FALSE)</f>
        <v>#REF!</v>
      </c>
      <c r="F3217" s="189" t="e">
        <f t="shared" si="224"/>
        <v>#REF!</v>
      </c>
      <c r="G3217" s="183">
        <v>26400</v>
      </c>
      <c r="H3217" s="189" t="e">
        <f t="shared" si="225"/>
        <v>#REF!</v>
      </c>
      <c r="I3217" s="171"/>
      <c r="M3217" s="178"/>
    </row>
    <row r="3218" spans="1:13" s="173" customFormat="1" ht="15.75" customHeight="1">
      <c r="A3218" s="168" t="s">
        <v>4162</v>
      </c>
      <c r="B3218" s="172">
        <v>20505</v>
      </c>
      <c r="C3218" s="191" t="s">
        <v>4136</v>
      </c>
      <c r="D3218" s="183">
        <v>16000</v>
      </c>
      <c r="E3218" s="183" t="e">
        <f>VLOOKUP(B3218,#REF!,22,FALSE)</f>
        <v>#REF!</v>
      </c>
      <c r="F3218" s="189" t="e">
        <f t="shared" si="224"/>
        <v>#REF!</v>
      </c>
      <c r="G3218" s="183">
        <v>14000</v>
      </c>
      <c r="H3218" s="189" t="e">
        <f t="shared" si="225"/>
        <v>#REF!</v>
      </c>
      <c r="I3218" s="171"/>
      <c r="J3218" s="173" t="s">
        <v>5970</v>
      </c>
      <c r="M3218" s="178"/>
    </row>
    <row r="3219" spans="1:13" s="173" customFormat="1" ht="15.75" customHeight="1">
      <c r="A3219" s="168" t="s">
        <v>4090</v>
      </c>
      <c r="B3219" s="172">
        <v>20528</v>
      </c>
      <c r="C3219" s="191" t="s">
        <v>4163</v>
      </c>
      <c r="D3219" s="183">
        <v>73600</v>
      </c>
      <c r="E3219" s="183" t="e">
        <f>VLOOKUP(B3219,#REF!,22,FALSE)</f>
        <v>#REF!</v>
      </c>
      <c r="F3219" s="189" t="e">
        <f t="shared" si="224"/>
        <v>#REF!</v>
      </c>
      <c r="G3219" s="183">
        <v>58880</v>
      </c>
      <c r="H3219" s="189" t="e">
        <f t="shared" si="225"/>
        <v>#REF!</v>
      </c>
      <c r="I3219" s="171"/>
      <c r="M3219" s="178"/>
    </row>
    <row r="3220" spans="1:13" s="173" customFormat="1" ht="15.75" customHeight="1">
      <c r="A3220" s="168" t="s">
        <v>4164</v>
      </c>
      <c r="B3220" s="172">
        <v>20529</v>
      </c>
      <c r="C3220" s="191" t="s">
        <v>4165</v>
      </c>
      <c r="D3220" s="183">
        <v>73600</v>
      </c>
      <c r="E3220" s="183" t="e">
        <f>VLOOKUP(B3220,#REF!,22,FALSE)</f>
        <v>#REF!</v>
      </c>
      <c r="F3220" s="189" t="e">
        <f t="shared" si="224"/>
        <v>#REF!</v>
      </c>
      <c r="G3220" s="183">
        <v>58880</v>
      </c>
      <c r="H3220" s="189" t="e">
        <f t="shared" si="225"/>
        <v>#REF!</v>
      </c>
      <c r="I3220" s="171"/>
      <c r="M3220" s="178"/>
    </row>
    <row r="3221" spans="1:13" s="173" customFormat="1" ht="15.75" customHeight="1">
      <c r="A3221" s="168" t="s">
        <v>4767</v>
      </c>
      <c r="B3221" s="172">
        <v>20512</v>
      </c>
      <c r="C3221" s="191" t="s">
        <v>4166</v>
      </c>
      <c r="D3221" s="183">
        <v>40500</v>
      </c>
      <c r="E3221" s="183" t="e">
        <f>VLOOKUP(B3221,#REF!,22,FALSE)</f>
        <v>#REF!</v>
      </c>
      <c r="F3221" s="189" t="e">
        <f t="shared" si="224"/>
        <v>#REF!</v>
      </c>
      <c r="G3221" s="183">
        <v>32400</v>
      </c>
      <c r="H3221" s="189" t="e">
        <f t="shared" si="225"/>
        <v>#REF!</v>
      </c>
      <c r="I3221" s="171"/>
      <c r="M3221" s="178"/>
    </row>
    <row r="3222" spans="1:13" s="173" customFormat="1" ht="15.75" customHeight="1">
      <c r="A3222" s="168" t="s">
        <v>4767</v>
      </c>
      <c r="B3222" s="172">
        <v>20516</v>
      </c>
      <c r="C3222" s="191" t="s">
        <v>4167</v>
      </c>
      <c r="D3222" s="183">
        <v>52500</v>
      </c>
      <c r="E3222" s="183" t="e">
        <f>VLOOKUP(B3222,#REF!,22,FALSE)</f>
        <v>#REF!</v>
      </c>
      <c r="F3222" s="189" t="e">
        <f t="shared" si="224"/>
        <v>#REF!</v>
      </c>
      <c r="G3222" s="183">
        <v>42000</v>
      </c>
      <c r="H3222" s="189" t="e">
        <f t="shared" si="225"/>
        <v>#REF!</v>
      </c>
      <c r="I3222" s="171"/>
      <c r="M3222" s="178"/>
    </row>
    <row r="3223" spans="1:13" s="173" customFormat="1" ht="15.75" customHeight="1">
      <c r="A3223" s="168" t="s">
        <v>4769</v>
      </c>
      <c r="B3223" s="172">
        <v>20524</v>
      </c>
      <c r="C3223" s="191" t="s">
        <v>4168</v>
      </c>
      <c r="D3223" s="183">
        <v>58800</v>
      </c>
      <c r="E3223" s="183" t="e">
        <f>VLOOKUP(B3223,#REF!,22,FALSE)</f>
        <v>#REF!</v>
      </c>
      <c r="F3223" s="189" t="e">
        <f t="shared" si="224"/>
        <v>#REF!</v>
      </c>
      <c r="G3223" s="183">
        <v>47040</v>
      </c>
      <c r="H3223" s="189" t="e">
        <f t="shared" si="225"/>
        <v>#REF!</v>
      </c>
      <c r="I3223" s="171"/>
      <c r="M3223" s="178"/>
    </row>
    <row r="3224" spans="1:13" s="173" customFormat="1" ht="15.75" customHeight="1">
      <c r="A3224" s="168" t="s">
        <v>4769</v>
      </c>
      <c r="B3224" s="172">
        <v>20519</v>
      </c>
      <c r="C3224" s="191" t="s">
        <v>4169</v>
      </c>
      <c r="D3224" s="183">
        <v>58800</v>
      </c>
      <c r="E3224" s="183" t="e">
        <f>VLOOKUP(B3224,#REF!,22,FALSE)</f>
        <v>#REF!</v>
      </c>
      <c r="F3224" s="189" t="e">
        <f t="shared" si="224"/>
        <v>#REF!</v>
      </c>
      <c r="G3224" s="183">
        <v>47040</v>
      </c>
      <c r="H3224" s="189" t="e">
        <f t="shared" si="225"/>
        <v>#REF!</v>
      </c>
      <c r="I3224" s="171"/>
      <c r="M3224" s="178"/>
    </row>
    <row r="3225" spans="1:13" s="173" customFormat="1" ht="15.75" customHeight="1">
      <c r="A3225" s="168" t="s">
        <v>4769</v>
      </c>
      <c r="B3225" s="172">
        <v>20522</v>
      </c>
      <c r="C3225" s="191" t="s">
        <v>4170</v>
      </c>
      <c r="D3225" s="183">
        <v>61400</v>
      </c>
      <c r="E3225" s="183" t="e">
        <f>VLOOKUP(B3225,#REF!,22,FALSE)</f>
        <v>#REF!</v>
      </c>
      <c r="F3225" s="189" t="e">
        <f t="shared" si="224"/>
        <v>#REF!</v>
      </c>
      <c r="G3225" s="183">
        <v>49120</v>
      </c>
      <c r="H3225" s="189" t="e">
        <f t="shared" si="225"/>
        <v>#REF!</v>
      </c>
      <c r="I3225" s="171"/>
      <c r="M3225" s="178"/>
    </row>
    <row r="3226" spans="1:13" s="173" customFormat="1" ht="15.75" customHeight="1">
      <c r="A3226" s="168" t="s">
        <v>4769</v>
      </c>
      <c r="B3226" s="172">
        <v>20523</v>
      </c>
      <c r="C3226" s="191" t="s">
        <v>4171</v>
      </c>
      <c r="D3226" s="183">
        <v>61400</v>
      </c>
      <c r="E3226" s="183" t="e">
        <f>VLOOKUP(B3226,#REF!,22,FALSE)</f>
        <v>#REF!</v>
      </c>
      <c r="F3226" s="189" t="e">
        <f t="shared" si="224"/>
        <v>#REF!</v>
      </c>
      <c r="G3226" s="183">
        <v>49120</v>
      </c>
      <c r="H3226" s="189" t="e">
        <f t="shared" si="225"/>
        <v>#REF!</v>
      </c>
      <c r="I3226" s="171"/>
      <c r="M3226" s="178"/>
    </row>
    <row r="3227" spans="1:13" s="173" customFormat="1" ht="15.75" customHeight="1">
      <c r="A3227" s="51" t="s">
        <v>3383</v>
      </c>
      <c r="B3227" s="169"/>
      <c r="C3227" s="229"/>
      <c r="D3227" s="225"/>
      <c r="E3227" s="225"/>
      <c r="F3227" s="225"/>
      <c r="G3227" s="225"/>
      <c r="H3227" s="226" t="e">
        <f>AVERAGE(H3228:H3266)</f>
        <v>#REF!</v>
      </c>
      <c r="I3227" s="227"/>
      <c r="J3227" s="176"/>
      <c r="M3227" s="178"/>
    </row>
    <row r="3228" spans="1:13" s="173" customFormat="1" ht="15.75" customHeight="1">
      <c r="A3228" s="168" t="s">
        <v>4730</v>
      </c>
      <c r="B3228" s="175">
        <v>20205</v>
      </c>
      <c r="C3228" s="191" t="s">
        <v>5361</v>
      </c>
      <c r="D3228" s="183">
        <v>9900</v>
      </c>
      <c r="E3228" s="183" t="e">
        <f>VLOOKUP(B3228,#REF!,22,FALSE)</f>
        <v>#REF!</v>
      </c>
      <c r="F3228" s="189" t="e">
        <f t="shared" ref="F3228:F3266" si="226">E3228/D3228-100%</f>
        <v>#REF!</v>
      </c>
      <c r="G3228" s="183">
        <v>7920</v>
      </c>
      <c r="H3228" s="189" t="e">
        <f t="shared" ref="H3228:H3266" si="227">100%-G3228/E3228</f>
        <v>#REF!</v>
      </c>
      <c r="I3228" s="171"/>
      <c r="M3228" s="178"/>
    </row>
    <row r="3229" spans="1:13" s="173" customFormat="1" ht="15.75" customHeight="1">
      <c r="A3229" s="168" t="s">
        <v>4730</v>
      </c>
      <c r="B3229" s="172" t="s">
        <v>3384</v>
      </c>
      <c r="C3229" s="191" t="s">
        <v>3385</v>
      </c>
      <c r="D3229" s="183">
        <v>12900</v>
      </c>
      <c r="E3229" s="183" t="e">
        <f>VLOOKUP(B3229,#REF!,22,FALSE)</f>
        <v>#REF!</v>
      </c>
      <c r="F3229" s="189" t="e">
        <f t="shared" si="226"/>
        <v>#REF!</v>
      </c>
      <c r="G3229" s="183">
        <v>10320</v>
      </c>
      <c r="H3229" s="189" t="e">
        <f t="shared" si="227"/>
        <v>#REF!</v>
      </c>
      <c r="I3229" s="171"/>
      <c r="M3229" s="178"/>
    </row>
    <row r="3230" spans="1:13" s="173" customFormat="1" ht="15.75" customHeight="1">
      <c r="A3230" s="168" t="s">
        <v>4730</v>
      </c>
      <c r="B3230" s="172" t="s">
        <v>3386</v>
      </c>
      <c r="C3230" s="191" t="s">
        <v>3387</v>
      </c>
      <c r="D3230" s="183">
        <v>16800</v>
      </c>
      <c r="E3230" s="183" t="e">
        <f>VLOOKUP(B3230,#REF!,22,FALSE)</f>
        <v>#REF!</v>
      </c>
      <c r="F3230" s="189" t="e">
        <f t="shared" si="226"/>
        <v>#REF!</v>
      </c>
      <c r="G3230" s="183">
        <v>13440</v>
      </c>
      <c r="H3230" s="189" t="e">
        <f t="shared" si="227"/>
        <v>#REF!</v>
      </c>
      <c r="I3230" s="171"/>
      <c r="M3230" s="178"/>
    </row>
    <row r="3231" spans="1:13" s="173" customFormat="1" ht="15.75" customHeight="1">
      <c r="A3231" s="168" t="s">
        <v>4730</v>
      </c>
      <c r="B3231" s="175">
        <v>20206</v>
      </c>
      <c r="C3231" s="191" t="s">
        <v>3388</v>
      </c>
      <c r="D3231" s="183">
        <v>16600</v>
      </c>
      <c r="E3231" s="183" t="e">
        <f>VLOOKUP(B3231,#REF!,22,FALSE)</f>
        <v>#REF!</v>
      </c>
      <c r="F3231" s="189" t="e">
        <f t="shared" si="226"/>
        <v>#REF!</v>
      </c>
      <c r="G3231" s="183">
        <v>13280</v>
      </c>
      <c r="H3231" s="189" t="e">
        <f t="shared" si="227"/>
        <v>#REF!</v>
      </c>
      <c r="I3231" s="171"/>
      <c r="M3231" s="178"/>
    </row>
    <row r="3232" spans="1:13" s="173" customFormat="1" ht="15.75" customHeight="1">
      <c r="A3232" s="168" t="s">
        <v>4730</v>
      </c>
      <c r="B3232" s="172" t="s">
        <v>3389</v>
      </c>
      <c r="C3232" s="191" t="s">
        <v>3390</v>
      </c>
      <c r="D3232" s="183">
        <v>19200</v>
      </c>
      <c r="E3232" s="183" t="e">
        <f>VLOOKUP(B3232,#REF!,22,FALSE)</f>
        <v>#REF!</v>
      </c>
      <c r="F3232" s="189" t="e">
        <f t="shared" si="226"/>
        <v>#REF!</v>
      </c>
      <c r="G3232" s="183">
        <v>15360</v>
      </c>
      <c r="H3232" s="189" t="e">
        <f t="shared" si="227"/>
        <v>#REF!</v>
      </c>
      <c r="I3232" s="171"/>
      <c r="M3232" s="178"/>
    </row>
    <row r="3233" spans="1:13" s="173" customFormat="1" ht="15.75" customHeight="1">
      <c r="A3233" s="168" t="s">
        <v>4730</v>
      </c>
      <c r="B3233" s="172" t="s">
        <v>3391</v>
      </c>
      <c r="C3233" s="191" t="s">
        <v>3392</v>
      </c>
      <c r="D3233" s="183">
        <v>19600</v>
      </c>
      <c r="E3233" s="183" t="e">
        <f>VLOOKUP(B3233,#REF!,22,FALSE)</f>
        <v>#REF!</v>
      </c>
      <c r="F3233" s="189" t="e">
        <f t="shared" si="226"/>
        <v>#REF!</v>
      </c>
      <c r="G3233" s="183">
        <v>15680</v>
      </c>
      <c r="H3233" s="189" t="e">
        <f t="shared" si="227"/>
        <v>#REF!</v>
      </c>
      <c r="I3233" s="171"/>
      <c r="M3233" s="178"/>
    </row>
    <row r="3234" spans="1:13" s="173" customFormat="1" ht="15.75" customHeight="1">
      <c r="A3234" s="168" t="s">
        <v>4730</v>
      </c>
      <c r="B3234" s="175">
        <v>20207</v>
      </c>
      <c r="C3234" s="191" t="s">
        <v>3393</v>
      </c>
      <c r="D3234" s="183">
        <v>15800</v>
      </c>
      <c r="E3234" s="183" t="e">
        <f>VLOOKUP(B3234,#REF!,22,FALSE)</f>
        <v>#REF!</v>
      </c>
      <c r="F3234" s="189" t="e">
        <f t="shared" si="226"/>
        <v>#REF!</v>
      </c>
      <c r="G3234" s="183">
        <v>12640</v>
      </c>
      <c r="H3234" s="189" t="e">
        <f t="shared" si="227"/>
        <v>#REF!</v>
      </c>
      <c r="I3234" s="171"/>
      <c r="M3234" s="178"/>
    </row>
    <row r="3235" spans="1:13" s="173" customFormat="1" ht="15.75" customHeight="1">
      <c r="A3235" s="168" t="s">
        <v>4730</v>
      </c>
      <c r="B3235" s="172" t="s">
        <v>3394</v>
      </c>
      <c r="C3235" s="191" t="s">
        <v>3395</v>
      </c>
      <c r="D3235" s="183">
        <v>17000</v>
      </c>
      <c r="E3235" s="183" t="e">
        <f>VLOOKUP(B3235,#REF!,22,FALSE)</f>
        <v>#REF!</v>
      </c>
      <c r="F3235" s="189" t="e">
        <f t="shared" si="226"/>
        <v>#REF!</v>
      </c>
      <c r="G3235" s="183">
        <v>13600</v>
      </c>
      <c r="H3235" s="189" t="e">
        <f t="shared" si="227"/>
        <v>#REF!</v>
      </c>
      <c r="I3235" s="171"/>
      <c r="M3235" s="178"/>
    </row>
    <row r="3236" spans="1:13" s="173" customFormat="1" ht="15.75" customHeight="1">
      <c r="A3236" s="168" t="s">
        <v>4730</v>
      </c>
      <c r="B3236" s="172" t="s">
        <v>3396</v>
      </c>
      <c r="C3236" s="191" t="s">
        <v>3397</v>
      </c>
      <c r="D3236" s="183">
        <v>22800</v>
      </c>
      <c r="E3236" s="183" t="e">
        <f>VLOOKUP(B3236,#REF!,22,FALSE)</f>
        <v>#REF!</v>
      </c>
      <c r="F3236" s="189" t="e">
        <f t="shared" si="226"/>
        <v>#REF!</v>
      </c>
      <c r="G3236" s="183">
        <v>18240</v>
      </c>
      <c r="H3236" s="189" t="e">
        <f t="shared" si="227"/>
        <v>#REF!</v>
      </c>
      <c r="I3236" s="171"/>
      <c r="M3236" s="178"/>
    </row>
    <row r="3237" spans="1:13" s="173" customFormat="1" ht="15.75" customHeight="1">
      <c r="A3237" s="168" t="s">
        <v>4730</v>
      </c>
      <c r="B3237" s="175">
        <v>20208</v>
      </c>
      <c r="C3237" s="191" t="s">
        <v>3398</v>
      </c>
      <c r="D3237" s="183">
        <v>21600</v>
      </c>
      <c r="E3237" s="183" t="e">
        <f>VLOOKUP(B3237,#REF!,22,FALSE)</f>
        <v>#REF!</v>
      </c>
      <c r="F3237" s="189" t="e">
        <f t="shared" si="226"/>
        <v>#REF!</v>
      </c>
      <c r="G3237" s="183">
        <v>17280</v>
      </c>
      <c r="H3237" s="189" t="e">
        <f t="shared" si="227"/>
        <v>#REF!</v>
      </c>
      <c r="I3237" s="171"/>
      <c r="M3237" s="178"/>
    </row>
    <row r="3238" spans="1:13" s="173" customFormat="1" ht="15.75" customHeight="1">
      <c r="A3238" s="168" t="s">
        <v>4730</v>
      </c>
      <c r="B3238" s="172" t="s">
        <v>3399</v>
      </c>
      <c r="C3238" s="191" t="s">
        <v>3400</v>
      </c>
      <c r="D3238" s="183">
        <v>22600</v>
      </c>
      <c r="E3238" s="183" t="e">
        <f>VLOOKUP(B3238,#REF!,22,FALSE)</f>
        <v>#REF!</v>
      </c>
      <c r="F3238" s="189" t="e">
        <f t="shared" si="226"/>
        <v>#REF!</v>
      </c>
      <c r="G3238" s="183">
        <v>18080</v>
      </c>
      <c r="H3238" s="189" t="e">
        <f t="shared" si="227"/>
        <v>#REF!</v>
      </c>
      <c r="I3238" s="171"/>
      <c r="M3238" s="178"/>
    </row>
    <row r="3239" spans="1:13" s="173" customFormat="1" ht="15.75" customHeight="1">
      <c r="A3239" s="168" t="s">
        <v>4730</v>
      </c>
      <c r="B3239" s="172" t="s">
        <v>3401</v>
      </c>
      <c r="C3239" s="191" t="s">
        <v>3402</v>
      </c>
      <c r="D3239" s="183">
        <v>28400</v>
      </c>
      <c r="E3239" s="183" t="e">
        <f>VLOOKUP(B3239,#REF!,22,FALSE)</f>
        <v>#REF!</v>
      </c>
      <c r="F3239" s="189" t="e">
        <f t="shared" si="226"/>
        <v>#REF!</v>
      </c>
      <c r="G3239" s="183">
        <v>22720</v>
      </c>
      <c r="H3239" s="189" t="e">
        <f t="shared" si="227"/>
        <v>#REF!</v>
      </c>
      <c r="I3239" s="171"/>
      <c r="M3239" s="178"/>
    </row>
    <row r="3240" spans="1:13" s="173" customFormat="1" ht="15.75" customHeight="1">
      <c r="A3240" s="168" t="s">
        <v>4730</v>
      </c>
      <c r="B3240" s="175">
        <v>20209</v>
      </c>
      <c r="C3240" s="191" t="s">
        <v>3403</v>
      </c>
      <c r="D3240" s="183">
        <v>27500</v>
      </c>
      <c r="E3240" s="183" t="e">
        <f>VLOOKUP(B3240,#REF!,22,FALSE)</f>
        <v>#REF!</v>
      </c>
      <c r="F3240" s="189" t="e">
        <f t="shared" si="226"/>
        <v>#REF!</v>
      </c>
      <c r="G3240" s="183">
        <v>22000</v>
      </c>
      <c r="H3240" s="189" t="e">
        <f t="shared" si="227"/>
        <v>#REF!</v>
      </c>
      <c r="I3240" s="171"/>
      <c r="M3240" s="178"/>
    </row>
    <row r="3241" spans="1:13" s="173" customFormat="1" ht="15.75" customHeight="1">
      <c r="A3241" s="168" t="s">
        <v>4730</v>
      </c>
      <c r="B3241" s="172" t="s">
        <v>3404</v>
      </c>
      <c r="C3241" s="191" t="s">
        <v>3405</v>
      </c>
      <c r="D3241" s="183">
        <v>32900</v>
      </c>
      <c r="E3241" s="183" t="e">
        <f>VLOOKUP(B3241,#REF!,22,FALSE)</f>
        <v>#REF!</v>
      </c>
      <c r="F3241" s="189" t="e">
        <f t="shared" si="226"/>
        <v>#REF!</v>
      </c>
      <c r="G3241" s="183">
        <v>26320</v>
      </c>
      <c r="H3241" s="189" t="e">
        <f t="shared" si="227"/>
        <v>#REF!</v>
      </c>
      <c r="I3241" s="171"/>
      <c r="M3241" s="178"/>
    </row>
    <row r="3242" spans="1:13" s="173" customFormat="1" ht="15.75" customHeight="1">
      <c r="A3242" s="168" t="s">
        <v>4730</v>
      </c>
      <c r="B3242" s="172" t="s">
        <v>3406</v>
      </c>
      <c r="C3242" s="191" t="s">
        <v>3407</v>
      </c>
      <c r="D3242" s="183">
        <v>35700</v>
      </c>
      <c r="E3242" s="183" t="e">
        <f>VLOOKUP(B3242,#REF!,22,FALSE)</f>
        <v>#REF!</v>
      </c>
      <c r="F3242" s="189" t="e">
        <f t="shared" si="226"/>
        <v>#REF!</v>
      </c>
      <c r="G3242" s="183">
        <v>28560</v>
      </c>
      <c r="H3242" s="189" t="e">
        <f t="shared" si="227"/>
        <v>#REF!</v>
      </c>
      <c r="I3242" s="171"/>
      <c r="M3242" s="178"/>
    </row>
    <row r="3243" spans="1:13" s="173" customFormat="1" ht="15.75" customHeight="1">
      <c r="A3243" s="168" t="s">
        <v>4730</v>
      </c>
      <c r="B3243" s="175">
        <v>20210</v>
      </c>
      <c r="C3243" s="191" t="s">
        <v>3408</v>
      </c>
      <c r="D3243" s="183">
        <v>9000</v>
      </c>
      <c r="E3243" s="183" t="e">
        <f>VLOOKUP(B3243,#REF!,22,FALSE)</f>
        <v>#REF!</v>
      </c>
      <c r="F3243" s="189" t="e">
        <f t="shared" si="226"/>
        <v>#REF!</v>
      </c>
      <c r="G3243" s="183">
        <v>7200</v>
      </c>
      <c r="H3243" s="189" t="e">
        <f t="shared" si="227"/>
        <v>#REF!</v>
      </c>
      <c r="I3243" s="171"/>
      <c r="M3243" s="178"/>
    </row>
    <row r="3244" spans="1:13" s="173" customFormat="1" ht="15.75" customHeight="1">
      <c r="A3244" s="168" t="s">
        <v>4730</v>
      </c>
      <c r="B3244" s="172" t="s">
        <v>3409</v>
      </c>
      <c r="C3244" s="191" t="s">
        <v>3410</v>
      </c>
      <c r="D3244" s="183">
        <v>10000</v>
      </c>
      <c r="E3244" s="183" t="e">
        <f>VLOOKUP(B3244,#REF!,22,FALSE)</f>
        <v>#REF!</v>
      </c>
      <c r="F3244" s="189" t="e">
        <f t="shared" si="226"/>
        <v>#REF!</v>
      </c>
      <c r="G3244" s="183">
        <v>8000</v>
      </c>
      <c r="H3244" s="189" t="e">
        <f t="shared" si="227"/>
        <v>#REF!</v>
      </c>
      <c r="I3244" s="171"/>
      <c r="M3244" s="178"/>
    </row>
    <row r="3245" spans="1:13" s="173" customFormat="1" ht="15.75" customHeight="1">
      <c r="A3245" s="168" t="s">
        <v>4730</v>
      </c>
      <c r="B3245" s="172" t="s">
        <v>3411</v>
      </c>
      <c r="C3245" s="191" t="s">
        <v>3412</v>
      </c>
      <c r="D3245" s="183">
        <v>10100</v>
      </c>
      <c r="E3245" s="183" t="e">
        <f>VLOOKUP(B3245,#REF!,22,FALSE)</f>
        <v>#REF!</v>
      </c>
      <c r="F3245" s="189" t="e">
        <f t="shared" si="226"/>
        <v>#REF!</v>
      </c>
      <c r="G3245" s="183">
        <v>8080</v>
      </c>
      <c r="H3245" s="189" t="e">
        <f t="shared" si="227"/>
        <v>#REF!</v>
      </c>
      <c r="I3245" s="171"/>
      <c r="M3245" s="178"/>
    </row>
    <row r="3246" spans="1:13" s="173" customFormat="1" ht="15.75" customHeight="1">
      <c r="A3246" s="168" t="s">
        <v>4730</v>
      </c>
      <c r="B3246" s="175">
        <v>20211</v>
      </c>
      <c r="C3246" s="191" t="s">
        <v>3413</v>
      </c>
      <c r="D3246" s="183">
        <v>16700</v>
      </c>
      <c r="E3246" s="183" t="e">
        <f>VLOOKUP(B3246,#REF!,22,FALSE)</f>
        <v>#REF!</v>
      </c>
      <c r="F3246" s="189" t="e">
        <f t="shared" si="226"/>
        <v>#REF!</v>
      </c>
      <c r="G3246" s="183">
        <v>13360</v>
      </c>
      <c r="H3246" s="189" t="e">
        <f t="shared" si="227"/>
        <v>#REF!</v>
      </c>
      <c r="I3246" s="171"/>
      <c r="M3246" s="178"/>
    </row>
    <row r="3247" spans="1:13" s="173" customFormat="1" ht="15.75" customHeight="1">
      <c r="A3247" s="168" t="s">
        <v>4730</v>
      </c>
      <c r="B3247" s="172" t="s">
        <v>3414</v>
      </c>
      <c r="C3247" s="191" t="s">
        <v>3415</v>
      </c>
      <c r="D3247" s="183">
        <v>19300</v>
      </c>
      <c r="E3247" s="183" t="e">
        <f>VLOOKUP(B3247,#REF!,22,FALSE)</f>
        <v>#REF!</v>
      </c>
      <c r="F3247" s="189" t="e">
        <f t="shared" si="226"/>
        <v>#REF!</v>
      </c>
      <c r="G3247" s="183">
        <v>15440</v>
      </c>
      <c r="H3247" s="189" t="e">
        <f t="shared" si="227"/>
        <v>#REF!</v>
      </c>
      <c r="I3247" s="171"/>
      <c r="M3247" s="178"/>
    </row>
    <row r="3248" spans="1:13" s="173" customFormat="1" ht="15.75" customHeight="1">
      <c r="A3248" s="168" t="s">
        <v>4730</v>
      </c>
      <c r="B3248" s="172" t="s">
        <v>3416</v>
      </c>
      <c r="C3248" s="191" t="s">
        <v>3417</v>
      </c>
      <c r="D3248" s="183">
        <v>22700</v>
      </c>
      <c r="E3248" s="183" t="e">
        <f>VLOOKUP(B3248,#REF!,22,FALSE)</f>
        <v>#REF!</v>
      </c>
      <c r="F3248" s="189" t="e">
        <f t="shared" si="226"/>
        <v>#REF!</v>
      </c>
      <c r="G3248" s="183">
        <v>18160</v>
      </c>
      <c r="H3248" s="189" t="e">
        <f t="shared" si="227"/>
        <v>#REF!</v>
      </c>
      <c r="I3248" s="171"/>
      <c r="M3248" s="178"/>
    </row>
    <row r="3249" spans="1:13" s="173" customFormat="1" ht="15.75" customHeight="1">
      <c r="A3249" s="168" t="s">
        <v>4730</v>
      </c>
      <c r="B3249" s="172">
        <v>20212</v>
      </c>
      <c r="C3249" s="191" t="s">
        <v>3418</v>
      </c>
      <c r="D3249" s="183">
        <v>18100</v>
      </c>
      <c r="E3249" s="183" t="e">
        <f>VLOOKUP(B3249,#REF!,22,FALSE)</f>
        <v>#REF!</v>
      </c>
      <c r="F3249" s="189" t="e">
        <f t="shared" si="226"/>
        <v>#REF!</v>
      </c>
      <c r="G3249" s="183">
        <v>14480</v>
      </c>
      <c r="H3249" s="189" t="e">
        <f t="shared" si="227"/>
        <v>#REF!</v>
      </c>
      <c r="I3249" s="171"/>
      <c r="M3249" s="178"/>
    </row>
    <row r="3250" spans="1:13" s="173" customFormat="1" ht="15.75" customHeight="1">
      <c r="A3250" s="168" t="s">
        <v>4730</v>
      </c>
      <c r="B3250" s="172" t="s">
        <v>3419</v>
      </c>
      <c r="C3250" s="191" t="s">
        <v>3420</v>
      </c>
      <c r="D3250" s="183">
        <v>21500</v>
      </c>
      <c r="E3250" s="183" t="e">
        <f>VLOOKUP(B3250,#REF!,22,FALSE)</f>
        <v>#REF!</v>
      </c>
      <c r="F3250" s="189" t="e">
        <f t="shared" si="226"/>
        <v>#REF!</v>
      </c>
      <c r="G3250" s="183">
        <v>17200</v>
      </c>
      <c r="H3250" s="189" t="e">
        <f t="shared" si="227"/>
        <v>#REF!</v>
      </c>
      <c r="I3250" s="171"/>
      <c r="M3250" s="178"/>
    </row>
    <row r="3251" spans="1:13" s="173" customFormat="1" ht="15.75" customHeight="1">
      <c r="A3251" s="168" t="s">
        <v>4730</v>
      </c>
      <c r="B3251" s="172" t="s">
        <v>3421</v>
      </c>
      <c r="C3251" s="191" t="s">
        <v>3422</v>
      </c>
      <c r="D3251" s="183">
        <v>25800</v>
      </c>
      <c r="E3251" s="183" t="e">
        <f>VLOOKUP(B3251,#REF!,22,FALSE)</f>
        <v>#REF!</v>
      </c>
      <c r="F3251" s="189" t="e">
        <f t="shared" si="226"/>
        <v>#REF!</v>
      </c>
      <c r="G3251" s="183">
        <v>20640</v>
      </c>
      <c r="H3251" s="189" t="e">
        <f t="shared" si="227"/>
        <v>#REF!</v>
      </c>
      <c r="I3251" s="171"/>
      <c r="M3251" s="178"/>
    </row>
    <row r="3252" spans="1:13" s="173" customFormat="1" ht="15.75" customHeight="1">
      <c r="A3252" s="168" t="s">
        <v>4730</v>
      </c>
      <c r="B3252" s="175">
        <v>20213</v>
      </c>
      <c r="C3252" s="191" t="s">
        <v>3423</v>
      </c>
      <c r="D3252" s="183">
        <v>20600</v>
      </c>
      <c r="E3252" s="183" t="e">
        <f>VLOOKUP(B3252,#REF!,22,FALSE)</f>
        <v>#REF!</v>
      </c>
      <c r="F3252" s="189" t="e">
        <f t="shared" si="226"/>
        <v>#REF!</v>
      </c>
      <c r="G3252" s="183">
        <v>16480</v>
      </c>
      <c r="H3252" s="189" t="e">
        <f t="shared" si="227"/>
        <v>#REF!</v>
      </c>
      <c r="I3252" s="171"/>
      <c r="M3252" s="178"/>
    </row>
    <row r="3253" spans="1:13" s="173" customFormat="1" ht="15.75" customHeight="1">
      <c r="A3253" s="168" t="s">
        <v>4730</v>
      </c>
      <c r="B3253" s="172" t="s">
        <v>3424</v>
      </c>
      <c r="C3253" s="191" t="s">
        <v>3425</v>
      </c>
      <c r="D3253" s="183">
        <v>22100</v>
      </c>
      <c r="E3253" s="183" t="e">
        <f>VLOOKUP(B3253,#REF!,22,FALSE)</f>
        <v>#REF!</v>
      </c>
      <c r="F3253" s="189" t="e">
        <f t="shared" si="226"/>
        <v>#REF!</v>
      </c>
      <c r="G3253" s="183">
        <v>17680</v>
      </c>
      <c r="H3253" s="189" t="e">
        <f t="shared" si="227"/>
        <v>#REF!</v>
      </c>
      <c r="I3253" s="171"/>
      <c r="M3253" s="178"/>
    </row>
    <row r="3254" spans="1:13" s="173" customFormat="1" ht="15.75" customHeight="1">
      <c r="A3254" s="168" t="s">
        <v>4730</v>
      </c>
      <c r="B3254" s="172" t="s">
        <v>3426</v>
      </c>
      <c r="C3254" s="191" t="s">
        <v>3427</v>
      </c>
      <c r="D3254" s="183">
        <v>30700</v>
      </c>
      <c r="E3254" s="183" t="e">
        <f>VLOOKUP(B3254,#REF!,22,FALSE)</f>
        <v>#REF!</v>
      </c>
      <c r="F3254" s="189" t="e">
        <f t="shared" si="226"/>
        <v>#REF!</v>
      </c>
      <c r="G3254" s="183">
        <v>24560</v>
      </c>
      <c r="H3254" s="189" t="e">
        <f t="shared" si="227"/>
        <v>#REF!</v>
      </c>
      <c r="I3254" s="171"/>
      <c r="M3254" s="178"/>
    </row>
    <row r="3255" spans="1:13" s="173" customFormat="1" ht="15.75" customHeight="1">
      <c r="A3255" s="168" t="s">
        <v>4730</v>
      </c>
      <c r="B3255" s="175">
        <v>20214</v>
      </c>
      <c r="C3255" s="191" t="s">
        <v>3428</v>
      </c>
      <c r="D3255" s="183">
        <v>19000</v>
      </c>
      <c r="E3255" s="183" t="e">
        <f>VLOOKUP(B3255,#REF!,22,FALSE)</f>
        <v>#REF!</v>
      </c>
      <c r="F3255" s="189" t="e">
        <f t="shared" si="226"/>
        <v>#REF!</v>
      </c>
      <c r="G3255" s="183">
        <v>15200</v>
      </c>
      <c r="H3255" s="189" t="e">
        <f t="shared" si="227"/>
        <v>#REF!</v>
      </c>
      <c r="I3255" s="171"/>
      <c r="M3255" s="178"/>
    </row>
    <row r="3256" spans="1:13" s="173" customFormat="1" ht="15.75" customHeight="1">
      <c r="A3256" s="168" t="s">
        <v>4730</v>
      </c>
      <c r="B3256" s="172" t="s">
        <v>3429</v>
      </c>
      <c r="C3256" s="191" t="s">
        <v>3430</v>
      </c>
      <c r="D3256" s="183">
        <v>20500</v>
      </c>
      <c r="E3256" s="183" t="e">
        <f>VLOOKUP(B3256,#REF!,22,FALSE)</f>
        <v>#REF!</v>
      </c>
      <c r="F3256" s="189" t="e">
        <f t="shared" si="226"/>
        <v>#REF!</v>
      </c>
      <c r="G3256" s="183">
        <v>16400</v>
      </c>
      <c r="H3256" s="189" t="e">
        <f t="shared" si="227"/>
        <v>#REF!</v>
      </c>
      <c r="I3256" s="171"/>
      <c r="M3256" s="178"/>
    </row>
    <row r="3257" spans="1:13" s="173" customFormat="1" ht="15.75" customHeight="1">
      <c r="A3257" s="168" t="s">
        <v>4730</v>
      </c>
      <c r="B3257" s="172" t="s">
        <v>3431</v>
      </c>
      <c r="C3257" s="191" t="s">
        <v>3432</v>
      </c>
      <c r="D3257" s="183">
        <v>29100</v>
      </c>
      <c r="E3257" s="183" t="e">
        <f>VLOOKUP(B3257,#REF!,22,FALSE)</f>
        <v>#REF!</v>
      </c>
      <c r="F3257" s="189" t="e">
        <f t="shared" si="226"/>
        <v>#REF!</v>
      </c>
      <c r="G3257" s="183">
        <v>23280</v>
      </c>
      <c r="H3257" s="189" t="e">
        <f t="shared" si="227"/>
        <v>#REF!</v>
      </c>
      <c r="I3257" s="171"/>
      <c r="M3257" s="178"/>
    </row>
    <row r="3258" spans="1:13" s="173" customFormat="1" ht="15.75" customHeight="1">
      <c r="A3258" s="168" t="s">
        <v>3433</v>
      </c>
      <c r="B3258" s="175">
        <v>20216</v>
      </c>
      <c r="C3258" s="191" t="s">
        <v>3434</v>
      </c>
      <c r="D3258" s="183">
        <v>14600</v>
      </c>
      <c r="E3258" s="183" t="e">
        <f>VLOOKUP(B3258,#REF!,22,FALSE)</f>
        <v>#REF!</v>
      </c>
      <c r="F3258" s="189" t="e">
        <f t="shared" si="226"/>
        <v>#REF!</v>
      </c>
      <c r="G3258" s="183">
        <v>11680</v>
      </c>
      <c r="H3258" s="189" t="e">
        <f t="shared" si="227"/>
        <v>#REF!</v>
      </c>
      <c r="I3258" s="171"/>
      <c r="J3258" s="173" t="s">
        <v>5969</v>
      </c>
      <c r="M3258" s="178"/>
    </row>
    <row r="3259" spans="1:13" s="176" customFormat="1" ht="15.75" customHeight="1">
      <c r="A3259" s="168" t="s">
        <v>3439</v>
      </c>
      <c r="B3259" s="175">
        <v>20220</v>
      </c>
      <c r="C3259" s="191" t="s">
        <v>3436</v>
      </c>
      <c r="D3259" s="183">
        <v>11600</v>
      </c>
      <c r="E3259" s="183" t="e">
        <f>VLOOKUP(B3259,#REF!,22,FALSE)</f>
        <v>#REF!</v>
      </c>
      <c r="F3259" s="189" t="e">
        <f t="shared" si="226"/>
        <v>#REF!</v>
      </c>
      <c r="G3259" s="183">
        <v>9280</v>
      </c>
      <c r="H3259" s="189" t="e">
        <f t="shared" si="227"/>
        <v>#REF!</v>
      </c>
      <c r="I3259" s="171"/>
      <c r="J3259" s="173" t="s">
        <v>5969</v>
      </c>
      <c r="K3259" s="173"/>
      <c r="M3259" s="178"/>
    </row>
    <row r="3260" spans="1:13" s="176" customFormat="1" ht="15.75" customHeight="1">
      <c r="A3260" s="168" t="s">
        <v>3437</v>
      </c>
      <c r="B3260" s="175">
        <v>20218</v>
      </c>
      <c r="C3260" s="191" t="s">
        <v>3438</v>
      </c>
      <c r="D3260" s="183">
        <v>14600</v>
      </c>
      <c r="E3260" s="183" t="e">
        <f>VLOOKUP(B3260,#REF!,22,FALSE)</f>
        <v>#REF!</v>
      </c>
      <c r="F3260" s="189" t="e">
        <f t="shared" si="226"/>
        <v>#REF!</v>
      </c>
      <c r="G3260" s="183">
        <v>11680</v>
      </c>
      <c r="H3260" s="189" t="e">
        <f t="shared" si="227"/>
        <v>#REF!</v>
      </c>
      <c r="I3260" s="171"/>
      <c r="J3260" s="173"/>
      <c r="K3260" s="173"/>
      <c r="M3260" s="178"/>
    </row>
    <row r="3261" spans="1:13" s="173" customFormat="1" ht="35.25" customHeight="1">
      <c r="A3261" s="168" t="s">
        <v>4730</v>
      </c>
      <c r="B3261" s="175">
        <v>20221</v>
      </c>
      <c r="C3261" s="191" t="s">
        <v>3440</v>
      </c>
      <c r="D3261" s="183">
        <v>13000</v>
      </c>
      <c r="E3261" s="183" t="e">
        <f>VLOOKUP(B3261,#REF!,22,FALSE)</f>
        <v>#REF!</v>
      </c>
      <c r="F3261" s="189" t="e">
        <f t="shared" si="226"/>
        <v>#REF!</v>
      </c>
      <c r="G3261" s="183">
        <v>10400</v>
      </c>
      <c r="H3261" s="189" t="e">
        <f t="shared" si="227"/>
        <v>#REF!</v>
      </c>
      <c r="I3261" s="171"/>
      <c r="M3261" s="178"/>
    </row>
    <row r="3262" spans="1:13" s="176" customFormat="1" ht="15.75" customHeight="1">
      <c r="A3262" s="168" t="s">
        <v>4730</v>
      </c>
      <c r="B3262" s="175">
        <v>20224</v>
      </c>
      <c r="C3262" s="191" t="s">
        <v>3443</v>
      </c>
      <c r="D3262" s="183">
        <v>17500</v>
      </c>
      <c r="E3262" s="183" t="e">
        <f>VLOOKUP(B3262,#REF!,22,FALSE)</f>
        <v>#REF!</v>
      </c>
      <c r="F3262" s="189" t="e">
        <f t="shared" si="226"/>
        <v>#REF!</v>
      </c>
      <c r="G3262" s="183">
        <v>14000</v>
      </c>
      <c r="H3262" s="189" t="e">
        <f t="shared" si="227"/>
        <v>#REF!</v>
      </c>
      <c r="I3262" s="171"/>
      <c r="J3262" s="173"/>
      <c r="K3262" s="173"/>
      <c r="M3262" s="178"/>
    </row>
    <row r="3263" spans="1:13" s="173" customFormat="1" ht="15.75" customHeight="1">
      <c r="A3263" s="168" t="s">
        <v>3439</v>
      </c>
      <c r="B3263" s="175">
        <v>20228</v>
      </c>
      <c r="C3263" s="191" t="s">
        <v>5203</v>
      </c>
      <c r="D3263" s="183">
        <v>8200</v>
      </c>
      <c r="E3263" s="183" t="e">
        <f>VLOOKUP(B3263,#REF!,22,FALSE)</f>
        <v>#REF!</v>
      </c>
      <c r="F3263" s="189" t="e">
        <f t="shared" si="226"/>
        <v>#REF!</v>
      </c>
      <c r="G3263" s="183">
        <v>6560</v>
      </c>
      <c r="H3263" s="189" t="e">
        <f t="shared" si="227"/>
        <v>#REF!</v>
      </c>
      <c r="I3263" s="171"/>
      <c r="M3263" s="178"/>
    </row>
    <row r="3264" spans="1:13" s="173" customFormat="1" ht="15.75" customHeight="1">
      <c r="A3264" s="168" t="s">
        <v>4730</v>
      </c>
      <c r="B3264" s="175">
        <v>20222</v>
      </c>
      <c r="C3264" s="191" t="s">
        <v>3441</v>
      </c>
      <c r="D3264" s="183">
        <v>11600</v>
      </c>
      <c r="E3264" s="183" t="e">
        <f>VLOOKUP(B3264,#REF!,22,FALSE)</f>
        <v>#REF!</v>
      </c>
      <c r="F3264" s="189" t="e">
        <f t="shared" si="226"/>
        <v>#REF!</v>
      </c>
      <c r="G3264" s="183">
        <v>9280</v>
      </c>
      <c r="H3264" s="189" t="e">
        <f t="shared" si="227"/>
        <v>#REF!</v>
      </c>
      <c r="I3264" s="171"/>
      <c r="M3264" s="178"/>
    </row>
    <row r="3265" spans="1:13" s="173" customFormat="1" ht="15.75" customHeight="1">
      <c r="A3265" s="168" t="s">
        <v>3444</v>
      </c>
      <c r="B3265" s="175">
        <v>20225</v>
      </c>
      <c r="C3265" s="191" t="s">
        <v>3445</v>
      </c>
      <c r="D3265" s="183">
        <v>23200</v>
      </c>
      <c r="E3265" s="183" t="e">
        <f>VLOOKUP(B3265,#REF!,22,FALSE)</f>
        <v>#REF!</v>
      </c>
      <c r="F3265" s="189" t="e">
        <f t="shared" si="226"/>
        <v>#REF!</v>
      </c>
      <c r="G3265" s="183">
        <v>18560</v>
      </c>
      <c r="H3265" s="189" t="e">
        <f t="shared" si="227"/>
        <v>#REF!</v>
      </c>
      <c r="I3265" s="171"/>
      <c r="M3265" s="178"/>
    </row>
    <row r="3266" spans="1:13" s="173" customFormat="1" ht="15.75" customHeight="1">
      <c r="A3266" s="171" t="s">
        <v>3257</v>
      </c>
      <c r="B3266" s="175">
        <v>20215</v>
      </c>
      <c r="C3266" s="191" t="s">
        <v>6769</v>
      </c>
      <c r="D3266" s="183">
        <v>10700</v>
      </c>
      <c r="E3266" s="183" t="e">
        <f>VLOOKUP(B3266,#REF!,22,FALSE)</f>
        <v>#REF!</v>
      </c>
      <c r="F3266" s="189" t="e">
        <f t="shared" si="226"/>
        <v>#REF!</v>
      </c>
      <c r="G3266" s="183">
        <v>9360</v>
      </c>
      <c r="H3266" s="189" t="e">
        <f t="shared" si="227"/>
        <v>#REF!</v>
      </c>
      <c r="I3266" s="171"/>
      <c r="M3266" s="178"/>
    </row>
    <row r="3267" spans="1:13" s="173" customFormat="1" ht="15.75" customHeight="1">
      <c r="A3267" s="182" t="s">
        <v>3447</v>
      </c>
      <c r="B3267" s="25"/>
      <c r="C3267" s="128"/>
      <c r="D3267" s="181"/>
      <c r="E3267" s="181"/>
      <c r="F3267" s="181"/>
      <c r="G3267" s="183">
        <v>0</v>
      </c>
      <c r="H3267" s="189"/>
      <c r="I3267" s="174"/>
      <c r="J3267" s="176"/>
      <c r="M3267" s="178"/>
    </row>
    <row r="3268" spans="1:13" s="173" customFormat="1" ht="15.75" customHeight="1">
      <c r="A3268" s="168" t="s">
        <v>4730</v>
      </c>
      <c r="B3268" s="175">
        <v>20227</v>
      </c>
      <c r="C3268" s="191" t="s">
        <v>3448</v>
      </c>
      <c r="D3268" s="183">
        <v>400000</v>
      </c>
      <c r="E3268" s="183" t="e">
        <f>VLOOKUP(B3268,#REF!,22,FALSE)</f>
        <v>#REF!</v>
      </c>
      <c r="F3268" s="189" t="e">
        <f>E3268/D3268-100%</f>
        <v>#REF!</v>
      </c>
      <c r="G3268" s="183">
        <v>320000</v>
      </c>
      <c r="H3268" s="189" t="e">
        <f>100%-G3268/E3268</f>
        <v>#REF!</v>
      </c>
      <c r="I3268" s="171"/>
      <c r="M3268" s="178"/>
    </row>
    <row r="3269" spans="1:13" s="173" customFormat="1" ht="15.75" customHeight="1">
      <c r="A3269" s="51" t="s">
        <v>6151</v>
      </c>
      <c r="B3269" s="169"/>
      <c r="C3269" s="193"/>
      <c r="D3269" s="52"/>
      <c r="E3269" s="52"/>
      <c r="F3269" s="52"/>
      <c r="G3269" s="52"/>
      <c r="H3269" s="52"/>
      <c r="I3269" s="28"/>
      <c r="J3269" s="176"/>
      <c r="M3269" s="178"/>
    </row>
    <row r="3270" spans="1:13" s="173" customFormat="1" ht="15.75" customHeight="1">
      <c r="A3270" s="168"/>
      <c r="B3270" s="175">
        <v>24118</v>
      </c>
      <c r="C3270" s="191" t="s">
        <v>6152</v>
      </c>
      <c r="D3270" s="183">
        <v>6000</v>
      </c>
      <c r="E3270" s="183" t="e">
        <f>VLOOKUP(B3270,#REF!,22,FALSE)</f>
        <v>#REF!</v>
      </c>
      <c r="F3270" s="189" t="e">
        <f>E3270/D3270-100%</f>
        <v>#REF!</v>
      </c>
      <c r="G3270" s="183">
        <v>6000</v>
      </c>
      <c r="H3270" s="189" t="e">
        <f>100%-G3270/E3270</f>
        <v>#REF!</v>
      </c>
      <c r="I3270" s="171"/>
      <c r="J3270" s="173" t="s">
        <v>6157</v>
      </c>
      <c r="M3270" s="178"/>
    </row>
    <row r="3271" spans="1:13" s="173" customFormat="1" ht="15.75" customHeight="1">
      <c r="A3271" s="153"/>
      <c r="B3271" s="234" t="s">
        <v>6594</v>
      </c>
      <c r="C3271" s="191" t="s">
        <v>6556</v>
      </c>
      <c r="D3271" s="183">
        <v>2600</v>
      </c>
      <c r="E3271" s="183" t="e">
        <f>VLOOKUP(B3271,#REF!,22,FALSE)</f>
        <v>#REF!</v>
      </c>
      <c r="F3271" s="189" t="e">
        <f>E3271/D3271-100%</f>
        <v>#REF!</v>
      </c>
      <c r="G3271" s="183">
        <v>2600</v>
      </c>
      <c r="H3271" s="189" t="e">
        <f>100%-G3271/E3271</f>
        <v>#REF!</v>
      </c>
      <c r="I3271" s="171"/>
      <c r="M3271" s="178"/>
    </row>
    <row r="3272" spans="1:13" s="173" customFormat="1" ht="15.75" customHeight="1">
      <c r="A3272" s="153"/>
      <c r="B3272" s="234" t="s">
        <v>6595</v>
      </c>
      <c r="C3272" s="191" t="s">
        <v>6557</v>
      </c>
      <c r="D3272" s="183">
        <v>3600</v>
      </c>
      <c r="E3272" s="183" t="e">
        <f>VLOOKUP(B3272,#REF!,22,FALSE)</f>
        <v>#REF!</v>
      </c>
      <c r="F3272" s="189" t="e">
        <f>E3272/D3272-100%</f>
        <v>#REF!</v>
      </c>
      <c r="G3272" s="183">
        <v>3600</v>
      </c>
      <c r="H3272" s="189" t="e">
        <f>100%-G3272/E3272</f>
        <v>#REF!</v>
      </c>
      <c r="I3272" s="171"/>
      <c r="M3272" s="178"/>
    </row>
    <row r="3273" spans="1:13" s="173" customFormat="1" ht="15.75" customHeight="1">
      <c r="A3273" s="107" t="s">
        <v>6130</v>
      </c>
      <c r="B3273" s="169"/>
      <c r="C3273" s="193"/>
      <c r="D3273" s="52"/>
      <c r="E3273" s="52"/>
      <c r="F3273" s="52"/>
      <c r="G3273" s="52"/>
      <c r="H3273" s="52"/>
      <c r="I3273" s="28"/>
      <c r="J3273" s="173" t="s">
        <v>6179</v>
      </c>
      <c r="K3273" s="170"/>
      <c r="M3273" s="178"/>
    </row>
    <row r="3274" spans="1:13" s="173" customFormat="1" ht="15.75" customHeight="1">
      <c r="A3274" s="168"/>
      <c r="B3274" s="34">
        <v>24017</v>
      </c>
      <c r="C3274" s="191" t="s">
        <v>583</v>
      </c>
      <c r="D3274" s="183">
        <v>1680</v>
      </c>
      <c r="E3274" s="183">
        <v>1730</v>
      </c>
      <c r="F3274" s="189">
        <f t="shared" ref="F3274:F3284" si="228">E3274/D3274-100%</f>
        <v>2.9761904761904656E-2</v>
      </c>
      <c r="G3274" s="183">
        <v>1390</v>
      </c>
      <c r="H3274" s="189">
        <f t="shared" ref="H3274:H3291" si="229">100%-G3274/E3274</f>
        <v>0.19653179190751446</v>
      </c>
      <c r="I3274" s="171"/>
      <c r="J3274" s="35"/>
      <c r="M3274" s="178"/>
    </row>
    <row r="3275" spans="1:13" s="173" customFormat="1" ht="15.75" customHeight="1">
      <c r="A3275" s="168"/>
      <c r="B3275" s="34">
        <v>24042</v>
      </c>
      <c r="C3275" s="191" t="s">
        <v>584</v>
      </c>
      <c r="D3275" s="183">
        <v>16580</v>
      </c>
      <c r="E3275" s="183">
        <v>19190</v>
      </c>
      <c r="F3275" s="189">
        <f t="shared" si="228"/>
        <v>0.15741857659831116</v>
      </c>
      <c r="G3275" s="183">
        <v>18060</v>
      </c>
      <c r="H3275" s="189">
        <f t="shared" si="229"/>
        <v>5.8884835852006212E-2</v>
      </c>
      <c r="I3275" s="171"/>
      <c r="J3275" s="35"/>
      <c r="M3275" s="178"/>
    </row>
    <row r="3276" spans="1:13" s="173" customFormat="1" ht="15.75" customHeight="1">
      <c r="A3276" s="168"/>
      <c r="B3276" s="34">
        <v>24023</v>
      </c>
      <c r="C3276" s="191" t="s">
        <v>587</v>
      </c>
      <c r="D3276" s="183">
        <v>36650</v>
      </c>
      <c r="E3276" s="183">
        <v>37580</v>
      </c>
      <c r="F3276" s="189">
        <f t="shared" si="228"/>
        <v>2.5375170532059954E-2</v>
      </c>
      <c r="G3276" s="183">
        <v>28360</v>
      </c>
      <c r="H3276" s="189">
        <f t="shared" si="229"/>
        <v>0.24534326769558279</v>
      </c>
      <c r="I3276" s="171"/>
      <c r="J3276" s="35"/>
      <c r="M3276" s="178"/>
    </row>
    <row r="3277" spans="1:13" s="173" customFormat="1" ht="15.75" customHeight="1">
      <c r="A3277" s="168"/>
      <c r="B3277" s="175">
        <v>24053</v>
      </c>
      <c r="C3277" s="191" t="s">
        <v>5575</v>
      </c>
      <c r="D3277" s="183">
        <v>53360</v>
      </c>
      <c r="E3277" s="183">
        <v>53740</v>
      </c>
      <c r="F3277" s="189">
        <f t="shared" si="228"/>
        <v>7.1214392803597981E-3</v>
      </c>
      <c r="G3277" s="183">
        <v>30330</v>
      </c>
      <c r="H3277" s="189">
        <f t="shared" si="229"/>
        <v>0.43561592854484554</v>
      </c>
      <c r="I3277" s="171"/>
      <c r="J3277" s="35"/>
      <c r="M3277" s="178"/>
    </row>
    <row r="3278" spans="1:13" s="65" customFormat="1" ht="15.75" customHeight="1">
      <c r="A3278" s="168"/>
      <c r="B3278" s="172">
        <v>24082</v>
      </c>
      <c r="C3278" s="191" t="s">
        <v>6139</v>
      </c>
      <c r="D3278" s="183">
        <v>8800</v>
      </c>
      <c r="E3278" s="183">
        <v>8800</v>
      </c>
      <c r="F3278" s="189">
        <f t="shared" si="228"/>
        <v>0</v>
      </c>
      <c r="G3278" s="183">
        <v>5390</v>
      </c>
      <c r="H3278" s="189">
        <f t="shared" si="229"/>
        <v>0.38749999999999996</v>
      </c>
      <c r="I3278" s="171"/>
      <c r="J3278" s="91" t="s">
        <v>6162</v>
      </c>
      <c r="K3278" s="173"/>
      <c r="M3278" s="178"/>
    </row>
    <row r="3279" spans="1:13" s="65" customFormat="1" ht="15.75" customHeight="1">
      <c r="A3279" s="168"/>
      <c r="B3279" s="234" t="s">
        <v>6626</v>
      </c>
      <c r="C3279" s="191" t="s">
        <v>6542</v>
      </c>
      <c r="D3279" s="183">
        <v>34750</v>
      </c>
      <c r="E3279" s="183">
        <v>35200</v>
      </c>
      <c r="F3279" s="189">
        <f t="shared" si="228"/>
        <v>1.2949640287769792E-2</v>
      </c>
      <c r="G3279" s="183">
        <v>28090</v>
      </c>
      <c r="H3279" s="189">
        <f t="shared" si="229"/>
        <v>0.2019886363636364</v>
      </c>
      <c r="I3279" s="171"/>
      <c r="J3279" s="91"/>
      <c r="K3279" s="173"/>
      <c r="M3279" s="178"/>
    </row>
    <row r="3280" spans="1:13" s="65" customFormat="1" ht="15.75" customHeight="1">
      <c r="A3280" s="168"/>
      <c r="B3280" s="234" t="s">
        <v>6627</v>
      </c>
      <c r="C3280" s="191" t="s">
        <v>6543</v>
      </c>
      <c r="D3280" s="183">
        <v>39650</v>
      </c>
      <c r="E3280" s="183">
        <v>40100</v>
      </c>
      <c r="F3280" s="189">
        <f t="shared" si="228"/>
        <v>1.1349306431273742E-2</v>
      </c>
      <c r="G3280" s="183">
        <v>32010</v>
      </c>
      <c r="H3280" s="189">
        <f t="shared" si="229"/>
        <v>0.20174563591022443</v>
      </c>
      <c r="I3280" s="171"/>
      <c r="J3280" s="91"/>
      <c r="K3280" s="173"/>
      <c r="M3280" s="178"/>
    </row>
    <row r="3281" spans="1:13" s="65" customFormat="1" ht="15.75" customHeight="1">
      <c r="A3281" s="168"/>
      <c r="B3281" s="234" t="s">
        <v>6628</v>
      </c>
      <c r="C3281" s="191" t="s">
        <v>6544</v>
      </c>
      <c r="D3281" s="183">
        <v>4950</v>
      </c>
      <c r="E3281" s="183">
        <v>5100</v>
      </c>
      <c r="F3281" s="189">
        <f t="shared" si="228"/>
        <v>3.0303030303030276E-2</v>
      </c>
      <c r="G3281" s="183">
        <v>4080</v>
      </c>
      <c r="H3281" s="189">
        <f t="shared" si="229"/>
        <v>0.19999999999999996</v>
      </c>
      <c r="I3281" s="171"/>
      <c r="J3281" s="91"/>
      <c r="K3281" s="173"/>
      <c r="M3281" s="178"/>
    </row>
    <row r="3282" spans="1:13" s="65" customFormat="1" ht="15.75" customHeight="1">
      <c r="A3282" s="168"/>
      <c r="B3282" s="234" t="s">
        <v>6629</v>
      </c>
      <c r="C3282" s="191" t="s">
        <v>6545</v>
      </c>
      <c r="D3282" s="183">
        <v>9110</v>
      </c>
      <c r="E3282" s="183">
        <v>9450</v>
      </c>
      <c r="F3282" s="189">
        <f t="shared" si="228"/>
        <v>3.7321624588364521E-2</v>
      </c>
      <c r="G3282" s="183">
        <v>7590</v>
      </c>
      <c r="H3282" s="189">
        <f t="shared" si="229"/>
        <v>0.19682539682539679</v>
      </c>
      <c r="I3282" s="171"/>
      <c r="J3282" s="91"/>
      <c r="K3282" s="173"/>
      <c r="M3282" s="178"/>
    </row>
    <row r="3283" spans="1:13" s="65" customFormat="1" ht="15.75" customHeight="1">
      <c r="A3283" s="168"/>
      <c r="B3283" s="234" t="s">
        <v>6619</v>
      </c>
      <c r="C3283" s="191" t="s">
        <v>6625</v>
      </c>
      <c r="D3283" s="183">
        <v>15600</v>
      </c>
      <c r="E3283" s="183">
        <v>16640</v>
      </c>
      <c r="F3283" s="189">
        <f t="shared" si="228"/>
        <v>6.6666666666666652E-2</v>
      </c>
      <c r="G3283" s="183">
        <v>14390</v>
      </c>
      <c r="H3283" s="189">
        <f t="shared" si="229"/>
        <v>0.13521634615384615</v>
      </c>
      <c r="I3283" s="171"/>
      <c r="J3283" s="91"/>
      <c r="K3283" s="173"/>
      <c r="M3283" s="178"/>
    </row>
    <row r="3284" spans="1:13" s="65" customFormat="1" ht="15.75" customHeight="1">
      <c r="A3284" s="186"/>
      <c r="B3284" s="234">
        <v>24041</v>
      </c>
      <c r="C3284" s="191" t="s">
        <v>3894</v>
      </c>
      <c r="D3284" s="183">
        <v>35510</v>
      </c>
      <c r="E3284" s="183">
        <v>36510</v>
      </c>
      <c r="F3284" s="189">
        <f t="shared" si="228"/>
        <v>2.8161081385525311E-2</v>
      </c>
      <c r="G3284" s="183">
        <v>29840</v>
      </c>
      <c r="H3284" s="189">
        <f t="shared" si="229"/>
        <v>0.18268967406190084</v>
      </c>
      <c r="I3284" s="171"/>
      <c r="J3284" s="91"/>
      <c r="K3284" s="173"/>
      <c r="M3284" s="178"/>
    </row>
    <row r="3285" spans="1:13" s="65" customFormat="1" ht="45">
      <c r="A3285" s="186"/>
      <c r="B3285" s="172">
        <v>24087</v>
      </c>
      <c r="C3285" s="191" t="s">
        <v>6791</v>
      </c>
      <c r="D3285" s="183"/>
      <c r="E3285" s="183">
        <v>40500</v>
      </c>
      <c r="F3285" s="189" t="s">
        <v>6550</v>
      </c>
      <c r="G3285" s="183">
        <v>32330</v>
      </c>
      <c r="H3285" s="189">
        <f t="shared" si="229"/>
        <v>0.20172839506172835</v>
      </c>
      <c r="I3285" s="171"/>
      <c r="J3285" s="91"/>
      <c r="K3285" s="173"/>
      <c r="M3285" s="178"/>
    </row>
    <row r="3286" spans="1:13" s="65" customFormat="1" ht="45">
      <c r="A3286" s="186"/>
      <c r="B3286" s="172">
        <v>24088</v>
      </c>
      <c r="C3286" s="191" t="s">
        <v>6792</v>
      </c>
      <c r="D3286" s="183"/>
      <c r="E3286" s="183">
        <v>44700</v>
      </c>
      <c r="F3286" s="189" t="s">
        <v>6550</v>
      </c>
      <c r="G3286" s="183">
        <v>35690</v>
      </c>
      <c r="H3286" s="189">
        <f t="shared" si="229"/>
        <v>0.20156599552572707</v>
      </c>
      <c r="I3286" s="171"/>
      <c r="J3286" s="91"/>
      <c r="K3286" s="173"/>
      <c r="M3286" s="178"/>
    </row>
    <row r="3287" spans="1:13" s="65" customFormat="1" ht="45">
      <c r="A3287" s="186"/>
      <c r="B3287" s="172">
        <v>24089</v>
      </c>
      <c r="C3287" s="191" t="s">
        <v>6793</v>
      </c>
      <c r="D3287" s="183"/>
      <c r="E3287" s="183">
        <v>33200</v>
      </c>
      <c r="F3287" s="189" t="s">
        <v>6550</v>
      </c>
      <c r="G3287" s="183">
        <v>26490</v>
      </c>
      <c r="H3287" s="189">
        <f t="shared" si="229"/>
        <v>0.20210843373493981</v>
      </c>
      <c r="I3287" s="171"/>
      <c r="J3287" s="91"/>
      <c r="K3287" s="173"/>
      <c r="M3287" s="178"/>
    </row>
    <row r="3288" spans="1:13" s="65" customFormat="1" ht="45">
      <c r="A3288" s="186"/>
      <c r="B3288" s="172">
        <v>24090</v>
      </c>
      <c r="C3288" s="191" t="s">
        <v>6794</v>
      </c>
      <c r="D3288" s="183"/>
      <c r="E3288" s="183">
        <v>40500</v>
      </c>
      <c r="F3288" s="189" t="s">
        <v>6550</v>
      </c>
      <c r="G3288" s="183">
        <v>32230</v>
      </c>
      <c r="H3288" s="189">
        <f t="shared" si="229"/>
        <v>0.20419753086419756</v>
      </c>
      <c r="I3288" s="171"/>
      <c r="J3288" s="91"/>
      <c r="K3288" s="173"/>
      <c r="M3288" s="178"/>
    </row>
    <row r="3289" spans="1:13" s="65" customFormat="1" ht="45">
      <c r="A3289" s="186"/>
      <c r="B3289" s="172">
        <v>24091</v>
      </c>
      <c r="C3289" s="191" t="s">
        <v>6795</v>
      </c>
      <c r="D3289" s="183"/>
      <c r="E3289" s="183">
        <v>39200</v>
      </c>
      <c r="F3289" s="189" t="s">
        <v>6550</v>
      </c>
      <c r="G3289" s="183">
        <v>31290</v>
      </c>
      <c r="H3289" s="189">
        <f t="shared" si="229"/>
        <v>0.20178571428571423</v>
      </c>
      <c r="I3289" s="171"/>
      <c r="J3289" s="91"/>
      <c r="K3289" s="173"/>
      <c r="M3289" s="178"/>
    </row>
    <row r="3290" spans="1:13" s="65" customFormat="1" ht="45">
      <c r="A3290" s="186"/>
      <c r="B3290" s="172">
        <v>24092</v>
      </c>
      <c r="C3290" s="191" t="s">
        <v>6796</v>
      </c>
      <c r="D3290" s="183"/>
      <c r="E3290" s="183">
        <v>40500</v>
      </c>
      <c r="F3290" s="189" t="s">
        <v>6550</v>
      </c>
      <c r="G3290" s="183">
        <v>32330</v>
      </c>
      <c r="H3290" s="189">
        <f t="shared" si="229"/>
        <v>0.20172839506172835</v>
      </c>
      <c r="I3290" s="171"/>
      <c r="J3290" s="91"/>
      <c r="K3290" s="173"/>
      <c r="M3290" s="178"/>
    </row>
    <row r="3291" spans="1:13" s="65" customFormat="1" ht="30">
      <c r="A3291" s="186"/>
      <c r="B3291" s="172">
        <v>24093</v>
      </c>
      <c r="C3291" s="191" t="s">
        <v>6797</v>
      </c>
      <c r="D3291" s="183"/>
      <c r="E3291" s="183">
        <v>5580</v>
      </c>
      <c r="F3291" s="189" t="s">
        <v>6550</v>
      </c>
      <c r="G3291" s="183">
        <v>4470</v>
      </c>
      <c r="H3291" s="189">
        <f t="shared" si="229"/>
        <v>0.19892473118279574</v>
      </c>
      <c r="I3291" s="171"/>
      <c r="J3291" s="91"/>
      <c r="K3291" s="173"/>
      <c r="M3291" s="178"/>
    </row>
    <row r="3292" spans="1:13" s="65" customFormat="1" ht="15.75" customHeight="1">
      <c r="A3292" s="48" t="s">
        <v>6024</v>
      </c>
      <c r="B3292" s="90"/>
      <c r="C3292" s="147"/>
      <c r="D3292" s="63"/>
      <c r="E3292" s="63"/>
      <c r="F3292" s="63"/>
      <c r="G3292" s="63"/>
      <c r="H3292" s="63"/>
      <c r="I3292" s="46"/>
      <c r="J3292" s="46"/>
      <c r="K3292" s="46"/>
    </row>
    <row r="3293" spans="1:13" s="65" customFormat="1" ht="15.75" customHeight="1">
      <c r="A3293" s="347" t="s">
        <v>6405</v>
      </c>
      <c r="B3293" s="347"/>
      <c r="C3293" s="347"/>
      <c r="D3293" s="347"/>
      <c r="E3293" s="347"/>
      <c r="F3293" s="347"/>
      <c r="G3293" s="347"/>
      <c r="H3293" s="347"/>
      <c r="I3293" s="347"/>
      <c r="J3293" s="46"/>
      <c r="K3293" s="47"/>
    </row>
    <row r="3294" spans="1:13" s="65" customFormat="1" ht="15.75" customHeight="1">
      <c r="A3294" s="347" t="s">
        <v>6138</v>
      </c>
      <c r="B3294" s="347"/>
      <c r="C3294" s="347"/>
      <c r="D3294" s="347"/>
      <c r="E3294" s="347"/>
      <c r="F3294" s="347"/>
      <c r="G3294" s="347"/>
      <c r="H3294" s="347"/>
      <c r="I3294" s="347"/>
      <c r="J3294" s="46"/>
      <c r="K3294" s="47"/>
    </row>
    <row r="3295" spans="1:13" s="65" customFormat="1" ht="15.75" customHeight="1">
      <c r="A3295" s="347" t="s">
        <v>6142</v>
      </c>
      <c r="B3295" s="347"/>
      <c r="C3295" s="347"/>
      <c r="D3295" s="347"/>
      <c r="E3295" s="347"/>
      <c r="F3295" s="347"/>
      <c r="G3295" s="347"/>
      <c r="H3295" s="347"/>
      <c r="I3295" s="347"/>
      <c r="J3295" s="46"/>
      <c r="K3295" s="47"/>
    </row>
    <row r="3296" spans="1:13" s="65" customFormat="1" ht="15.75" customHeight="1">
      <c r="A3296" s="347" t="s">
        <v>6143</v>
      </c>
      <c r="B3296" s="347"/>
      <c r="C3296" s="347"/>
      <c r="D3296" s="347"/>
      <c r="E3296" s="347"/>
      <c r="F3296" s="347"/>
      <c r="G3296" s="347"/>
      <c r="H3296" s="347"/>
      <c r="I3296" s="347"/>
      <c r="J3296" s="173"/>
      <c r="K3296" s="170"/>
    </row>
    <row r="3297" spans="1:11" s="65" customFormat="1" ht="15.75" customHeight="1">
      <c r="A3297" s="347" t="s">
        <v>6144</v>
      </c>
      <c r="B3297" s="347"/>
      <c r="C3297" s="347"/>
      <c r="D3297" s="347"/>
      <c r="E3297" s="347"/>
      <c r="F3297" s="347"/>
      <c r="G3297" s="347"/>
      <c r="H3297" s="347"/>
      <c r="I3297" s="347"/>
      <c r="J3297" s="46"/>
      <c r="K3297" s="47"/>
    </row>
    <row r="3298" spans="1:11" ht="49.5" customHeight="1">
      <c r="A3298" s="347" t="s">
        <v>6145</v>
      </c>
      <c r="B3298" s="347"/>
      <c r="C3298" s="347"/>
      <c r="D3298" s="347"/>
      <c r="E3298" s="347"/>
      <c r="F3298" s="347"/>
      <c r="G3298" s="347"/>
      <c r="H3298" s="347"/>
      <c r="I3298" s="347"/>
      <c r="J3298" s="46"/>
      <c r="K3298" s="47"/>
    </row>
    <row r="3299" spans="1:11" ht="15.75" customHeight="1">
      <c r="A3299" s="348" t="s">
        <v>6025</v>
      </c>
      <c r="B3299" s="348"/>
      <c r="C3299" s="348"/>
      <c r="D3299" s="348"/>
      <c r="E3299" s="348"/>
      <c r="F3299" s="348"/>
      <c r="G3299" s="348"/>
      <c r="H3299" s="348"/>
      <c r="I3299" s="348"/>
      <c r="J3299" s="46"/>
      <c r="K3299" s="47"/>
    </row>
    <row r="3300" spans="1:11" ht="15.75" customHeight="1">
      <c r="A3300" s="348" t="s">
        <v>6140</v>
      </c>
      <c r="B3300" s="348"/>
      <c r="C3300" s="348"/>
      <c r="D3300" s="348"/>
      <c r="E3300" s="348"/>
      <c r="F3300" s="348"/>
      <c r="G3300" s="348"/>
      <c r="H3300" s="348"/>
      <c r="I3300" s="348"/>
      <c r="J3300" s="46"/>
      <c r="K3300" s="47"/>
    </row>
    <row r="3301" spans="1:11" ht="15.75" customHeight="1">
      <c r="A3301" s="294"/>
      <c r="B3301" s="294"/>
      <c r="C3301" s="148"/>
      <c r="D3301" s="123"/>
      <c r="E3301" s="123"/>
      <c r="F3301" s="123"/>
      <c r="G3301" s="123"/>
      <c r="H3301" s="123"/>
      <c r="I3301" s="123"/>
      <c r="J3301" s="46"/>
      <c r="K3301" s="47"/>
    </row>
    <row r="3302" spans="1:11" ht="15.75" customHeight="1">
      <c r="A3302" s="342" t="s">
        <v>6137</v>
      </c>
      <c r="B3302" s="342"/>
      <c r="C3302" s="342"/>
      <c r="D3302" s="124"/>
      <c r="E3302" s="124"/>
      <c r="F3302" s="124"/>
      <c r="G3302" s="124"/>
      <c r="H3302" s="124"/>
      <c r="I3302" s="125"/>
      <c r="J3302" s="64"/>
      <c r="K3302" s="65"/>
    </row>
    <row r="3303" spans="1:11" ht="15.75" customHeight="1">
      <c r="A3303" s="342" t="s">
        <v>6411</v>
      </c>
      <c r="B3303" s="342"/>
      <c r="C3303" s="342"/>
      <c r="D3303" s="66"/>
      <c r="E3303" s="66"/>
      <c r="F3303" s="66"/>
      <c r="G3303" s="66"/>
      <c r="H3303" s="66"/>
      <c r="I3303" s="125"/>
      <c r="J3303" s="67"/>
      <c r="K3303" s="65"/>
    </row>
    <row r="3304" spans="1:11" ht="15.75" customHeight="1">
      <c r="A3304" s="342" t="s">
        <v>5886</v>
      </c>
      <c r="B3304" s="342"/>
      <c r="C3304" s="342"/>
      <c r="D3304" s="66"/>
      <c r="E3304" s="66"/>
      <c r="F3304" s="66"/>
      <c r="G3304" s="66"/>
      <c r="H3304" s="66"/>
      <c r="I3304" s="126"/>
      <c r="J3304" s="67"/>
      <c r="K3304" s="65"/>
    </row>
    <row r="3305" spans="1:11" ht="15.75" customHeight="1">
      <c r="A3305" s="342" t="s">
        <v>6412</v>
      </c>
      <c r="B3305" s="342"/>
      <c r="C3305" s="342"/>
      <c r="D3305" s="66"/>
      <c r="E3305" s="66"/>
      <c r="F3305" s="66"/>
      <c r="G3305" s="66"/>
      <c r="H3305" s="66"/>
      <c r="I3305" s="126"/>
      <c r="J3305" s="67"/>
      <c r="K3305" s="65"/>
    </row>
    <row r="3306" spans="1:11" ht="15.75" customHeight="1">
      <c r="A3306" s="341" t="s">
        <v>5888</v>
      </c>
      <c r="B3306" s="342"/>
      <c r="C3306" s="342"/>
      <c r="D3306" s="66"/>
      <c r="E3306" s="66"/>
      <c r="F3306" s="66"/>
      <c r="G3306" s="66"/>
      <c r="H3306" s="66"/>
      <c r="I3306" s="126"/>
      <c r="J3306" s="67"/>
      <c r="K3306" s="65"/>
    </row>
    <row r="3307" spans="1:11" ht="15.75" customHeight="1">
      <c r="A3307" s="341" t="s">
        <v>5887</v>
      </c>
      <c r="B3307" s="342"/>
      <c r="C3307" s="342"/>
      <c r="D3307" s="66"/>
      <c r="E3307" s="66"/>
      <c r="F3307" s="66"/>
      <c r="G3307" s="66"/>
      <c r="H3307" s="66"/>
      <c r="I3307" s="126"/>
      <c r="J3307" s="67"/>
      <c r="K3307" s="65"/>
    </row>
    <row r="3308" spans="1:11" s="173" customFormat="1" ht="15.75" customHeight="1">
      <c r="A3308" s="167" t="s">
        <v>6422</v>
      </c>
      <c r="B3308" s="154"/>
      <c r="C3308" s="131"/>
      <c r="D3308" s="40"/>
      <c r="E3308" s="40"/>
      <c r="F3308" s="40"/>
      <c r="G3308" s="40"/>
      <c r="H3308" s="40"/>
      <c r="J3308" s="178"/>
      <c r="K3308" s="65"/>
    </row>
    <row r="3309" spans="1:11" s="173" customFormat="1" ht="15.75" customHeight="1">
      <c r="A3309" s="168" t="s">
        <v>4737</v>
      </c>
      <c r="B3309" s="175">
        <v>10416</v>
      </c>
      <c r="C3309" s="191" t="s">
        <v>3598</v>
      </c>
      <c r="D3309" s="183" t="s">
        <v>6422</v>
      </c>
      <c r="E3309" s="183" t="s">
        <v>6422</v>
      </c>
      <c r="F3309" s="183"/>
      <c r="G3309" s="183"/>
      <c r="H3309" s="189"/>
      <c r="I3309" s="171"/>
      <c r="K3309" s="65"/>
    </row>
    <row r="3310" spans="1:11" s="173" customFormat="1" ht="15.75" customHeight="1">
      <c r="A3310" s="168" t="s">
        <v>4736</v>
      </c>
      <c r="B3310" s="175">
        <v>20319</v>
      </c>
      <c r="C3310" s="191" t="s">
        <v>3599</v>
      </c>
      <c r="D3310" s="183" t="s">
        <v>6422</v>
      </c>
      <c r="E3310" s="183" t="s">
        <v>6422</v>
      </c>
      <c r="F3310" s="183"/>
      <c r="G3310" s="183"/>
      <c r="H3310" s="189"/>
      <c r="I3310" s="171"/>
      <c r="K3310" s="65"/>
    </row>
    <row r="3311" spans="1:11" s="173" customFormat="1" ht="15.75" customHeight="1">
      <c r="A3311" s="168" t="s">
        <v>4736</v>
      </c>
      <c r="B3311" s="172" t="s">
        <v>3600</v>
      </c>
      <c r="C3311" s="191" t="s">
        <v>3601</v>
      </c>
      <c r="D3311" s="183" t="s">
        <v>6422</v>
      </c>
      <c r="E3311" s="183" t="s">
        <v>6422</v>
      </c>
      <c r="F3311" s="183"/>
      <c r="G3311" s="183"/>
      <c r="H3311" s="189"/>
      <c r="I3311" s="171"/>
      <c r="K3311" s="65"/>
    </row>
    <row r="3312" spans="1:11" s="173" customFormat="1" ht="15.75" customHeight="1">
      <c r="A3312" s="168" t="s">
        <v>4736</v>
      </c>
      <c r="B3312" s="172" t="s">
        <v>3602</v>
      </c>
      <c r="C3312" s="191" t="s">
        <v>3603</v>
      </c>
      <c r="D3312" s="183" t="s">
        <v>6422</v>
      </c>
      <c r="E3312" s="183" t="s">
        <v>6422</v>
      </c>
      <c r="F3312" s="183"/>
      <c r="G3312" s="183"/>
      <c r="H3312" s="189"/>
      <c r="I3312" s="171"/>
      <c r="K3312" s="65"/>
    </row>
    <row r="3313" spans="1:11" s="173" customFormat="1" ht="15.75" customHeight="1">
      <c r="A3313" s="168" t="s">
        <v>4736</v>
      </c>
      <c r="B3313" s="172" t="s">
        <v>3604</v>
      </c>
      <c r="C3313" s="191" t="s">
        <v>3605</v>
      </c>
      <c r="D3313" s="183" t="s">
        <v>6422</v>
      </c>
      <c r="E3313" s="183" t="s">
        <v>6422</v>
      </c>
      <c r="F3313" s="183"/>
      <c r="G3313" s="183"/>
      <c r="H3313" s="189"/>
      <c r="I3313" s="171"/>
      <c r="K3313" s="65"/>
    </row>
    <row r="3314" spans="1:11" s="173" customFormat="1" ht="15.75" customHeight="1">
      <c r="A3314" s="168" t="s">
        <v>4736</v>
      </c>
      <c r="B3314" s="172" t="s">
        <v>3606</v>
      </c>
      <c r="C3314" s="191" t="s">
        <v>3607</v>
      </c>
      <c r="D3314" s="183" t="s">
        <v>6422</v>
      </c>
      <c r="E3314" s="183" t="s">
        <v>6422</v>
      </c>
      <c r="F3314" s="183"/>
      <c r="G3314" s="183"/>
      <c r="H3314" s="189"/>
      <c r="I3314" s="171"/>
      <c r="K3314" s="65"/>
    </row>
    <row r="3315" spans="1:11" s="173" customFormat="1" ht="15.75" customHeight="1">
      <c r="A3315" s="168" t="s">
        <v>4745</v>
      </c>
      <c r="B3315" s="172">
        <v>21438</v>
      </c>
      <c r="C3315" s="191" t="s">
        <v>3718</v>
      </c>
      <c r="D3315" s="183" t="s">
        <v>6422</v>
      </c>
      <c r="E3315" s="183" t="s">
        <v>6422</v>
      </c>
      <c r="F3315" s="183"/>
      <c r="G3315" s="183"/>
      <c r="H3315" s="189"/>
      <c r="I3315" s="171"/>
      <c r="K3315" s="65"/>
    </row>
    <row r="3316" spans="1:11" s="178" customFormat="1" ht="15.75" customHeight="1">
      <c r="A3316" s="182" t="s">
        <v>1038</v>
      </c>
      <c r="B3316" s="25"/>
      <c r="C3316" s="128"/>
      <c r="D3316" s="183"/>
      <c r="E3316" s="183"/>
      <c r="F3316" s="183"/>
      <c r="G3316" s="183"/>
      <c r="H3316" s="183"/>
      <c r="I3316" s="174"/>
      <c r="K3316" s="65"/>
    </row>
    <row r="3317" spans="1:11" s="178" customFormat="1" ht="15.75" customHeight="1">
      <c r="A3317" s="186" t="s">
        <v>1039</v>
      </c>
      <c r="B3317" s="188" t="s">
        <v>1040</v>
      </c>
      <c r="C3317" s="191" t="s">
        <v>1038</v>
      </c>
      <c r="D3317" s="183" t="s">
        <v>6422</v>
      </c>
      <c r="E3317" s="183" t="s">
        <v>6422</v>
      </c>
      <c r="F3317" s="183"/>
      <c r="G3317" s="183"/>
      <c r="H3317" s="189"/>
      <c r="I3317" s="171"/>
      <c r="K3317" s="65"/>
    </row>
    <row r="3318" spans="1:11" s="178" customFormat="1" ht="15.75" customHeight="1">
      <c r="A3318" s="186" t="s">
        <v>1041</v>
      </c>
      <c r="B3318" s="188" t="s">
        <v>1042</v>
      </c>
      <c r="C3318" s="191" t="s">
        <v>1043</v>
      </c>
      <c r="D3318" s="183" t="s">
        <v>6422</v>
      </c>
      <c r="E3318" s="183" t="s">
        <v>6422</v>
      </c>
      <c r="F3318" s="183"/>
      <c r="G3318" s="183"/>
      <c r="H3318" s="189"/>
      <c r="I3318" s="171"/>
      <c r="K3318" s="65"/>
    </row>
    <row r="3319" spans="1:11" s="173" customFormat="1" ht="15.75" customHeight="1">
      <c r="A3319" s="168" t="s">
        <v>4736</v>
      </c>
      <c r="B3319" s="172" t="s">
        <v>3620</v>
      </c>
      <c r="C3319" s="191" t="s">
        <v>3621</v>
      </c>
      <c r="D3319" s="183" t="s">
        <v>6422</v>
      </c>
      <c r="E3319" s="183" t="s">
        <v>6422</v>
      </c>
      <c r="F3319" s="183"/>
      <c r="G3319" s="183"/>
      <c r="H3319" s="189"/>
      <c r="I3319" s="171"/>
      <c r="K3319" s="65"/>
    </row>
    <row r="3320" spans="1:11" s="173" customFormat="1" ht="15.75" customHeight="1">
      <c r="A3320" s="168" t="s">
        <v>4736</v>
      </c>
      <c r="B3320" s="172" t="s">
        <v>3622</v>
      </c>
      <c r="C3320" s="191" t="s">
        <v>3623</v>
      </c>
      <c r="D3320" s="183" t="s">
        <v>6422</v>
      </c>
      <c r="E3320" s="183" t="s">
        <v>6422</v>
      </c>
      <c r="F3320" s="183"/>
      <c r="G3320" s="183"/>
      <c r="H3320" s="189"/>
      <c r="I3320" s="171"/>
      <c r="K3320" s="65"/>
    </row>
    <row r="3321" spans="1:11" s="173" customFormat="1" ht="15.75" customHeight="1">
      <c r="A3321" s="168" t="s">
        <v>4737</v>
      </c>
      <c r="B3321" s="175">
        <v>20320</v>
      </c>
      <c r="C3321" s="191" t="s">
        <v>3624</v>
      </c>
      <c r="D3321" s="183" t="s">
        <v>6422</v>
      </c>
      <c r="E3321" s="183" t="s">
        <v>6422</v>
      </c>
      <c r="F3321" s="183"/>
      <c r="G3321" s="183"/>
      <c r="H3321" s="189"/>
      <c r="I3321" s="171"/>
      <c r="K3321" s="65"/>
    </row>
    <row r="3322" spans="1:11" s="173" customFormat="1" ht="15.75" customHeight="1">
      <c r="A3322" s="168" t="s">
        <v>4737</v>
      </c>
      <c r="B3322" s="175">
        <v>20321</v>
      </c>
      <c r="C3322" s="191" t="s">
        <v>3625</v>
      </c>
      <c r="D3322" s="183" t="s">
        <v>6422</v>
      </c>
      <c r="E3322" s="183" t="s">
        <v>6422</v>
      </c>
      <c r="F3322" s="183"/>
      <c r="G3322" s="183"/>
      <c r="H3322" s="189"/>
      <c r="I3322" s="171"/>
      <c r="K3322" s="65"/>
    </row>
    <row r="3323" spans="1:11" s="173" customFormat="1" ht="15.75" customHeight="1">
      <c r="A3323" s="168" t="s">
        <v>4737</v>
      </c>
      <c r="B3323" s="175">
        <v>20322</v>
      </c>
      <c r="C3323" s="191" t="s">
        <v>3626</v>
      </c>
      <c r="D3323" s="183" t="s">
        <v>6422</v>
      </c>
      <c r="E3323" s="183" t="s">
        <v>6422</v>
      </c>
      <c r="F3323" s="183"/>
      <c r="G3323" s="183"/>
      <c r="H3323" s="189"/>
      <c r="I3323" s="171"/>
      <c r="K3323" s="65"/>
    </row>
    <row r="3324" spans="1:11" s="173" customFormat="1" ht="15.75" customHeight="1">
      <c r="A3324" s="168" t="s">
        <v>4737</v>
      </c>
      <c r="B3324" s="172" t="s">
        <v>3628</v>
      </c>
      <c r="C3324" s="191" t="s">
        <v>3629</v>
      </c>
      <c r="D3324" s="183" t="s">
        <v>6422</v>
      </c>
      <c r="E3324" s="183" t="s">
        <v>6422</v>
      </c>
      <c r="F3324" s="183"/>
      <c r="G3324" s="183"/>
      <c r="H3324" s="189"/>
      <c r="I3324" s="171"/>
      <c r="K3324" s="65"/>
    </row>
    <row r="3325" spans="1:11" s="173" customFormat="1" ht="15.75" customHeight="1">
      <c r="A3325" s="168" t="s">
        <v>4737</v>
      </c>
      <c r="B3325" s="172" t="s">
        <v>3630</v>
      </c>
      <c r="C3325" s="191" t="s">
        <v>3631</v>
      </c>
      <c r="D3325" s="183" t="s">
        <v>6422</v>
      </c>
      <c r="E3325" s="183" t="s">
        <v>6422</v>
      </c>
      <c r="F3325" s="183"/>
      <c r="G3325" s="183"/>
      <c r="H3325" s="189"/>
      <c r="I3325" s="171"/>
      <c r="K3325" s="65"/>
    </row>
    <row r="3326" spans="1:11" s="173" customFormat="1" ht="15.75" customHeight="1">
      <c r="A3326" s="168" t="s">
        <v>4738</v>
      </c>
      <c r="B3326" s="172" t="s">
        <v>3635</v>
      </c>
      <c r="C3326" s="191" t="s">
        <v>3636</v>
      </c>
      <c r="D3326" s="183" t="s">
        <v>6422</v>
      </c>
      <c r="E3326" s="183" t="s">
        <v>6422</v>
      </c>
      <c r="F3326" s="183"/>
      <c r="G3326" s="183"/>
      <c r="H3326" s="189"/>
      <c r="I3326" s="171"/>
      <c r="K3326" s="65"/>
    </row>
    <row r="3327" spans="1:11" s="173" customFormat="1" ht="15.75" customHeight="1">
      <c r="A3327" s="168" t="s">
        <v>4742</v>
      </c>
      <c r="B3327" s="172">
        <v>21424</v>
      </c>
      <c r="C3327" s="191" t="s">
        <v>3659</v>
      </c>
      <c r="D3327" s="183" t="s">
        <v>6422</v>
      </c>
      <c r="E3327" s="183" t="s">
        <v>6422</v>
      </c>
      <c r="F3327" s="183"/>
      <c r="G3327" s="183"/>
      <c r="H3327" s="189"/>
      <c r="I3327" s="171"/>
      <c r="K3327" s="65"/>
    </row>
    <row r="3328" spans="1:11" s="173" customFormat="1" ht="15.75" customHeight="1">
      <c r="A3328" s="168" t="s">
        <v>3664</v>
      </c>
      <c r="B3328" s="172">
        <v>21419</v>
      </c>
      <c r="C3328" s="191" t="s">
        <v>3668</v>
      </c>
      <c r="D3328" s="183" t="s">
        <v>6422</v>
      </c>
      <c r="E3328" s="183" t="s">
        <v>6422</v>
      </c>
      <c r="F3328" s="183"/>
      <c r="G3328" s="183"/>
      <c r="H3328" s="189"/>
      <c r="I3328" s="171"/>
      <c r="K3328" s="65"/>
    </row>
    <row r="3329" spans="1:11" s="173" customFormat="1" ht="15.75" customHeight="1">
      <c r="A3329" s="168" t="s">
        <v>2233</v>
      </c>
      <c r="B3329" s="172">
        <v>10335</v>
      </c>
      <c r="C3329" s="191" t="s">
        <v>3844</v>
      </c>
      <c r="D3329" s="183" t="s">
        <v>6422</v>
      </c>
      <c r="E3329" s="183" t="s">
        <v>6422</v>
      </c>
      <c r="F3329" s="183"/>
      <c r="G3329" s="183"/>
      <c r="H3329" s="189"/>
      <c r="I3329" s="171"/>
      <c r="K3329" s="65"/>
    </row>
    <row r="3330" spans="1:11" s="173" customFormat="1" ht="15.75" customHeight="1">
      <c r="A3330" s="168"/>
      <c r="B3330" s="172">
        <v>10030</v>
      </c>
      <c r="C3330" s="191" t="s">
        <v>3846</v>
      </c>
      <c r="D3330" s="183" t="s">
        <v>6422</v>
      </c>
      <c r="E3330" s="183" t="s">
        <v>6422</v>
      </c>
      <c r="F3330" s="183"/>
      <c r="G3330" s="183"/>
      <c r="H3330" s="189"/>
      <c r="I3330" s="171"/>
      <c r="K3330" s="65"/>
    </row>
    <row r="3331" spans="1:11" s="173" customFormat="1" ht="15.75" customHeight="1">
      <c r="A3331" s="168" t="s">
        <v>3852</v>
      </c>
      <c r="B3331" s="172">
        <v>21904</v>
      </c>
      <c r="C3331" s="191" t="s">
        <v>3853</v>
      </c>
      <c r="D3331" s="183" t="s">
        <v>6422</v>
      </c>
      <c r="E3331" s="183" t="s">
        <v>6422</v>
      </c>
      <c r="F3331" s="183"/>
      <c r="G3331" s="183"/>
      <c r="H3331" s="189"/>
      <c r="I3331" s="171"/>
      <c r="K3331" s="65"/>
    </row>
    <row r="3332" spans="1:11" s="173" customFormat="1" ht="15.75" customHeight="1">
      <c r="A3332" s="168" t="s">
        <v>3852</v>
      </c>
      <c r="B3332" s="172">
        <v>21903</v>
      </c>
      <c r="C3332" s="191" t="s">
        <v>3854</v>
      </c>
      <c r="D3332" s="183" t="s">
        <v>6422</v>
      </c>
      <c r="E3332" s="183" t="s">
        <v>6422</v>
      </c>
      <c r="F3332" s="183"/>
      <c r="G3332" s="183"/>
      <c r="H3332" s="189"/>
      <c r="I3332" s="171"/>
      <c r="K3332" s="65"/>
    </row>
    <row r="3333" spans="1:11" s="173" customFormat="1" ht="15.75" customHeight="1">
      <c r="A3333" s="168" t="s">
        <v>3852</v>
      </c>
      <c r="B3333" s="172">
        <v>21905</v>
      </c>
      <c r="C3333" s="191" t="s">
        <v>3855</v>
      </c>
      <c r="D3333" s="183" t="s">
        <v>6422</v>
      </c>
      <c r="E3333" s="183" t="s">
        <v>6422</v>
      </c>
      <c r="F3333" s="183"/>
      <c r="G3333" s="183"/>
      <c r="H3333" s="189"/>
      <c r="I3333" s="171"/>
      <c r="K3333" s="65"/>
    </row>
    <row r="3334" spans="1:11" s="173" customFormat="1" ht="15.75" customHeight="1">
      <c r="A3334" s="168" t="s">
        <v>3856</v>
      </c>
      <c r="B3334" s="172">
        <v>10302</v>
      </c>
      <c r="C3334" s="191" t="s">
        <v>6124</v>
      </c>
      <c r="D3334" s="183" t="s">
        <v>6422</v>
      </c>
      <c r="E3334" s="183" t="s">
        <v>6422</v>
      </c>
      <c r="F3334" s="183"/>
      <c r="G3334" s="183"/>
      <c r="H3334" s="189"/>
      <c r="I3334" s="171"/>
      <c r="K3334" s="65"/>
    </row>
    <row r="3335" spans="1:11" s="173" customFormat="1" ht="15.75" customHeight="1">
      <c r="A3335" s="168" t="s">
        <v>3856</v>
      </c>
      <c r="B3335" s="172">
        <v>10303</v>
      </c>
      <c r="C3335" s="191" t="s">
        <v>6125</v>
      </c>
      <c r="D3335" s="183" t="s">
        <v>6422</v>
      </c>
      <c r="E3335" s="183" t="s">
        <v>6422</v>
      </c>
      <c r="F3335" s="183"/>
      <c r="G3335" s="183"/>
      <c r="H3335" s="189"/>
      <c r="I3335" s="171"/>
      <c r="K3335" s="65"/>
    </row>
    <row r="3336" spans="1:11" s="173" customFormat="1" ht="15.75" customHeight="1">
      <c r="A3336" s="168" t="s">
        <v>2233</v>
      </c>
      <c r="B3336" s="172">
        <v>10321</v>
      </c>
      <c r="C3336" s="191" t="s">
        <v>3860</v>
      </c>
      <c r="D3336" s="183" t="s">
        <v>6422</v>
      </c>
      <c r="E3336" s="183" t="s">
        <v>6422</v>
      </c>
      <c r="F3336" s="183"/>
      <c r="G3336" s="183"/>
      <c r="H3336" s="189"/>
      <c r="I3336" s="171"/>
    </row>
    <row r="3337" spans="1:11" s="173" customFormat="1" ht="15.75" customHeight="1">
      <c r="A3337" s="168" t="s">
        <v>3864</v>
      </c>
      <c r="B3337" s="172">
        <v>21911</v>
      </c>
      <c r="C3337" s="191" t="s">
        <v>3865</v>
      </c>
      <c r="D3337" s="183" t="s">
        <v>6422</v>
      </c>
      <c r="E3337" s="183" t="s">
        <v>6422</v>
      </c>
      <c r="F3337" s="183"/>
      <c r="G3337" s="183"/>
      <c r="H3337" s="189"/>
      <c r="I3337" s="171"/>
    </row>
    <row r="3338" spans="1:11" s="173" customFormat="1" ht="15.75" customHeight="1">
      <c r="A3338" s="168" t="s">
        <v>4753</v>
      </c>
      <c r="B3338" s="172">
        <v>21935</v>
      </c>
      <c r="C3338" s="191" t="s">
        <v>3874</v>
      </c>
      <c r="D3338" s="183" t="s">
        <v>6422</v>
      </c>
      <c r="E3338" s="183" t="s">
        <v>6422</v>
      </c>
      <c r="F3338" s="183"/>
      <c r="G3338" s="183"/>
      <c r="H3338" s="189"/>
      <c r="I3338" s="171"/>
    </row>
    <row r="3339" spans="1:11" s="173" customFormat="1" ht="15.75" customHeight="1">
      <c r="A3339" s="168" t="s">
        <v>3878</v>
      </c>
      <c r="B3339" s="172">
        <v>21915</v>
      </c>
      <c r="C3339" s="191" t="s">
        <v>3879</v>
      </c>
      <c r="D3339" s="183" t="s">
        <v>6422</v>
      </c>
      <c r="E3339" s="183" t="s">
        <v>6422</v>
      </c>
      <c r="F3339" s="183"/>
      <c r="G3339" s="183"/>
      <c r="H3339" s="189"/>
      <c r="I3339" s="171"/>
    </row>
    <row r="3340" spans="1:11" s="173" customFormat="1" ht="15.75" customHeight="1">
      <c r="A3340" s="168" t="s">
        <v>3880</v>
      </c>
      <c r="B3340" s="172">
        <v>21939</v>
      </c>
      <c r="C3340" s="191" t="s">
        <v>3881</v>
      </c>
      <c r="D3340" s="183" t="s">
        <v>6422</v>
      </c>
      <c r="E3340" s="183" t="s">
        <v>6422</v>
      </c>
      <c r="F3340" s="183"/>
      <c r="G3340" s="183"/>
      <c r="H3340" s="189"/>
      <c r="I3340" s="171"/>
    </row>
    <row r="3341" spans="1:11" s="173" customFormat="1" ht="15.75" customHeight="1">
      <c r="A3341" s="168" t="s">
        <v>3880</v>
      </c>
      <c r="B3341" s="172">
        <v>21940</v>
      </c>
      <c r="C3341" s="191" t="s">
        <v>3882</v>
      </c>
      <c r="D3341" s="183" t="s">
        <v>6422</v>
      </c>
      <c r="E3341" s="183" t="s">
        <v>6422</v>
      </c>
      <c r="F3341" s="183"/>
      <c r="G3341" s="183"/>
      <c r="H3341" s="189"/>
      <c r="I3341" s="171"/>
    </row>
    <row r="3342" spans="1:11" s="173" customFormat="1" ht="15.75" customHeight="1">
      <c r="A3342" s="168" t="s">
        <v>3912</v>
      </c>
      <c r="B3342" s="172">
        <v>21428</v>
      </c>
      <c r="C3342" s="191" t="s">
        <v>3883</v>
      </c>
      <c r="D3342" s="183" t="s">
        <v>6422</v>
      </c>
      <c r="E3342" s="183" t="s">
        <v>6422</v>
      </c>
      <c r="F3342" s="183"/>
      <c r="G3342" s="183"/>
      <c r="H3342" s="189"/>
      <c r="I3342" s="171"/>
    </row>
    <row r="3343" spans="1:11" s="173" customFormat="1" ht="15.75" customHeight="1">
      <c r="A3343" s="168" t="s">
        <v>4754</v>
      </c>
      <c r="B3343" s="172">
        <v>21412</v>
      </c>
      <c r="C3343" s="191" t="s">
        <v>3884</v>
      </c>
      <c r="D3343" s="183" t="s">
        <v>6422</v>
      </c>
      <c r="E3343" s="183" t="s">
        <v>6422</v>
      </c>
      <c r="F3343" s="183"/>
      <c r="G3343" s="183"/>
      <c r="H3343" s="189"/>
      <c r="I3343" s="171"/>
    </row>
    <row r="3344" spans="1:11" s="173" customFormat="1" ht="15.75" customHeight="1">
      <c r="A3344" s="168" t="s">
        <v>3891</v>
      </c>
      <c r="B3344" s="172">
        <v>21929</v>
      </c>
      <c r="C3344" s="191" t="s">
        <v>3892</v>
      </c>
      <c r="D3344" s="183" t="s">
        <v>6422</v>
      </c>
      <c r="E3344" s="183" t="s">
        <v>6422</v>
      </c>
      <c r="F3344" s="183"/>
      <c r="G3344" s="183"/>
      <c r="H3344" s="189"/>
      <c r="I3344" s="171"/>
    </row>
    <row r="3345" spans="1:11" s="178" customFormat="1" ht="15.75" customHeight="1">
      <c r="A3345" s="186" t="s">
        <v>5652</v>
      </c>
      <c r="B3345" s="188" t="s">
        <v>5287</v>
      </c>
      <c r="C3345" s="191" t="s">
        <v>5288</v>
      </c>
      <c r="D3345" s="183" t="s">
        <v>6422</v>
      </c>
      <c r="E3345" s="183" t="s">
        <v>6422</v>
      </c>
      <c r="F3345" s="183"/>
      <c r="G3345" s="183"/>
      <c r="H3345" s="189"/>
      <c r="I3345" s="171"/>
    </row>
    <row r="3346" spans="1:11" s="178" customFormat="1" ht="15.75" customHeight="1">
      <c r="A3346" s="186" t="s">
        <v>4217</v>
      </c>
      <c r="B3346" s="188" t="s">
        <v>1172</v>
      </c>
      <c r="C3346" s="191" t="s">
        <v>1173</v>
      </c>
      <c r="D3346" s="183" t="s">
        <v>6422</v>
      </c>
      <c r="E3346" s="183" t="s">
        <v>6422</v>
      </c>
      <c r="F3346" s="183"/>
      <c r="G3346" s="183"/>
      <c r="H3346" s="189"/>
      <c r="I3346" s="171"/>
    </row>
    <row r="3347" spans="1:11" s="178" customFormat="1" ht="15.75" customHeight="1">
      <c r="A3347" s="186" t="s">
        <v>4307</v>
      </c>
      <c r="B3347" s="188" t="s">
        <v>1070</v>
      </c>
      <c r="C3347" s="191" t="s">
        <v>4235</v>
      </c>
      <c r="D3347" s="183" t="s">
        <v>6422</v>
      </c>
      <c r="E3347" s="183" t="s">
        <v>6422</v>
      </c>
      <c r="F3347" s="183"/>
      <c r="G3347" s="183"/>
      <c r="H3347" s="189"/>
      <c r="I3347" s="171"/>
    </row>
    <row r="3348" spans="1:11" s="178" customFormat="1" ht="15.75" customHeight="1">
      <c r="A3348" s="186" t="s">
        <v>4308</v>
      </c>
      <c r="B3348" s="188" t="s">
        <v>1072</v>
      </c>
      <c r="C3348" s="191" t="s">
        <v>5766</v>
      </c>
      <c r="D3348" s="183" t="s">
        <v>6422</v>
      </c>
      <c r="E3348" s="183" t="s">
        <v>6422</v>
      </c>
      <c r="F3348" s="183"/>
      <c r="G3348" s="183"/>
      <c r="H3348" s="189"/>
      <c r="I3348" s="171"/>
    </row>
    <row r="3349" spans="1:11" ht="15.75" customHeight="1">
      <c r="A3349" s="186" t="s">
        <v>4309</v>
      </c>
      <c r="B3349" s="188" t="s">
        <v>1071</v>
      </c>
      <c r="C3349" s="191" t="s">
        <v>4236</v>
      </c>
      <c r="D3349" s="183" t="s">
        <v>6422</v>
      </c>
      <c r="E3349" s="183" t="s">
        <v>6422</v>
      </c>
      <c r="F3349" s="183"/>
      <c r="G3349" s="183"/>
      <c r="H3349" s="189"/>
      <c r="I3349" s="171"/>
      <c r="K3349" s="178"/>
    </row>
    <row r="3350" spans="1:11" s="173" customFormat="1" ht="15.75" customHeight="1">
      <c r="A3350" s="60" t="s">
        <v>2366</v>
      </c>
      <c r="B3350" s="188" t="s">
        <v>2367</v>
      </c>
      <c r="C3350" s="191" t="s">
        <v>2368</v>
      </c>
      <c r="D3350" s="183" t="s">
        <v>6422</v>
      </c>
      <c r="E3350" s="183" t="s">
        <v>6422</v>
      </c>
      <c r="F3350" s="183"/>
      <c r="G3350" s="183"/>
      <c r="H3350" s="189"/>
      <c r="I3350" s="171"/>
      <c r="J3350" s="178"/>
      <c r="K3350" s="178"/>
    </row>
    <row r="3351" spans="1:11" s="173" customFormat="1" ht="15.75" customHeight="1">
      <c r="A3351" s="51" t="s">
        <v>2374</v>
      </c>
      <c r="B3351" s="169"/>
      <c r="C3351" s="193"/>
      <c r="D3351" s="52"/>
      <c r="E3351" s="52"/>
      <c r="F3351" s="52"/>
      <c r="G3351" s="52"/>
      <c r="H3351" s="52"/>
      <c r="I3351" s="28"/>
      <c r="J3351" s="178"/>
    </row>
    <row r="3352" spans="1:11" s="173" customFormat="1" ht="15.75" customHeight="1">
      <c r="A3352" s="168" t="s">
        <v>2375</v>
      </c>
      <c r="B3352" s="172" t="s">
        <v>2378</v>
      </c>
      <c r="C3352" s="191" t="s">
        <v>2379</v>
      </c>
      <c r="D3352" s="183" t="s">
        <v>6422</v>
      </c>
      <c r="E3352" s="183" t="s">
        <v>6422</v>
      </c>
      <c r="F3352" s="183"/>
      <c r="G3352" s="183"/>
      <c r="H3352" s="189"/>
      <c r="I3352" s="171"/>
    </row>
    <row r="3353" spans="1:11" s="173" customFormat="1" ht="15.75" customHeight="1">
      <c r="A3353" s="168" t="s">
        <v>4795</v>
      </c>
      <c r="B3353" s="172" t="s">
        <v>2380</v>
      </c>
      <c r="C3353" s="191" t="s">
        <v>2381</v>
      </c>
      <c r="D3353" s="183" t="s">
        <v>6422</v>
      </c>
      <c r="E3353" s="183" t="s">
        <v>6422</v>
      </c>
      <c r="F3353" s="183"/>
      <c r="G3353" s="183"/>
      <c r="H3353" s="189"/>
      <c r="I3353" s="171"/>
    </row>
    <row r="3354" spans="1:11" s="173" customFormat="1" ht="15.75" customHeight="1">
      <c r="A3354" s="168" t="s">
        <v>4796</v>
      </c>
      <c r="B3354" s="172" t="s">
        <v>2382</v>
      </c>
      <c r="C3354" s="191" t="s">
        <v>2383</v>
      </c>
      <c r="D3354" s="183" t="s">
        <v>6422</v>
      </c>
      <c r="E3354" s="183" t="s">
        <v>6422</v>
      </c>
      <c r="F3354" s="183"/>
      <c r="G3354" s="183"/>
      <c r="H3354" s="189"/>
      <c r="I3354" s="171"/>
    </row>
    <row r="3355" spans="1:11" s="173" customFormat="1" ht="15.75" customHeight="1">
      <c r="A3355" s="168" t="s">
        <v>4797</v>
      </c>
      <c r="B3355" s="172" t="s">
        <v>2384</v>
      </c>
      <c r="C3355" s="191" t="s">
        <v>2385</v>
      </c>
      <c r="D3355" s="183" t="s">
        <v>6422</v>
      </c>
      <c r="E3355" s="183" t="s">
        <v>6422</v>
      </c>
      <c r="F3355" s="183"/>
      <c r="G3355" s="183"/>
      <c r="H3355" s="189"/>
      <c r="I3355" s="171"/>
    </row>
    <row r="3356" spans="1:11" s="173" customFormat="1" ht="15.75" customHeight="1">
      <c r="A3356" s="51" t="s">
        <v>2386</v>
      </c>
      <c r="B3356" s="169"/>
      <c r="C3356" s="193"/>
      <c r="D3356" s="52"/>
      <c r="E3356" s="52"/>
      <c r="F3356" s="52"/>
      <c r="G3356" s="52"/>
      <c r="H3356" s="52"/>
      <c r="I3356" s="28"/>
      <c r="J3356" s="178"/>
    </row>
    <row r="3357" spans="1:11" s="173" customFormat="1" ht="15.75" customHeight="1">
      <c r="A3357" s="171" t="s">
        <v>4798</v>
      </c>
      <c r="B3357" s="172">
        <v>10496</v>
      </c>
      <c r="C3357" s="191" t="s">
        <v>2387</v>
      </c>
      <c r="D3357" s="183" t="s">
        <v>6422</v>
      </c>
      <c r="E3357" s="183" t="s">
        <v>6422</v>
      </c>
      <c r="F3357" s="183"/>
      <c r="G3357" s="183"/>
      <c r="H3357" s="189"/>
      <c r="I3357" s="171"/>
    </row>
    <row r="3358" spans="1:11" s="173" customFormat="1" ht="15.75" customHeight="1">
      <c r="A3358" s="171" t="s">
        <v>4799</v>
      </c>
      <c r="B3358" s="172">
        <v>10493</v>
      </c>
      <c r="C3358" s="191" t="s">
        <v>2388</v>
      </c>
      <c r="D3358" s="183" t="s">
        <v>6422</v>
      </c>
      <c r="E3358" s="183" t="s">
        <v>6422</v>
      </c>
      <c r="F3358" s="183"/>
      <c r="G3358" s="183"/>
      <c r="H3358" s="189"/>
      <c r="I3358" s="171"/>
    </row>
    <row r="3359" spans="1:11" s="176" customFormat="1" ht="15.75" customHeight="1">
      <c r="A3359" s="171" t="s">
        <v>4800</v>
      </c>
      <c r="B3359" s="172">
        <v>10494</v>
      </c>
      <c r="C3359" s="191" t="s">
        <v>2389</v>
      </c>
      <c r="D3359" s="183" t="s">
        <v>6422</v>
      </c>
      <c r="E3359" s="183" t="s">
        <v>6422</v>
      </c>
      <c r="F3359" s="183"/>
      <c r="G3359" s="183"/>
      <c r="H3359" s="189"/>
      <c r="I3359" s="171"/>
      <c r="J3359" s="173"/>
      <c r="K3359" s="173"/>
    </row>
    <row r="3360" spans="1:11" s="173" customFormat="1" ht="15.75" customHeight="1">
      <c r="A3360" s="171" t="s">
        <v>4800</v>
      </c>
      <c r="B3360" s="172">
        <v>10495</v>
      </c>
      <c r="C3360" s="191" t="s">
        <v>2390</v>
      </c>
      <c r="D3360" s="183" t="s">
        <v>6422</v>
      </c>
      <c r="E3360" s="183" t="s">
        <v>6422</v>
      </c>
      <c r="F3360" s="183"/>
      <c r="G3360" s="183"/>
      <c r="H3360" s="189"/>
      <c r="I3360" s="171"/>
    </row>
    <row r="3361" spans="1:11" s="173" customFormat="1" ht="15.75" customHeight="1">
      <c r="A3361" s="168" t="s">
        <v>3903</v>
      </c>
      <c r="B3361" s="172">
        <v>21927</v>
      </c>
      <c r="C3361" s="191" t="s">
        <v>3905</v>
      </c>
      <c r="D3361" s="183" t="s">
        <v>6422</v>
      </c>
      <c r="E3361" s="183" t="s">
        <v>6422</v>
      </c>
      <c r="F3361" s="183"/>
      <c r="G3361" s="183"/>
      <c r="H3361" s="189"/>
      <c r="I3361" s="171"/>
    </row>
    <row r="3362" spans="1:11" s="173" customFormat="1" ht="15.75" customHeight="1">
      <c r="A3362" s="168" t="s">
        <v>3912</v>
      </c>
      <c r="B3362" s="172">
        <v>21924</v>
      </c>
      <c r="C3362" s="191" t="s">
        <v>3914</v>
      </c>
      <c r="D3362" s="183" t="s">
        <v>6422</v>
      </c>
      <c r="E3362" s="183" t="s">
        <v>6422</v>
      </c>
      <c r="F3362" s="183"/>
      <c r="G3362" s="183"/>
      <c r="H3362" s="189"/>
      <c r="I3362" s="171"/>
    </row>
    <row r="3363" spans="1:11" s="173" customFormat="1" ht="15.75" customHeight="1">
      <c r="A3363" s="168" t="s">
        <v>3915</v>
      </c>
      <c r="B3363" s="172">
        <v>21914</v>
      </c>
      <c r="C3363" s="191" t="s">
        <v>3916</v>
      </c>
      <c r="D3363" s="183" t="s">
        <v>6422</v>
      </c>
      <c r="E3363" s="183" t="s">
        <v>6422</v>
      </c>
      <c r="F3363" s="183"/>
      <c r="G3363" s="183"/>
      <c r="H3363" s="189"/>
      <c r="I3363" s="171"/>
    </row>
    <row r="3364" spans="1:11" s="173" customFormat="1" ht="15.75" customHeight="1">
      <c r="A3364" s="168" t="s">
        <v>3919</v>
      </c>
      <c r="B3364" s="172">
        <v>21941</v>
      </c>
      <c r="C3364" s="191" t="s">
        <v>3920</v>
      </c>
      <c r="D3364" s="183" t="s">
        <v>6422</v>
      </c>
      <c r="E3364" s="183" t="s">
        <v>6422</v>
      </c>
      <c r="F3364" s="183"/>
      <c r="G3364" s="183"/>
      <c r="H3364" s="189"/>
      <c r="I3364" s="171"/>
    </row>
    <row r="3365" spans="1:11" s="173" customFormat="1" ht="15.75" customHeight="1">
      <c r="A3365" s="168" t="s">
        <v>2233</v>
      </c>
      <c r="B3365" s="172">
        <v>10313</v>
      </c>
      <c r="C3365" s="191" t="s">
        <v>3924</v>
      </c>
      <c r="D3365" s="183" t="s">
        <v>6422</v>
      </c>
      <c r="E3365" s="183" t="s">
        <v>6422</v>
      </c>
      <c r="F3365" s="183"/>
      <c r="G3365" s="183"/>
      <c r="H3365" s="189"/>
      <c r="I3365" s="171"/>
    </row>
    <row r="3366" spans="1:11" s="173" customFormat="1" ht="15.75" customHeight="1">
      <c r="A3366" s="168" t="s">
        <v>2233</v>
      </c>
      <c r="B3366" s="172">
        <v>21907</v>
      </c>
      <c r="C3366" s="191" t="s">
        <v>3925</v>
      </c>
      <c r="D3366" s="183" t="s">
        <v>6422</v>
      </c>
      <c r="E3366" s="183" t="s">
        <v>6422</v>
      </c>
      <c r="F3366" s="183"/>
      <c r="G3366" s="183"/>
      <c r="H3366" s="189"/>
      <c r="I3366" s="171"/>
    </row>
    <row r="3367" spans="1:11" s="173" customFormat="1" ht="15.75" customHeight="1">
      <c r="A3367" s="168" t="s">
        <v>3926</v>
      </c>
      <c r="B3367" s="172">
        <v>21909</v>
      </c>
      <c r="C3367" s="191" t="s">
        <v>3927</v>
      </c>
      <c r="D3367" s="183" t="s">
        <v>6422</v>
      </c>
      <c r="E3367" s="183" t="s">
        <v>6422</v>
      </c>
      <c r="F3367" s="183"/>
      <c r="G3367" s="183"/>
      <c r="H3367" s="189"/>
      <c r="I3367" s="171"/>
    </row>
    <row r="3368" spans="1:11" s="173" customFormat="1" ht="15.75" customHeight="1">
      <c r="A3368" s="168" t="s">
        <v>3929</v>
      </c>
      <c r="B3368" s="172">
        <v>21917</v>
      </c>
      <c r="C3368" s="191" t="s">
        <v>3930</v>
      </c>
      <c r="D3368" s="183" t="s">
        <v>6422</v>
      </c>
      <c r="E3368" s="183" t="s">
        <v>6422</v>
      </c>
      <c r="F3368" s="183"/>
      <c r="G3368" s="183"/>
      <c r="H3368" s="189"/>
      <c r="I3368" s="171"/>
    </row>
    <row r="3369" spans="1:11" s="173" customFormat="1" ht="15.75" customHeight="1">
      <c r="A3369" s="168" t="s">
        <v>3935</v>
      </c>
      <c r="B3369" s="172">
        <v>21011</v>
      </c>
      <c r="C3369" s="191" t="s">
        <v>3936</v>
      </c>
      <c r="D3369" s="183" t="s">
        <v>6422</v>
      </c>
      <c r="E3369" s="183" t="s">
        <v>6422</v>
      </c>
      <c r="F3369" s="183"/>
      <c r="G3369" s="183"/>
      <c r="H3369" s="189"/>
      <c r="I3369" s="41"/>
    </row>
    <row r="3370" spans="1:11" s="173" customFormat="1" ht="15.75" customHeight="1">
      <c r="A3370" s="55" t="s">
        <v>6200</v>
      </c>
      <c r="B3370" s="84"/>
      <c r="C3370" s="128"/>
      <c r="D3370" s="181"/>
      <c r="E3370" s="181"/>
      <c r="F3370" s="181"/>
      <c r="G3370" s="181"/>
      <c r="H3370" s="181"/>
      <c r="I3370" s="174"/>
      <c r="J3370" s="178"/>
      <c r="K3370" s="178"/>
    </row>
    <row r="3371" spans="1:11" s="176" customFormat="1" ht="15.75" customHeight="1">
      <c r="A3371" s="168" t="s">
        <v>5082</v>
      </c>
      <c r="B3371" s="172" t="s">
        <v>681</v>
      </c>
      <c r="C3371" s="191" t="s">
        <v>682</v>
      </c>
      <c r="D3371" s="183" t="s">
        <v>6422</v>
      </c>
      <c r="E3371" s="183" t="s">
        <v>6422</v>
      </c>
      <c r="F3371" s="183"/>
      <c r="G3371" s="183"/>
      <c r="H3371" s="189"/>
      <c r="I3371" s="171"/>
      <c r="J3371" s="178"/>
      <c r="K3371" s="178"/>
    </row>
    <row r="3372" spans="1:11" s="178" customFormat="1" ht="15.75" customHeight="1">
      <c r="A3372" s="51" t="s">
        <v>2365</v>
      </c>
      <c r="B3372" s="169"/>
      <c r="C3372" s="193"/>
      <c r="D3372" s="52"/>
      <c r="E3372" s="52"/>
      <c r="F3372" s="52"/>
      <c r="G3372" s="52"/>
      <c r="H3372" s="52"/>
      <c r="I3372" s="28"/>
      <c r="J3372" s="176"/>
      <c r="K3372" s="173"/>
    </row>
    <row r="3373" spans="1:11" s="178" customFormat="1" ht="15.75" customHeight="1">
      <c r="A3373" s="186"/>
      <c r="B3373" s="80">
        <v>10485</v>
      </c>
      <c r="C3373" s="191" t="s">
        <v>2373</v>
      </c>
      <c r="D3373" s="183" t="s">
        <v>6422</v>
      </c>
      <c r="E3373" s="183" t="s">
        <v>6422</v>
      </c>
      <c r="F3373" s="183"/>
      <c r="G3373" s="183"/>
      <c r="H3373" s="189"/>
      <c r="I3373" s="171"/>
    </row>
    <row r="3374" spans="1:11" s="173" customFormat="1" ht="15" customHeight="1">
      <c r="A3374" s="51" t="s">
        <v>3217</v>
      </c>
      <c r="B3374" s="169"/>
      <c r="C3374" s="193"/>
      <c r="D3374" s="52"/>
      <c r="E3374" s="52"/>
      <c r="F3374" s="52"/>
      <c r="G3374" s="52"/>
      <c r="H3374" s="52"/>
      <c r="I3374" s="28"/>
      <c r="J3374" s="176"/>
    </row>
    <row r="3375" spans="1:11" s="173" customFormat="1" ht="15.75" customHeight="1">
      <c r="A3375" s="168" t="s">
        <v>3218</v>
      </c>
      <c r="B3375" s="172">
        <v>10000</v>
      </c>
      <c r="C3375" s="191" t="s">
        <v>3219</v>
      </c>
      <c r="D3375" s="183" t="s">
        <v>6422</v>
      </c>
      <c r="E3375" s="183" t="s">
        <v>6422</v>
      </c>
      <c r="F3375" s="183"/>
      <c r="G3375" s="183"/>
      <c r="H3375" s="183"/>
      <c r="I3375" s="171"/>
    </row>
    <row r="3376" spans="1:11" s="173" customFormat="1" ht="15.75" customHeight="1">
      <c r="A3376" s="168" t="s">
        <v>3221</v>
      </c>
      <c r="B3376" s="172">
        <v>10035</v>
      </c>
      <c r="C3376" s="191" t="s">
        <v>3222</v>
      </c>
      <c r="D3376" s="183" t="s">
        <v>6422</v>
      </c>
      <c r="E3376" s="183" t="s">
        <v>6422</v>
      </c>
      <c r="F3376" s="183"/>
      <c r="G3376" s="183"/>
      <c r="H3376" s="189"/>
      <c r="I3376" s="171"/>
    </row>
    <row r="3377" spans="1:11" s="178" customFormat="1" ht="15.75" customHeight="1">
      <c r="A3377" s="168" t="s">
        <v>3225</v>
      </c>
      <c r="B3377" s="175">
        <v>10412</v>
      </c>
      <c r="C3377" s="191" t="s">
        <v>3226</v>
      </c>
      <c r="D3377" s="183" t="s">
        <v>6422</v>
      </c>
      <c r="E3377" s="183" t="s">
        <v>6422</v>
      </c>
      <c r="F3377" s="183"/>
      <c r="G3377" s="183"/>
      <c r="H3377" s="183"/>
      <c r="I3377" s="171"/>
      <c r="J3377" s="173"/>
      <c r="K3377" s="173"/>
    </row>
    <row r="3378" spans="1:11" s="178" customFormat="1" ht="15.75" customHeight="1">
      <c r="A3378" s="168" t="s">
        <v>3225</v>
      </c>
      <c r="B3378" s="172" t="s">
        <v>3231</v>
      </c>
      <c r="C3378" s="191" t="s">
        <v>3232</v>
      </c>
      <c r="D3378" s="183" t="s">
        <v>6422</v>
      </c>
      <c r="E3378" s="183" t="s">
        <v>6422</v>
      </c>
      <c r="F3378" s="183"/>
      <c r="G3378" s="183"/>
      <c r="H3378" s="183"/>
      <c r="I3378" s="171"/>
      <c r="J3378" s="173"/>
      <c r="K3378" s="173"/>
    </row>
    <row r="3379" spans="1:11" s="178" customFormat="1" ht="16.5" customHeight="1">
      <c r="A3379" s="168" t="s">
        <v>3225</v>
      </c>
      <c r="B3379" s="172" t="s">
        <v>3233</v>
      </c>
      <c r="C3379" s="191" t="s">
        <v>3234</v>
      </c>
      <c r="D3379" s="183" t="s">
        <v>6422</v>
      </c>
      <c r="E3379" s="183" t="s">
        <v>6422</v>
      </c>
      <c r="F3379" s="183"/>
      <c r="G3379" s="183"/>
      <c r="H3379" s="183"/>
      <c r="I3379" s="171"/>
      <c r="J3379" s="173"/>
      <c r="K3379" s="173"/>
    </row>
    <row r="3380" spans="1:11" s="178" customFormat="1" ht="15.75" customHeight="1">
      <c r="A3380" s="168" t="s">
        <v>3237</v>
      </c>
      <c r="B3380" s="172" t="s">
        <v>3235</v>
      </c>
      <c r="C3380" s="191" t="s">
        <v>3236</v>
      </c>
      <c r="D3380" s="183" t="s">
        <v>6422</v>
      </c>
      <c r="E3380" s="183" t="s">
        <v>6422</v>
      </c>
      <c r="F3380" s="183"/>
      <c r="G3380" s="183"/>
      <c r="H3380" s="183"/>
      <c r="I3380" s="171"/>
      <c r="J3380" s="173"/>
      <c r="K3380" s="173"/>
    </row>
    <row r="3381" spans="1:11" s="178" customFormat="1" ht="15.75" customHeight="1">
      <c r="A3381" s="168" t="s">
        <v>3237</v>
      </c>
      <c r="B3381" s="172" t="s">
        <v>3240</v>
      </c>
      <c r="C3381" s="191" t="s">
        <v>3241</v>
      </c>
      <c r="D3381" s="183" t="s">
        <v>6422</v>
      </c>
      <c r="E3381" s="183" t="s">
        <v>6422</v>
      </c>
      <c r="F3381" s="183"/>
      <c r="G3381" s="183"/>
      <c r="H3381" s="183"/>
      <c r="I3381" s="171"/>
      <c r="J3381" s="173"/>
      <c r="K3381" s="173"/>
    </row>
    <row r="3382" spans="1:11" s="178" customFormat="1" ht="15.75" customHeight="1">
      <c r="A3382" s="51" t="s">
        <v>1262</v>
      </c>
      <c r="B3382" s="169"/>
      <c r="C3382" s="193"/>
      <c r="D3382" s="52"/>
      <c r="E3382" s="52"/>
      <c r="F3382" s="52"/>
      <c r="G3382" s="52"/>
      <c r="H3382" s="52"/>
      <c r="I3382" s="28"/>
      <c r="J3382" s="176"/>
      <c r="K3382" s="173"/>
    </row>
    <row r="3383" spans="1:11" s="178" customFormat="1" ht="15.75" customHeight="1">
      <c r="A3383" s="186" t="s">
        <v>5586</v>
      </c>
      <c r="B3383" s="188" t="s">
        <v>1935</v>
      </c>
      <c r="C3383" s="191" t="s">
        <v>4172</v>
      </c>
      <c r="D3383" s="183" t="s">
        <v>6422</v>
      </c>
      <c r="E3383" s="183" t="s">
        <v>6422</v>
      </c>
      <c r="F3383" s="183"/>
      <c r="G3383" s="183"/>
      <c r="H3383" s="189"/>
      <c r="I3383" s="171"/>
    </row>
    <row r="3384" spans="1:11" s="178" customFormat="1" ht="15.75" customHeight="1">
      <c r="A3384" s="186" t="s">
        <v>1307</v>
      </c>
      <c r="B3384" s="188" t="s">
        <v>1308</v>
      </c>
      <c r="C3384" s="191" t="s">
        <v>1309</v>
      </c>
      <c r="D3384" s="183" t="s">
        <v>6422</v>
      </c>
      <c r="E3384" s="183" t="s">
        <v>6422</v>
      </c>
      <c r="F3384" s="183"/>
      <c r="G3384" s="183"/>
      <c r="H3384" s="183"/>
      <c r="I3384" s="171"/>
    </row>
    <row r="3385" spans="1:11" ht="15.75" customHeight="1">
      <c r="A3385" s="168" t="s">
        <v>1792</v>
      </c>
      <c r="B3385" s="172" t="s">
        <v>1793</v>
      </c>
      <c r="C3385" s="191" t="s">
        <v>1794</v>
      </c>
      <c r="D3385" s="183" t="s">
        <v>6422</v>
      </c>
      <c r="E3385" s="183" t="s">
        <v>6422</v>
      </c>
      <c r="F3385" s="183"/>
      <c r="G3385" s="183"/>
      <c r="H3385" s="189"/>
      <c r="I3385" s="171"/>
      <c r="J3385" s="173"/>
      <c r="K3385" s="173"/>
    </row>
    <row r="3386" spans="1:11" s="178" customFormat="1" ht="15.75" customHeight="1">
      <c r="A3386" s="168" t="s">
        <v>1848</v>
      </c>
      <c r="B3386" s="172" t="s">
        <v>1849</v>
      </c>
      <c r="C3386" s="191" t="s">
        <v>1850</v>
      </c>
      <c r="D3386" s="183" t="s">
        <v>6422</v>
      </c>
      <c r="E3386" s="183" t="s">
        <v>6422</v>
      </c>
      <c r="F3386" s="183"/>
      <c r="G3386" s="183"/>
      <c r="H3386" s="189"/>
      <c r="I3386" s="171"/>
      <c r="J3386" s="173"/>
      <c r="K3386" s="173"/>
    </row>
    <row r="3387" spans="1:11" s="178" customFormat="1" ht="15.75" customHeight="1">
      <c r="A3387" s="153" t="s">
        <v>1814</v>
      </c>
      <c r="B3387" s="172" t="s">
        <v>1815</v>
      </c>
      <c r="C3387" s="152" t="s">
        <v>1816</v>
      </c>
      <c r="D3387" s="183" t="s">
        <v>6422</v>
      </c>
      <c r="E3387" s="183" t="s">
        <v>6422</v>
      </c>
      <c r="F3387" s="183"/>
      <c r="G3387" s="183"/>
      <c r="H3387" s="189"/>
      <c r="I3387" s="171"/>
      <c r="J3387" s="173"/>
      <c r="K3387" s="173"/>
    </row>
    <row r="3388" spans="1:11" s="178" customFormat="1" ht="15.75" customHeight="1">
      <c r="A3388" s="186" t="s">
        <v>1871</v>
      </c>
      <c r="B3388" s="188" t="s">
        <v>1877</v>
      </c>
      <c r="C3388" s="191" t="s">
        <v>1878</v>
      </c>
      <c r="D3388" s="183" t="s">
        <v>6422</v>
      </c>
      <c r="E3388" s="183" t="s">
        <v>6422</v>
      </c>
      <c r="F3388" s="183"/>
      <c r="G3388" s="183"/>
      <c r="H3388" s="189"/>
      <c r="I3388" s="171"/>
    </row>
    <row r="3389" spans="1:11" s="178" customFormat="1" ht="15.75" customHeight="1">
      <c r="A3389" s="186" t="s">
        <v>1871</v>
      </c>
      <c r="B3389" s="188" t="s">
        <v>1882</v>
      </c>
      <c r="C3389" s="191" t="s">
        <v>1883</v>
      </c>
      <c r="D3389" s="183" t="s">
        <v>6422</v>
      </c>
      <c r="E3389" s="183" t="s">
        <v>6422</v>
      </c>
      <c r="F3389" s="183"/>
      <c r="G3389" s="183"/>
      <c r="H3389" s="189"/>
      <c r="I3389" s="171"/>
    </row>
    <row r="3390" spans="1:11" s="178" customFormat="1" ht="15.75" customHeight="1">
      <c r="A3390" s="186" t="s">
        <v>1536</v>
      </c>
      <c r="B3390" s="188" t="s">
        <v>1537</v>
      </c>
      <c r="C3390" s="191" t="s">
        <v>1538</v>
      </c>
      <c r="D3390" s="183" t="s">
        <v>6422</v>
      </c>
      <c r="E3390" s="183" t="s">
        <v>6422</v>
      </c>
      <c r="F3390" s="183"/>
      <c r="G3390" s="183"/>
      <c r="H3390" s="189"/>
      <c r="I3390" s="171"/>
      <c r="J3390" s="168"/>
    </row>
    <row r="3391" spans="1:11" s="178" customFormat="1" ht="15.75" customHeight="1">
      <c r="A3391" s="186" t="s">
        <v>1540</v>
      </c>
      <c r="B3391" s="188" t="s">
        <v>1541</v>
      </c>
      <c r="C3391" s="191" t="s">
        <v>1542</v>
      </c>
      <c r="D3391" s="183" t="s">
        <v>6422</v>
      </c>
      <c r="E3391" s="183" t="s">
        <v>6422</v>
      </c>
      <c r="F3391" s="183"/>
      <c r="G3391" s="183"/>
      <c r="H3391" s="189"/>
      <c r="I3391" s="171"/>
      <c r="J3391" s="168"/>
    </row>
    <row r="3392" spans="1:11" ht="15.75" customHeight="1">
      <c r="A3392" s="186" t="s">
        <v>1544</v>
      </c>
      <c r="B3392" s="188" t="s">
        <v>1545</v>
      </c>
      <c r="C3392" s="191" t="s">
        <v>1546</v>
      </c>
      <c r="D3392" s="183" t="s">
        <v>6422</v>
      </c>
      <c r="E3392" s="183" t="s">
        <v>6422</v>
      </c>
      <c r="F3392" s="183"/>
      <c r="G3392" s="183"/>
      <c r="H3392" s="189"/>
      <c r="I3392" s="171"/>
      <c r="J3392" s="168"/>
      <c r="K3392" s="178"/>
    </row>
    <row r="3393" spans="1:11" s="178" customFormat="1" ht="15.75" customHeight="1">
      <c r="A3393" s="186" t="s">
        <v>1548</v>
      </c>
      <c r="B3393" s="188" t="s">
        <v>1549</v>
      </c>
      <c r="C3393" s="191" t="s">
        <v>1550</v>
      </c>
      <c r="D3393" s="183" t="s">
        <v>6422</v>
      </c>
      <c r="E3393" s="183" t="s">
        <v>6422</v>
      </c>
      <c r="F3393" s="183"/>
      <c r="G3393" s="183"/>
      <c r="H3393" s="189"/>
      <c r="I3393" s="171"/>
      <c r="J3393" s="168"/>
    </row>
    <row r="3394" spans="1:11" s="178" customFormat="1" ht="15.75" customHeight="1">
      <c r="A3394" s="186" t="s">
        <v>1554</v>
      </c>
      <c r="B3394" s="188" t="s">
        <v>1555</v>
      </c>
      <c r="C3394" s="191" t="s">
        <v>1556</v>
      </c>
      <c r="D3394" s="183" t="s">
        <v>6422</v>
      </c>
      <c r="E3394" s="183" t="s">
        <v>6422</v>
      </c>
      <c r="F3394" s="183"/>
      <c r="G3394" s="183"/>
      <c r="H3394" s="189"/>
      <c r="I3394" s="171"/>
      <c r="J3394" s="168"/>
    </row>
    <row r="3395" spans="1:11" s="29" customFormat="1" ht="15.75" customHeight="1">
      <c r="A3395" s="186" t="s">
        <v>1348</v>
      </c>
      <c r="B3395" s="188" t="s">
        <v>1613</v>
      </c>
      <c r="C3395" s="191" t="s">
        <v>1614</v>
      </c>
      <c r="D3395" s="183" t="s">
        <v>6422</v>
      </c>
      <c r="E3395" s="183" t="s">
        <v>6422</v>
      </c>
      <c r="F3395" s="183"/>
      <c r="G3395" s="183"/>
      <c r="H3395" s="189"/>
      <c r="I3395" s="171"/>
      <c r="J3395" s="168"/>
      <c r="K3395" s="178"/>
    </row>
    <row r="3396" spans="1:11" s="29" customFormat="1" ht="15.75" customHeight="1">
      <c r="A3396" s="186" t="s">
        <v>1392</v>
      </c>
      <c r="B3396" s="188" t="s">
        <v>1393</v>
      </c>
      <c r="C3396" s="191" t="s">
        <v>1394</v>
      </c>
      <c r="D3396" s="183" t="s">
        <v>6422</v>
      </c>
      <c r="E3396" s="183" t="s">
        <v>6422</v>
      </c>
      <c r="F3396" s="183"/>
      <c r="G3396" s="183"/>
      <c r="H3396" s="189"/>
      <c r="I3396" s="171"/>
      <c r="J3396" s="178"/>
      <c r="K3396" s="173"/>
    </row>
    <row r="3397" spans="1:11" s="178" customFormat="1" ht="15.75" customHeight="1">
      <c r="A3397" s="186" t="s">
        <v>1383</v>
      </c>
      <c r="B3397" s="188" t="s">
        <v>1388</v>
      </c>
      <c r="C3397" s="191" t="s">
        <v>1389</v>
      </c>
      <c r="D3397" s="183" t="s">
        <v>6422</v>
      </c>
      <c r="E3397" s="183" t="s">
        <v>6422</v>
      </c>
      <c r="F3397" s="183"/>
      <c r="G3397" s="183"/>
      <c r="H3397" s="189"/>
      <c r="I3397" s="171"/>
    </row>
    <row r="3398" spans="1:11" s="178" customFormat="1" ht="15.75" customHeight="1">
      <c r="A3398" s="186" t="s">
        <v>5674</v>
      </c>
      <c r="B3398" s="188" t="s">
        <v>1353</v>
      </c>
      <c r="C3398" s="191" t="s">
        <v>1354</v>
      </c>
      <c r="D3398" s="183" t="s">
        <v>6422</v>
      </c>
      <c r="E3398" s="183" t="s">
        <v>6422</v>
      </c>
      <c r="F3398" s="183"/>
      <c r="G3398" s="183"/>
      <c r="H3398" s="189"/>
      <c r="I3398" s="171"/>
    </row>
    <row r="3399" spans="1:11" s="178" customFormat="1" ht="15.75" customHeight="1">
      <c r="A3399" s="51" t="s">
        <v>869</v>
      </c>
      <c r="B3399" s="172"/>
      <c r="C3399" s="136"/>
      <c r="D3399" s="52"/>
      <c r="E3399" s="52"/>
      <c r="F3399" s="52"/>
      <c r="G3399" s="52"/>
      <c r="H3399" s="52"/>
      <c r="I3399" s="28"/>
    </row>
    <row r="3400" spans="1:11" s="178" customFormat="1" ht="15.75" customHeight="1">
      <c r="A3400" s="186" t="s">
        <v>870</v>
      </c>
      <c r="B3400" s="188" t="s">
        <v>871</v>
      </c>
      <c r="C3400" s="191" t="s">
        <v>872</v>
      </c>
      <c r="D3400" s="183" t="s">
        <v>6422</v>
      </c>
      <c r="E3400" s="183" t="s">
        <v>6422</v>
      </c>
      <c r="F3400" s="183"/>
      <c r="G3400" s="183"/>
      <c r="H3400" s="183"/>
      <c r="I3400" s="171"/>
    </row>
    <row r="3401" spans="1:11" ht="15.75" customHeight="1">
      <c r="A3401" s="186" t="s">
        <v>870</v>
      </c>
      <c r="B3401" s="188" t="s">
        <v>873</v>
      </c>
      <c r="C3401" s="191" t="s">
        <v>874</v>
      </c>
      <c r="D3401" s="183" t="s">
        <v>6422</v>
      </c>
      <c r="E3401" s="183" t="s">
        <v>6422</v>
      </c>
      <c r="F3401" s="183"/>
      <c r="G3401" s="183"/>
      <c r="H3401" s="183"/>
      <c r="I3401" s="171"/>
      <c r="K3401" s="178"/>
    </row>
    <row r="3402" spans="1:11" s="173" customFormat="1" ht="15.75" customHeight="1">
      <c r="A3402" s="186" t="s">
        <v>870</v>
      </c>
      <c r="B3402" s="188" t="s">
        <v>879</v>
      </c>
      <c r="C3402" s="191" t="s">
        <v>880</v>
      </c>
      <c r="D3402" s="183" t="s">
        <v>6422</v>
      </c>
      <c r="E3402" s="183" t="s">
        <v>6422</v>
      </c>
      <c r="F3402" s="183"/>
      <c r="G3402" s="183"/>
      <c r="H3402" s="183"/>
      <c r="I3402" s="171"/>
      <c r="J3402" s="178"/>
      <c r="K3402" s="178"/>
    </row>
    <row r="3403" spans="1:11" s="173" customFormat="1" ht="15.75" customHeight="1">
      <c r="A3403" s="186" t="s">
        <v>870</v>
      </c>
      <c r="B3403" s="188" t="s">
        <v>877</v>
      </c>
      <c r="C3403" s="191" t="s">
        <v>878</v>
      </c>
      <c r="D3403" s="183" t="s">
        <v>6422</v>
      </c>
      <c r="E3403" s="183" t="s">
        <v>6422</v>
      </c>
      <c r="F3403" s="183"/>
      <c r="G3403" s="183"/>
      <c r="H3403" s="183"/>
      <c r="I3403" s="171"/>
      <c r="J3403" s="178"/>
    </row>
    <row r="3404" spans="1:11" s="173" customFormat="1" ht="15.75" customHeight="1">
      <c r="A3404" s="186" t="s">
        <v>870</v>
      </c>
      <c r="B3404" s="188" t="s">
        <v>875</v>
      </c>
      <c r="C3404" s="191" t="s">
        <v>876</v>
      </c>
      <c r="D3404" s="183" t="s">
        <v>6422</v>
      </c>
      <c r="E3404" s="183" t="s">
        <v>6422</v>
      </c>
      <c r="F3404" s="183"/>
      <c r="G3404" s="183"/>
      <c r="H3404" s="183"/>
      <c r="I3404" s="171"/>
      <c r="J3404" s="178"/>
      <c r="K3404" s="178"/>
    </row>
    <row r="3405" spans="1:11" s="173" customFormat="1" ht="15.75" customHeight="1">
      <c r="A3405" s="186" t="s">
        <v>870</v>
      </c>
      <c r="B3405" s="188" t="s">
        <v>881</v>
      </c>
      <c r="C3405" s="191" t="s">
        <v>6043</v>
      </c>
      <c r="D3405" s="183" t="s">
        <v>6422</v>
      </c>
      <c r="E3405" s="183" t="s">
        <v>6422</v>
      </c>
      <c r="F3405" s="183"/>
      <c r="G3405" s="183"/>
      <c r="H3405" s="183"/>
      <c r="I3405" s="171"/>
      <c r="J3405" s="178"/>
      <c r="K3405" s="178"/>
    </row>
    <row r="3406" spans="1:11" ht="15.75" customHeight="1">
      <c r="A3406" s="51" t="s">
        <v>1197</v>
      </c>
      <c r="B3406" s="172"/>
      <c r="C3406" s="136"/>
      <c r="D3406" s="52"/>
      <c r="E3406" s="52"/>
      <c r="F3406" s="52"/>
      <c r="G3406" s="52"/>
      <c r="H3406" s="52"/>
      <c r="I3406" s="28"/>
      <c r="J3406" s="42"/>
      <c r="K3406" s="173"/>
    </row>
    <row r="3407" spans="1:11" s="173" customFormat="1" ht="15.75" customHeight="1">
      <c r="A3407" s="186" t="s">
        <v>1231</v>
      </c>
      <c r="B3407" s="188" t="s">
        <v>1232</v>
      </c>
      <c r="C3407" s="191" t="s">
        <v>1233</v>
      </c>
      <c r="D3407" s="183" t="s">
        <v>6422</v>
      </c>
      <c r="E3407" s="183" t="s">
        <v>6422</v>
      </c>
      <c r="F3407" s="183"/>
      <c r="G3407" s="183"/>
      <c r="H3407" s="189"/>
      <c r="I3407" s="171"/>
      <c r="J3407" s="42"/>
    </row>
    <row r="3408" spans="1:11" s="173" customFormat="1" ht="15.75" customHeight="1">
      <c r="A3408" s="186" t="s">
        <v>1235</v>
      </c>
      <c r="B3408" s="188" t="s">
        <v>1236</v>
      </c>
      <c r="C3408" s="191" t="s">
        <v>1237</v>
      </c>
      <c r="D3408" s="183" t="s">
        <v>6422</v>
      </c>
      <c r="E3408" s="183" t="s">
        <v>6422</v>
      </c>
      <c r="F3408" s="183"/>
      <c r="G3408" s="183"/>
      <c r="H3408" s="189"/>
      <c r="I3408" s="171"/>
      <c r="J3408" s="56"/>
      <c r="K3408" s="178"/>
    </row>
    <row r="3409" spans="1:11" s="173" customFormat="1" ht="15.75" customHeight="1">
      <c r="A3409" s="54" t="s">
        <v>5625</v>
      </c>
      <c r="B3409" s="32"/>
      <c r="C3409" s="144"/>
      <c r="D3409" s="116"/>
      <c r="E3409" s="116"/>
      <c r="F3409" s="116"/>
      <c r="G3409" s="116"/>
      <c r="H3409" s="116"/>
      <c r="I3409" s="113"/>
      <c r="J3409" s="56"/>
      <c r="K3409" s="178"/>
    </row>
    <row r="3410" spans="1:11" ht="15.75" customHeight="1">
      <c r="A3410" s="55" t="s">
        <v>5627</v>
      </c>
      <c r="B3410" s="33"/>
      <c r="C3410" s="145"/>
      <c r="D3410" s="117"/>
      <c r="E3410" s="117"/>
      <c r="F3410" s="117"/>
      <c r="G3410" s="117"/>
      <c r="H3410" s="117"/>
      <c r="I3410" s="115"/>
      <c r="J3410" s="56"/>
      <c r="K3410" s="178"/>
    </row>
    <row r="3411" spans="1:11" ht="15.75" customHeight="1">
      <c r="A3411" s="186" t="s">
        <v>2016</v>
      </c>
      <c r="B3411" s="188" t="s">
        <v>2116</v>
      </c>
      <c r="C3411" s="191" t="s">
        <v>5542</v>
      </c>
      <c r="D3411" s="183" t="s">
        <v>6422</v>
      </c>
      <c r="E3411" s="183" t="s">
        <v>6422</v>
      </c>
      <c r="F3411" s="183"/>
      <c r="G3411" s="183"/>
      <c r="H3411" s="189"/>
      <c r="J3411" s="189"/>
      <c r="K3411" s="178"/>
    </row>
    <row r="3412" spans="1:11" s="178" customFormat="1" ht="15.75" customHeight="1">
      <c r="A3412" s="186" t="s">
        <v>2016</v>
      </c>
      <c r="B3412" s="188" t="s">
        <v>2118</v>
      </c>
      <c r="C3412" s="191" t="s">
        <v>5443</v>
      </c>
      <c r="D3412" s="183" t="s">
        <v>6422</v>
      </c>
      <c r="E3412" s="183" t="s">
        <v>6422</v>
      </c>
      <c r="F3412" s="183"/>
      <c r="G3412" s="183"/>
      <c r="H3412" s="189"/>
      <c r="J3412" s="189"/>
      <c r="K3412" s="173"/>
    </row>
    <row r="3413" spans="1:11" s="178" customFormat="1" ht="15.75" customHeight="1">
      <c r="A3413" s="186" t="s">
        <v>2016</v>
      </c>
      <c r="B3413" s="188" t="s">
        <v>2117</v>
      </c>
      <c r="C3413" s="191" t="s">
        <v>5543</v>
      </c>
      <c r="D3413" s="183" t="s">
        <v>6422</v>
      </c>
      <c r="E3413" s="183" t="s">
        <v>6422</v>
      </c>
      <c r="F3413" s="183"/>
      <c r="G3413" s="183"/>
      <c r="H3413" s="189"/>
      <c r="J3413" s="189"/>
      <c r="K3413" s="173"/>
    </row>
    <row r="3414" spans="1:11" ht="15.75" customHeight="1">
      <c r="A3414" s="186" t="s">
        <v>2016</v>
      </c>
      <c r="B3414" s="188" t="s">
        <v>2119</v>
      </c>
      <c r="C3414" s="191" t="s">
        <v>5544</v>
      </c>
      <c r="D3414" s="183" t="s">
        <v>6422</v>
      </c>
      <c r="E3414" s="183" t="s">
        <v>6422</v>
      </c>
      <c r="F3414" s="183"/>
      <c r="G3414" s="183"/>
      <c r="H3414" s="189"/>
      <c r="J3414" s="189"/>
      <c r="K3414" s="173"/>
    </row>
    <row r="3415" spans="1:11" ht="15.75" customHeight="1">
      <c r="A3415" s="51" t="s">
        <v>2472</v>
      </c>
      <c r="B3415" s="172"/>
      <c r="C3415" s="136"/>
      <c r="D3415" s="52"/>
      <c r="E3415" s="52"/>
      <c r="F3415" s="52"/>
      <c r="G3415" s="52"/>
      <c r="H3415" s="52"/>
      <c r="I3415" s="28"/>
      <c r="J3415" s="173"/>
      <c r="K3415" s="173"/>
    </row>
    <row r="3416" spans="1:11" s="173" customFormat="1" ht="15.75" customHeight="1">
      <c r="A3416" s="168" t="s">
        <v>2531</v>
      </c>
      <c r="B3416" s="172">
        <v>10612</v>
      </c>
      <c r="C3416" s="191" t="s">
        <v>2532</v>
      </c>
      <c r="D3416" s="183" t="s">
        <v>6422</v>
      </c>
      <c r="E3416" s="183" t="s">
        <v>6422</v>
      </c>
      <c r="F3416" s="183"/>
      <c r="G3416" s="183"/>
      <c r="H3416" s="183"/>
      <c r="I3416" s="171"/>
    </row>
    <row r="3417" spans="1:11" ht="15.75" customHeight="1">
      <c r="A3417" s="168" t="s">
        <v>2478</v>
      </c>
      <c r="B3417" s="172">
        <v>10613</v>
      </c>
      <c r="C3417" s="191" t="s">
        <v>2479</v>
      </c>
      <c r="D3417" s="183" t="s">
        <v>6422</v>
      </c>
      <c r="E3417" s="183" t="s">
        <v>6422</v>
      </c>
      <c r="F3417" s="183"/>
      <c r="G3417" s="183"/>
      <c r="H3417" s="183"/>
      <c r="I3417" s="171"/>
      <c r="K3417" s="173"/>
    </row>
    <row r="3418" spans="1:11" s="173" customFormat="1" ht="15.75" customHeight="1">
      <c r="A3418" s="168" t="s">
        <v>2535</v>
      </c>
      <c r="B3418" s="172">
        <v>10605</v>
      </c>
      <c r="C3418" s="191" t="s">
        <v>2536</v>
      </c>
      <c r="D3418" s="183" t="s">
        <v>6422</v>
      </c>
      <c r="E3418" s="183" t="s">
        <v>6422</v>
      </c>
      <c r="F3418" s="183"/>
      <c r="G3418" s="183"/>
      <c r="H3418" s="183"/>
      <c r="I3418" s="171"/>
    </row>
    <row r="3419" spans="1:11" s="173" customFormat="1" ht="15.75" customHeight="1">
      <c r="A3419" s="168" t="s">
        <v>4805</v>
      </c>
      <c r="B3419" s="172">
        <v>10615</v>
      </c>
      <c r="C3419" s="191" t="s">
        <v>2530</v>
      </c>
      <c r="D3419" s="183" t="s">
        <v>6422</v>
      </c>
      <c r="E3419" s="183" t="s">
        <v>6422</v>
      </c>
      <c r="F3419" s="183"/>
      <c r="G3419" s="183"/>
      <c r="H3419" s="183"/>
      <c r="I3419" s="171"/>
    </row>
    <row r="3420" spans="1:11" s="173" customFormat="1" ht="15.75" customHeight="1">
      <c r="A3420" s="51" t="s">
        <v>4026</v>
      </c>
      <c r="B3420" s="172"/>
      <c r="C3420" s="136"/>
      <c r="D3420" s="52"/>
      <c r="E3420" s="52"/>
      <c r="F3420" s="52"/>
      <c r="G3420" s="52"/>
      <c r="H3420" s="52"/>
      <c r="I3420" s="28"/>
    </row>
    <row r="3421" spans="1:11" ht="15.75" customHeight="1">
      <c r="A3421" s="168" t="s">
        <v>4837</v>
      </c>
      <c r="B3421" s="172">
        <v>21213</v>
      </c>
      <c r="C3421" s="191" t="s">
        <v>4039</v>
      </c>
      <c r="D3421" s="183" t="s">
        <v>6422</v>
      </c>
      <c r="E3421" s="183" t="s">
        <v>6422</v>
      </c>
      <c r="F3421" s="183"/>
      <c r="G3421" s="183"/>
      <c r="H3421" s="183"/>
      <c r="I3421" s="171"/>
      <c r="K3421" s="173"/>
    </row>
    <row r="3422" spans="1:11" s="173" customFormat="1" ht="15.75" customHeight="1">
      <c r="A3422" s="168" t="s">
        <v>4842</v>
      </c>
      <c r="B3422" s="172">
        <v>21220</v>
      </c>
      <c r="C3422" s="191" t="s">
        <v>4048</v>
      </c>
      <c r="D3422" s="183" t="s">
        <v>6422</v>
      </c>
      <c r="E3422" s="183" t="s">
        <v>6422</v>
      </c>
      <c r="F3422" s="183"/>
      <c r="G3422" s="183"/>
      <c r="H3422" s="183"/>
      <c r="I3422" s="171"/>
      <c r="J3422" s="178"/>
    </row>
    <row r="3423" spans="1:11" s="173" customFormat="1" ht="15.75" customHeight="1">
      <c r="A3423" s="168" t="s">
        <v>4035</v>
      </c>
      <c r="B3423" s="172">
        <v>21210</v>
      </c>
      <c r="C3423" s="191" t="s">
        <v>4036</v>
      </c>
      <c r="D3423" s="183" t="s">
        <v>6422</v>
      </c>
      <c r="E3423" s="183" t="s">
        <v>6422</v>
      </c>
      <c r="F3423" s="183"/>
      <c r="G3423" s="183"/>
      <c r="H3423" s="183"/>
      <c r="I3423" s="171"/>
      <c r="J3423" s="178"/>
      <c r="K3423" s="178"/>
    </row>
    <row r="3424" spans="1:11" s="200" customFormat="1" ht="15.75" customHeight="1">
      <c r="A3424" s="266" t="s">
        <v>6347</v>
      </c>
      <c r="B3424" s="195"/>
      <c r="C3424" s="196"/>
      <c r="D3424" s="197"/>
      <c r="E3424" s="197"/>
      <c r="F3424" s="197"/>
      <c r="G3424" s="197"/>
      <c r="H3424" s="197"/>
      <c r="I3424" s="198"/>
      <c r="J3424" s="178"/>
      <c r="K3424" s="199"/>
    </row>
    <row r="3425" spans="1:11" s="173" customFormat="1" ht="15.75" customHeight="1">
      <c r="A3425" s="182" t="s">
        <v>449</v>
      </c>
      <c r="B3425" s="172"/>
      <c r="C3425" s="136"/>
      <c r="D3425" s="52"/>
      <c r="E3425" s="52"/>
      <c r="F3425" s="52"/>
      <c r="G3425" s="52"/>
      <c r="H3425" s="52"/>
      <c r="I3425" s="28"/>
      <c r="J3425" s="178"/>
    </row>
    <row r="3426" spans="1:11" ht="15.75" customHeight="1">
      <c r="A3426" s="186" t="s">
        <v>450</v>
      </c>
      <c r="B3426" s="188" t="s">
        <v>5933</v>
      </c>
      <c r="C3426" s="191" t="s">
        <v>5929</v>
      </c>
      <c r="D3426" s="183" t="s">
        <v>6422</v>
      </c>
      <c r="E3426" s="183" t="s">
        <v>6422</v>
      </c>
      <c r="F3426" s="183"/>
      <c r="G3426" s="183"/>
      <c r="H3426" s="189"/>
      <c r="I3426" s="171"/>
      <c r="J3426" s="189"/>
      <c r="K3426" s="173"/>
    </row>
    <row r="3427" spans="1:11" s="173" customFormat="1" ht="15.75" customHeight="1">
      <c r="A3427" s="186" t="s">
        <v>453</v>
      </c>
      <c r="B3427" s="188" t="s">
        <v>5934</v>
      </c>
      <c r="C3427" s="191" t="s">
        <v>5930</v>
      </c>
      <c r="D3427" s="183" t="s">
        <v>6422</v>
      </c>
      <c r="E3427" s="183" t="s">
        <v>6422</v>
      </c>
      <c r="F3427" s="183"/>
      <c r="G3427" s="183"/>
      <c r="H3427" s="189"/>
      <c r="I3427" s="171"/>
      <c r="J3427" s="189"/>
    </row>
    <row r="3428" spans="1:11" s="178" customFormat="1" ht="15.75" customHeight="1">
      <c r="A3428" s="76" t="s">
        <v>516</v>
      </c>
      <c r="B3428" s="77"/>
      <c r="C3428" s="128"/>
      <c r="D3428" s="183"/>
      <c r="E3428" s="183"/>
      <c r="F3428" s="183"/>
      <c r="G3428" s="183"/>
      <c r="H3428" s="183"/>
      <c r="I3428" s="171"/>
    </row>
    <row r="3429" spans="1:11" s="178" customFormat="1" ht="15.75" customHeight="1">
      <c r="A3429" s="186" t="s">
        <v>517</v>
      </c>
      <c r="B3429" s="188" t="s">
        <v>5460</v>
      </c>
      <c r="C3429" s="191" t="s">
        <v>5461</v>
      </c>
      <c r="D3429" s="183" t="s">
        <v>6422</v>
      </c>
      <c r="E3429" s="183" t="s">
        <v>6422</v>
      </c>
      <c r="F3429" s="183"/>
      <c r="G3429" s="183"/>
      <c r="H3429" s="189"/>
      <c r="I3429" s="171"/>
    </row>
    <row r="3430" spans="1:11" s="178" customFormat="1" ht="15.75" customHeight="1">
      <c r="A3430" s="186" t="s">
        <v>520</v>
      </c>
      <c r="B3430" s="188" t="s">
        <v>5462</v>
      </c>
      <c r="C3430" s="191" t="s">
        <v>5463</v>
      </c>
      <c r="D3430" s="183" t="s">
        <v>6422</v>
      </c>
      <c r="E3430" s="183" t="s">
        <v>6422</v>
      </c>
      <c r="F3430" s="183"/>
      <c r="G3430" s="183"/>
      <c r="H3430" s="189"/>
      <c r="I3430" s="171"/>
    </row>
    <row r="3431" spans="1:11" ht="15.75" customHeight="1">
      <c r="A3431" s="51" t="s">
        <v>3167</v>
      </c>
      <c r="B3431" s="172"/>
      <c r="C3431" s="136"/>
      <c r="D3431" s="183" t="s">
        <v>6422</v>
      </c>
      <c r="E3431" s="183" t="s">
        <v>6422</v>
      </c>
      <c r="F3431" s="183"/>
      <c r="G3431" s="52"/>
      <c r="H3431" s="52"/>
      <c r="I3431" s="28"/>
      <c r="K3431" s="173"/>
    </row>
    <row r="3432" spans="1:11" s="173" customFormat="1" ht="15.75" customHeight="1">
      <c r="A3432" s="182" t="s">
        <v>3177</v>
      </c>
      <c r="B3432" s="172"/>
      <c r="C3432" s="136"/>
      <c r="D3432" s="183" t="s">
        <v>6422</v>
      </c>
      <c r="E3432" s="183" t="s">
        <v>6422</v>
      </c>
      <c r="F3432" s="183"/>
      <c r="G3432" s="52"/>
      <c r="H3432" s="52"/>
      <c r="I3432" s="28"/>
    </row>
    <row r="3433" spans="1:11" s="173" customFormat="1" ht="15.75" customHeight="1">
      <c r="A3433" s="168" t="s">
        <v>5677</v>
      </c>
      <c r="B3433" s="172">
        <v>30014</v>
      </c>
      <c r="C3433" s="191" t="s">
        <v>3181</v>
      </c>
      <c r="D3433" s="183" t="s">
        <v>6422</v>
      </c>
      <c r="E3433" s="183" t="s">
        <v>6422</v>
      </c>
      <c r="F3433" s="183"/>
      <c r="G3433" s="183"/>
      <c r="H3433" s="189"/>
      <c r="I3433" s="171"/>
    </row>
    <row r="3434" spans="1:11" s="173" customFormat="1" ht="15.75" customHeight="1">
      <c r="A3434" s="182" t="s">
        <v>3189</v>
      </c>
      <c r="B3434" s="172"/>
      <c r="C3434" s="136"/>
      <c r="D3434" s="183" t="s">
        <v>6422</v>
      </c>
      <c r="E3434" s="183" t="s">
        <v>6422</v>
      </c>
      <c r="F3434" s="183"/>
      <c r="G3434" s="52"/>
      <c r="H3434" s="52"/>
      <c r="I3434" s="28"/>
    </row>
    <row r="3435" spans="1:11" s="173" customFormat="1" ht="15.75" customHeight="1">
      <c r="A3435" s="168" t="s">
        <v>5677</v>
      </c>
      <c r="B3435" s="172">
        <v>30021</v>
      </c>
      <c r="C3435" s="191" t="s">
        <v>3190</v>
      </c>
      <c r="D3435" s="183" t="s">
        <v>6422</v>
      </c>
      <c r="E3435" s="183" t="s">
        <v>6422</v>
      </c>
      <c r="F3435" s="183"/>
      <c r="G3435" s="183"/>
      <c r="H3435" s="189"/>
      <c r="I3435" s="171"/>
      <c r="J3435" s="178"/>
    </row>
    <row r="3436" spans="1:11" s="173" customFormat="1" ht="15.75" customHeight="1">
      <c r="A3436" s="168" t="s">
        <v>5677</v>
      </c>
      <c r="B3436" s="172">
        <v>30047</v>
      </c>
      <c r="C3436" s="191" t="s">
        <v>3191</v>
      </c>
      <c r="D3436" s="183" t="s">
        <v>6422</v>
      </c>
      <c r="E3436" s="183" t="s">
        <v>6422</v>
      </c>
      <c r="F3436" s="183"/>
      <c r="G3436" s="183"/>
      <c r="H3436" s="189"/>
      <c r="I3436" s="171"/>
    </row>
    <row r="3437" spans="1:11" s="173" customFormat="1" ht="15.75" customHeight="1">
      <c r="A3437" s="168" t="s">
        <v>5677</v>
      </c>
      <c r="B3437" s="172">
        <v>30022</v>
      </c>
      <c r="C3437" s="191" t="s">
        <v>3192</v>
      </c>
      <c r="D3437" s="183" t="s">
        <v>6422</v>
      </c>
      <c r="E3437" s="183" t="s">
        <v>6422</v>
      </c>
      <c r="F3437" s="183"/>
      <c r="G3437" s="183"/>
      <c r="H3437" s="189"/>
      <c r="I3437" s="38"/>
    </row>
    <row r="3438" spans="1:11" s="173" customFormat="1" ht="15.75" customHeight="1">
      <c r="A3438" s="182" t="s">
        <v>3197</v>
      </c>
      <c r="B3438" s="172"/>
      <c r="C3438" s="136"/>
      <c r="D3438" s="183" t="s">
        <v>6422</v>
      </c>
      <c r="E3438" s="183" t="s">
        <v>6422</v>
      </c>
      <c r="F3438" s="183"/>
      <c r="G3438" s="52"/>
      <c r="H3438" s="52"/>
      <c r="I3438" s="28"/>
      <c r="J3438" s="178"/>
    </row>
    <row r="3439" spans="1:11" s="173" customFormat="1" ht="15.75" customHeight="1">
      <c r="A3439" s="168" t="s">
        <v>5677</v>
      </c>
      <c r="B3439" s="172">
        <v>30026</v>
      </c>
      <c r="C3439" s="191" t="s">
        <v>3199</v>
      </c>
      <c r="D3439" s="183" t="s">
        <v>6422</v>
      </c>
      <c r="E3439" s="183" t="s">
        <v>6422</v>
      </c>
      <c r="F3439" s="183"/>
      <c r="G3439" s="183"/>
      <c r="H3439" s="189"/>
      <c r="I3439" s="171"/>
    </row>
    <row r="3440" spans="1:11" s="173" customFormat="1" ht="15.75" customHeight="1">
      <c r="A3440" s="168" t="s">
        <v>5677</v>
      </c>
      <c r="B3440" s="172">
        <v>30027</v>
      </c>
      <c r="C3440" s="191" t="s">
        <v>3200</v>
      </c>
      <c r="D3440" s="183" t="s">
        <v>6422</v>
      </c>
      <c r="E3440" s="183" t="s">
        <v>6422</v>
      </c>
      <c r="F3440" s="183"/>
      <c r="G3440" s="183"/>
      <c r="H3440" s="189"/>
      <c r="I3440" s="38"/>
      <c r="J3440" s="178"/>
    </row>
    <row r="3441" spans="1:10" s="173" customFormat="1" ht="15.75" customHeight="1">
      <c r="A3441" s="182" t="s">
        <v>6348</v>
      </c>
      <c r="B3441" s="172"/>
      <c r="C3441" s="136"/>
      <c r="D3441" s="183" t="s">
        <v>6422</v>
      </c>
      <c r="E3441" s="183" t="s">
        <v>6422</v>
      </c>
      <c r="F3441" s="183"/>
      <c r="G3441" s="52"/>
      <c r="H3441" s="52"/>
      <c r="I3441" s="28"/>
    </row>
    <row r="3442" spans="1:10" s="173" customFormat="1" ht="15.75" customHeight="1">
      <c r="A3442" s="168" t="s">
        <v>5677</v>
      </c>
      <c r="B3442" s="172">
        <v>30043</v>
      </c>
      <c r="C3442" s="191" t="s">
        <v>3203</v>
      </c>
      <c r="D3442" s="183" t="s">
        <v>6422</v>
      </c>
      <c r="E3442" s="183" t="s">
        <v>6422</v>
      </c>
      <c r="F3442" s="183"/>
      <c r="G3442" s="183"/>
      <c r="H3442" s="189"/>
      <c r="I3442" s="171"/>
      <c r="J3442" s="178"/>
    </row>
    <row r="3443" spans="1:10" s="173" customFormat="1" ht="15.75" customHeight="1">
      <c r="A3443" s="51" t="s">
        <v>3255</v>
      </c>
      <c r="B3443" s="172"/>
      <c r="C3443" s="136"/>
      <c r="D3443" s="183" t="s">
        <v>6422</v>
      </c>
      <c r="E3443" s="183" t="s">
        <v>6422</v>
      </c>
      <c r="F3443" s="183"/>
      <c r="G3443" s="52"/>
      <c r="H3443" s="52"/>
      <c r="I3443" s="28"/>
      <c r="J3443" s="35"/>
    </row>
    <row r="3444" spans="1:10" s="173" customFormat="1" ht="15.75" customHeight="1">
      <c r="A3444" s="168" t="s">
        <v>3257</v>
      </c>
      <c r="B3444" s="172">
        <v>10104</v>
      </c>
      <c r="C3444" s="191" t="s">
        <v>3264</v>
      </c>
      <c r="D3444" s="183" t="s">
        <v>6422</v>
      </c>
      <c r="E3444" s="183" t="s">
        <v>6422</v>
      </c>
      <c r="F3444" s="183"/>
      <c r="G3444" s="183"/>
      <c r="H3444" s="189"/>
      <c r="I3444" s="171"/>
      <c r="J3444" s="35"/>
    </row>
    <row r="3445" spans="1:10" s="173" customFormat="1" ht="15.75" customHeight="1">
      <c r="A3445" s="51" t="s">
        <v>6026</v>
      </c>
      <c r="B3445" s="172"/>
      <c r="C3445" s="136"/>
      <c r="D3445" s="183" t="s">
        <v>6422</v>
      </c>
      <c r="E3445" s="183" t="s">
        <v>6422</v>
      </c>
      <c r="F3445" s="183"/>
      <c r="G3445" s="52"/>
      <c r="H3445" s="52"/>
      <c r="I3445" s="28"/>
      <c r="J3445" s="35"/>
    </row>
    <row r="3446" spans="1:10" s="173" customFormat="1" ht="15.75" customHeight="1">
      <c r="A3446" s="168"/>
      <c r="B3446" s="34">
        <v>24065</v>
      </c>
      <c r="C3446" s="192" t="s">
        <v>4882</v>
      </c>
      <c r="D3446" s="183" t="s">
        <v>6422</v>
      </c>
      <c r="E3446" s="183" t="s">
        <v>6422</v>
      </c>
      <c r="F3446" s="183"/>
      <c r="G3446" s="183"/>
      <c r="H3446" s="183"/>
      <c r="I3446" s="171"/>
    </row>
    <row r="3447" spans="1:10" s="173" customFormat="1" ht="15.75" customHeight="1">
      <c r="A3447" s="168"/>
      <c r="B3447" s="175">
        <v>24061</v>
      </c>
      <c r="C3447" s="191" t="s">
        <v>5216</v>
      </c>
      <c r="D3447" s="183" t="s">
        <v>6422</v>
      </c>
      <c r="E3447" s="183" t="s">
        <v>6422</v>
      </c>
      <c r="F3447" s="183"/>
      <c r="G3447" s="183"/>
      <c r="H3447" s="183"/>
      <c r="I3447" s="171"/>
    </row>
    <row r="3448" spans="1:10" s="173" customFormat="1" ht="15.75" customHeight="1">
      <c r="A3448" s="168"/>
      <c r="B3448" s="175">
        <v>24062</v>
      </c>
      <c r="C3448" s="191" t="s">
        <v>5515</v>
      </c>
      <c r="D3448" s="183" t="s">
        <v>6422</v>
      </c>
      <c r="E3448" s="183" t="s">
        <v>6422</v>
      </c>
      <c r="F3448" s="183"/>
      <c r="G3448" s="183"/>
      <c r="H3448" s="183"/>
      <c r="I3448" s="171"/>
    </row>
    <row r="3449" spans="1:10" s="173" customFormat="1" ht="15.75" customHeight="1">
      <c r="A3449" s="168"/>
      <c r="B3449" s="172">
        <v>24071</v>
      </c>
      <c r="C3449" s="191" t="s">
        <v>5384</v>
      </c>
      <c r="D3449" s="183" t="s">
        <v>6422</v>
      </c>
      <c r="E3449" s="183" t="s">
        <v>6422</v>
      </c>
      <c r="F3449" s="183"/>
      <c r="G3449" s="183"/>
      <c r="H3449" s="183"/>
      <c r="I3449" s="171"/>
    </row>
    <row r="3450" spans="1:10" s="173" customFormat="1" ht="15.75" customHeight="1">
      <c r="A3450" s="168"/>
      <c r="B3450" s="172">
        <v>24072</v>
      </c>
      <c r="C3450" s="191" t="s">
        <v>5385</v>
      </c>
      <c r="D3450" s="183" t="s">
        <v>6422</v>
      </c>
      <c r="E3450" s="183" t="s">
        <v>6422</v>
      </c>
      <c r="F3450" s="183"/>
      <c r="G3450" s="183"/>
      <c r="H3450" s="183"/>
      <c r="I3450" s="171"/>
    </row>
    <row r="3451" spans="1:10" s="173" customFormat="1" ht="15.75" customHeight="1">
      <c r="A3451" s="168"/>
      <c r="B3451" s="172">
        <v>24073</v>
      </c>
      <c r="C3451" s="191" t="s">
        <v>5386</v>
      </c>
      <c r="D3451" s="183" t="s">
        <v>6422</v>
      </c>
      <c r="E3451" s="183" t="s">
        <v>6422</v>
      </c>
      <c r="F3451" s="183"/>
      <c r="G3451" s="183"/>
      <c r="H3451" s="183"/>
      <c r="I3451" s="171"/>
    </row>
    <row r="3452" spans="1:10" s="173" customFormat="1" ht="15.75" customHeight="1">
      <c r="A3452" s="168"/>
      <c r="B3452" s="172">
        <v>24074</v>
      </c>
      <c r="C3452" s="191" t="s">
        <v>5387</v>
      </c>
      <c r="D3452" s="183" t="s">
        <v>6422</v>
      </c>
      <c r="E3452" s="183" t="s">
        <v>6422</v>
      </c>
      <c r="F3452" s="183"/>
      <c r="G3452" s="183"/>
      <c r="H3452" s="183"/>
      <c r="I3452" s="171"/>
    </row>
    <row r="3453" spans="1:10" s="173" customFormat="1" ht="15.75" customHeight="1">
      <c r="A3453" s="168"/>
      <c r="B3453" s="175">
        <v>24075</v>
      </c>
      <c r="C3453" s="191" t="s">
        <v>5388</v>
      </c>
      <c r="D3453" s="183" t="s">
        <v>6422</v>
      </c>
      <c r="E3453" s="183" t="s">
        <v>6422</v>
      </c>
      <c r="F3453" s="183"/>
      <c r="G3453" s="183"/>
      <c r="H3453" s="183"/>
      <c r="I3453" s="171"/>
    </row>
    <row r="3454" spans="1:10" s="173" customFormat="1" ht="15.75" customHeight="1">
      <c r="A3454" s="168"/>
      <c r="B3454" s="172">
        <v>24076</v>
      </c>
      <c r="C3454" s="191" t="s">
        <v>5389</v>
      </c>
      <c r="D3454" s="183" t="s">
        <v>6422</v>
      </c>
      <c r="E3454" s="183" t="s">
        <v>6422</v>
      </c>
      <c r="F3454" s="183"/>
      <c r="G3454" s="183"/>
      <c r="H3454" s="183"/>
      <c r="I3454" s="171"/>
      <c r="J3454" s="35"/>
    </row>
    <row r="3455" spans="1:10" s="173" customFormat="1" ht="15.75" customHeight="1">
      <c r="A3455" s="168"/>
      <c r="B3455" s="172">
        <v>24080</v>
      </c>
      <c r="C3455" s="191" t="s">
        <v>5602</v>
      </c>
      <c r="D3455" s="183" t="s">
        <v>6422</v>
      </c>
      <c r="E3455" s="183" t="s">
        <v>6422</v>
      </c>
      <c r="F3455" s="183"/>
      <c r="G3455" s="183"/>
      <c r="H3455" s="183"/>
      <c r="I3455" s="171"/>
      <c r="J3455" s="35"/>
    </row>
    <row r="3456" spans="1:10" s="173" customFormat="1" ht="15.75" customHeight="1">
      <c r="A3456" s="168"/>
      <c r="B3456" s="172">
        <v>24081</v>
      </c>
      <c r="C3456" s="191" t="s">
        <v>5603</v>
      </c>
      <c r="D3456" s="183" t="s">
        <v>6422</v>
      </c>
      <c r="E3456" s="183" t="s">
        <v>6422</v>
      </c>
      <c r="F3456" s="183"/>
      <c r="G3456" s="183"/>
      <c r="H3456" s="183"/>
      <c r="I3456" s="171"/>
      <c r="J3456" s="35"/>
    </row>
    <row r="3457" spans="1:11" s="173" customFormat="1" ht="15.75" customHeight="1">
      <c r="A3457" s="168"/>
      <c r="B3457" s="34">
        <v>24015</v>
      </c>
      <c r="C3457" s="191" t="s">
        <v>582</v>
      </c>
      <c r="D3457" s="183" t="s">
        <v>6422</v>
      </c>
      <c r="E3457" s="183" t="s">
        <v>6422</v>
      </c>
      <c r="F3457" s="183"/>
      <c r="G3457" s="183"/>
      <c r="H3457" s="183"/>
      <c r="I3457" s="171"/>
      <c r="J3457" s="35"/>
    </row>
    <row r="3458" spans="1:11" s="173" customFormat="1" ht="15.75" customHeight="1">
      <c r="A3458" s="168"/>
      <c r="B3458" s="34">
        <v>24016</v>
      </c>
      <c r="C3458" s="191" t="s">
        <v>4318</v>
      </c>
      <c r="D3458" s="183" t="s">
        <v>6422</v>
      </c>
      <c r="E3458" s="183" t="s">
        <v>6422</v>
      </c>
      <c r="F3458" s="183"/>
      <c r="G3458" s="183"/>
      <c r="H3458" s="183"/>
      <c r="I3458" s="171"/>
    </row>
    <row r="3459" spans="1:11" s="173" customFormat="1" ht="15.75" customHeight="1">
      <c r="A3459" s="168"/>
      <c r="B3459" s="34">
        <v>24051</v>
      </c>
      <c r="C3459" s="191" t="s">
        <v>4319</v>
      </c>
      <c r="D3459" s="183" t="s">
        <v>6422</v>
      </c>
      <c r="E3459" s="183" t="s">
        <v>6422</v>
      </c>
      <c r="F3459" s="183"/>
      <c r="G3459" s="183"/>
      <c r="H3459" s="183"/>
      <c r="I3459" s="171"/>
      <c r="J3459" s="35"/>
    </row>
    <row r="3460" spans="1:11" s="173" customFormat="1" ht="15.75" customHeight="1">
      <c r="A3460" s="168"/>
      <c r="B3460" s="175">
        <v>24018</v>
      </c>
      <c r="C3460" s="191" t="s">
        <v>5457</v>
      </c>
      <c r="D3460" s="183" t="s">
        <v>6422</v>
      </c>
      <c r="E3460" s="183" t="s">
        <v>6422</v>
      </c>
      <c r="F3460" s="183"/>
      <c r="G3460" s="183"/>
      <c r="H3460" s="183"/>
      <c r="I3460" s="171"/>
      <c r="J3460" s="35"/>
    </row>
    <row r="3461" spans="1:11" ht="15" customHeight="1">
      <c r="A3461" s="168"/>
      <c r="B3461" s="172">
        <v>24026</v>
      </c>
      <c r="C3461" s="191" t="s">
        <v>585</v>
      </c>
      <c r="D3461" s="183" t="s">
        <v>6422</v>
      </c>
      <c r="E3461" s="183" t="s">
        <v>6422</v>
      </c>
      <c r="F3461" s="183"/>
      <c r="G3461" s="183"/>
      <c r="H3461" s="183"/>
      <c r="I3461" s="171"/>
      <c r="J3461" s="35"/>
      <c r="K3461" s="173"/>
    </row>
    <row r="3462" spans="1:11" ht="15.75" customHeight="1">
      <c r="A3462" s="168"/>
      <c r="B3462" s="34">
        <v>24022</v>
      </c>
      <c r="C3462" s="191" t="s">
        <v>586</v>
      </c>
      <c r="D3462" s="183" t="s">
        <v>6422</v>
      </c>
      <c r="E3462" s="183" t="s">
        <v>6422</v>
      </c>
      <c r="F3462" s="183"/>
      <c r="G3462" s="183"/>
      <c r="H3462" s="189"/>
      <c r="I3462" s="171"/>
      <c r="J3462" s="35"/>
      <c r="K3462" s="173"/>
    </row>
    <row r="3463" spans="1:11" ht="15.75" customHeight="1">
      <c r="A3463" s="168"/>
      <c r="B3463" s="34">
        <v>24024</v>
      </c>
      <c r="C3463" s="191" t="s">
        <v>588</v>
      </c>
      <c r="D3463" s="183" t="s">
        <v>6422</v>
      </c>
      <c r="E3463" s="183" t="s">
        <v>6422</v>
      </c>
      <c r="F3463" s="183"/>
      <c r="G3463" s="183"/>
      <c r="H3463" s="183"/>
      <c r="I3463" s="171"/>
      <c r="J3463" s="35"/>
      <c r="K3463" s="173"/>
    </row>
    <row r="3464" spans="1:11" ht="15.75" customHeight="1">
      <c r="A3464" s="168"/>
      <c r="B3464" s="34">
        <v>24025</v>
      </c>
      <c r="C3464" s="191" t="s">
        <v>589</v>
      </c>
      <c r="D3464" s="183" t="s">
        <v>6422</v>
      </c>
      <c r="E3464" s="183" t="s">
        <v>6422</v>
      </c>
      <c r="F3464" s="183"/>
      <c r="G3464" s="183"/>
      <c r="H3464" s="183"/>
      <c r="I3464" s="171"/>
      <c r="J3464" s="35"/>
      <c r="K3464" s="173"/>
    </row>
    <row r="3465" spans="1:11" ht="15.75" customHeight="1">
      <c r="A3465" s="168"/>
      <c r="B3465" s="34">
        <v>24040</v>
      </c>
      <c r="C3465" s="191" t="s">
        <v>590</v>
      </c>
      <c r="D3465" s="183" t="s">
        <v>6422</v>
      </c>
      <c r="E3465" s="183" t="s">
        <v>6422</v>
      </c>
      <c r="F3465" s="183"/>
      <c r="G3465" s="183"/>
      <c r="H3465" s="183"/>
      <c r="I3465" s="171"/>
      <c r="J3465" s="35"/>
      <c r="K3465" s="173"/>
    </row>
    <row r="3466" spans="1:11" ht="15.75" customHeight="1">
      <c r="A3466" s="168"/>
      <c r="B3466" s="34">
        <v>24059</v>
      </c>
      <c r="C3466" s="191" t="s">
        <v>5075</v>
      </c>
      <c r="D3466" s="183" t="s">
        <v>6422</v>
      </c>
      <c r="E3466" s="183" t="s">
        <v>6422</v>
      </c>
      <c r="F3466" s="183"/>
      <c r="G3466" s="183"/>
      <c r="H3466" s="183"/>
      <c r="I3466" s="171"/>
      <c r="J3466" s="35"/>
      <c r="K3466" s="173"/>
    </row>
    <row r="3467" spans="1:11" ht="15.75" customHeight="1">
      <c r="A3467" s="168"/>
      <c r="B3467" s="175">
        <v>10406</v>
      </c>
      <c r="C3467" s="191" t="s">
        <v>591</v>
      </c>
      <c r="D3467" s="183" t="s">
        <v>6422</v>
      </c>
      <c r="E3467" s="183" t="s">
        <v>6422</v>
      </c>
      <c r="F3467" s="183"/>
      <c r="G3467" s="183"/>
      <c r="H3467" s="183"/>
      <c r="I3467" s="171"/>
      <c r="J3467" s="35"/>
      <c r="K3467" s="173"/>
    </row>
    <row r="3468" spans="1:11" ht="15.75" customHeight="1">
      <c r="A3468" s="168"/>
      <c r="B3468" s="34">
        <v>24060</v>
      </c>
      <c r="C3468" s="191" t="s">
        <v>4877</v>
      </c>
      <c r="D3468" s="183" t="s">
        <v>6422</v>
      </c>
      <c r="E3468" s="183" t="s">
        <v>6422</v>
      </c>
      <c r="F3468" s="183"/>
      <c r="G3468" s="183"/>
      <c r="H3468" s="183"/>
      <c r="I3468" s="171"/>
      <c r="J3468" s="35"/>
      <c r="K3468" s="173"/>
    </row>
    <row r="3469" spans="1:11" ht="15.75" customHeight="1">
      <c r="A3469" s="168"/>
      <c r="B3469" s="175">
        <v>24068</v>
      </c>
      <c r="C3469" s="191" t="s">
        <v>4878</v>
      </c>
      <c r="D3469" s="183" t="s">
        <v>6422</v>
      </c>
      <c r="E3469" s="183" t="s">
        <v>6422</v>
      </c>
      <c r="F3469" s="183"/>
      <c r="G3469" s="183"/>
      <c r="H3469" s="183"/>
      <c r="I3469" s="171"/>
      <c r="J3469" s="35"/>
      <c r="K3469" s="173"/>
    </row>
    <row r="3470" spans="1:11" ht="15.75" customHeight="1">
      <c r="A3470" s="168"/>
      <c r="B3470" s="175">
        <v>24069</v>
      </c>
      <c r="C3470" s="191" t="s">
        <v>4879</v>
      </c>
      <c r="D3470" s="183" t="s">
        <v>6422</v>
      </c>
      <c r="E3470" s="183" t="s">
        <v>6422</v>
      </c>
      <c r="F3470" s="183"/>
      <c r="G3470" s="183"/>
      <c r="H3470" s="183"/>
      <c r="I3470" s="171"/>
      <c r="J3470" s="35"/>
      <c r="K3470" s="173"/>
    </row>
    <row r="3471" spans="1:11" ht="15.75" customHeight="1">
      <c r="A3471" s="168"/>
      <c r="B3471" s="34">
        <v>24063</v>
      </c>
      <c r="C3471" s="191" t="s">
        <v>4880</v>
      </c>
      <c r="D3471" s="183" t="s">
        <v>6422</v>
      </c>
      <c r="E3471" s="183" t="s">
        <v>6422</v>
      </c>
      <c r="F3471" s="183"/>
      <c r="G3471" s="183"/>
      <c r="H3471" s="183"/>
      <c r="I3471" s="171"/>
      <c r="J3471" s="35"/>
      <c r="K3471" s="173"/>
    </row>
    <row r="3472" spans="1:11" ht="15.75" customHeight="1">
      <c r="A3472" s="168"/>
      <c r="B3472" s="34">
        <v>24064</v>
      </c>
      <c r="C3472" s="191" t="s">
        <v>4881</v>
      </c>
      <c r="D3472" s="183" t="s">
        <v>6422</v>
      </c>
      <c r="E3472" s="183" t="s">
        <v>6422</v>
      </c>
      <c r="F3472" s="183"/>
      <c r="G3472" s="183"/>
      <c r="H3472" s="183"/>
      <c r="I3472" s="171"/>
    </row>
    <row r="3473" spans="1:11" ht="15.75" customHeight="1">
      <c r="A3473" s="168"/>
      <c r="B3473" s="34">
        <v>24066</v>
      </c>
      <c r="C3473" s="191" t="s">
        <v>4883</v>
      </c>
      <c r="D3473" s="183" t="s">
        <v>6422</v>
      </c>
      <c r="E3473" s="183" t="s">
        <v>6422</v>
      </c>
      <c r="F3473" s="183"/>
      <c r="G3473" s="183"/>
      <c r="H3473" s="183"/>
      <c r="I3473" s="171"/>
    </row>
    <row r="3474" spans="1:11" ht="15.75" customHeight="1">
      <c r="A3474" s="168"/>
      <c r="B3474" s="34">
        <v>24067</v>
      </c>
      <c r="C3474" s="191" t="s">
        <v>4884</v>
      </c>
      <c r="D3474" s="183" t="s">
        <v>6422</v>
      </c>
      <c r="E3474" s="183" t="s">
        <v>6422</v>
      </c>
      <c r="F3474" s="183"/>
      <c r="G3474" s="183"/>
      <c r="H3474" s="183"/>
      <c r="I3474" s="171"/>
    </row>
    <row r="3475" spans="1:11" ht="15.75" customHeight="1">
      <c r="A3475" s="216" t="s">
        <v>5879</v>
      </c>
    </row>
    <row r="3476" spans="1:11" s="178" customFormat="1" ht="15.75" customHeight="1">
      <c r="A3476" s="60" t="s">
        <v>2172</v>
      </c>
      <c r="B3476" s="188">
        <v>10341</v>
      </c>
      <c r="C3476" s="191" t="s">
        <v>5545</v>
      </c>
      <c r="D3476" s="183" t="s">
        <v>6422</v>
      </c>
      <c r="E3476" s="183" t="s">
        <v>6422</v>
      </c>
      <c r="F3476" s="183"/>
      <c r="G3476" s="183"/>
      <c r="H3476" s="189"/>
      <c r="I3476" s="171"/>
    </row>
    <row r="3477" spans="1:11" s="178" customFormat="1" ht="15.75" customHeight="1">
      <c r="A3477" s="60" t="s">
        <v>2278</v>
      </c>
      <c r="B3477" s="188">
        <v>10323</v>
      </c>
      <c r="C3477" s="191" t="s">
        <v>2285</v>
      </c>
      <c r="D3477" s="183" t="s">
        <v>6422</v>
      </c>
      <c r="E3477" s="183" t="s">
        <v>6422</v>
      </c>
      <c r="F3477" s="183"/>
      <c r="G3477" s="183"/>
      <c r="H3477" s="189"/>
      <c r="I3477" s="171"/>
    </row>
    <row r="3478" spans="1:11" s="173" customFormat="1" ht="15.75" customHeight="1">
      <c r="A3478" s="60" t="s">
        <v>2294</v>
      </c>
      <c r="B3478" s="188">
        <v>10343</v>
      </c>
      <c r="C3478" s="191" t="s">
        <v>2295</v>
      </c>
      <c r="D3478" s="183" t="s">
        <v>6422</v>
      </c>
      <c r="E3478" s="183" t="s">
        <v>6422</v>
      </c>
      <c r="F3478" s="183"/>
      <c r="G3478" s="183"/>
      <c r="H3478" s="189"/>
      <c r="I3478" s="171"/>
      <c r="J3478" s="178"/>
      <c r="K3478" s="178"/>
    </row>
    <row r="3479" spans="1:11" s="173" customFormat="1" ht="15.75" customHeight="1">
      <c r="A3479" s="60" t="s">
        <v>2296</v>
      </c>
      <c r="B3479" s="188">
        <v>10344</v>
      </c>
      <c r="C3479" s="191" t="s">
        <v>4506</v>
      </c>
      <c r="D3479" s="183" t="s">
        <v>6422</v>
      </c>
      <c r="E3479" s="183" t="s">
        <v>6422</v>
      </c>
      <c r="F3479" s="183"/>
      <c r="G3479" s="183"/>
      <c r="H3479" s="189"/>
      <c r="I3479" s="171"/>
      <c r="J3479" s="178"/>
      <c r="K3479" s="178"/>
    </row>
    <row r="3480" spans="1:11" s="178" customFormat="1" ht="15.75" customHeight="1">
      <c r="A3480" s="60" t="s">
        <v>2297</v>
      </c>
      <c r="B3480" s="188">
        <v>10329</v>
      </c>
      <c r="C3480" s="191" t="s">
        <v>2298</v>
      </c>
      <c r="D3480" s="183" t="s">
        <v>6422</v>
      </c>
      <c r="E3480" s="183" t="s">
        <v>6422</v>
      </c>
      <c r="F3480" s="183"/>
      <c r="G3480" s="183"/>
      <c r="H3480" s="189"/>
      <c r="I3480" s="171"/>
    </row>
    <row r="3481" spans="1:11" s="178" customFormat="1" ht="15.75" customHeight="1">
      <c r="A3481" s="60" t="s">
        <v>2300</v>
      </c>
      <c r="B3481" s="188">
        <v>10336</v>
      </c>
      <c r="C3481" s="191" t="s">
        <v>2301</v>
      </c>
      <c r="D3481" s="183" t="s">
        <v>6422</v>
      </c>
      <c r="E3481" s="183" t="s">
        <v>6422</v>
      </c>
      <c r="F3481" s="183"/>
      <c r="G3481" s="183"/>
      <c r="H3481" s="189"/>
      <c r="I3481" s="171"/>
    </row>
    <row r="3482" spans="1:11" ht="15.75" customHeight="1">
      <c r="A3482" s="266" t="s">
        <v>6536</v>
      </c>
    </row>
    <row r="3483" spans="1:11" ht="15.75" customHeight="1">
      <c r="A3483" s="267" t="s">
        <v>217</v>
      </c>
    </row>
    <row r="3484" spans="1:11" s="178" customFormat="1" ht="15.75" customHeight="1">
      <c r="A3484" s="186" t="s">
        <v>517</v>
      </c>
      <c r="B3484" s="188" t="s">
        <v>5870</v>
      </c>
      <c r="C3484" s="191" t="s">
        <v>5871</v>
      </c>
      <c r="D3484" s="183" t="s">
        <v>6422</v>
      </c>
      <c r="E3484" s="183" t="s">
        <v>6422</v>
      </c>
      <c r="F3484" s="183"/>
      <c r="G3484" s="183"/>
      <c r="H3484" s="189"/>
      <c r="I3484" s="171"/>
      <c r="J3484" s="60"/>
    </row>
    <row r="3485" spans="1:11" s="178" customFormat="1" ht="15.75" customHeight="1">
      <c r="A3485" s="186" t="s">
        <v>517</v>
      </c>
      <c r="B3485" s="188" t="s">
        <v>5872</v>
      </c>
      <c r="C3485" s="191" t="s">
        <v>6000</v>
      </c>
      <c r="D3485" s="183" t="s">
        <v>6422</v>
      </c>
      <c r="E3485" s="183" t="s">
        <v>6422</v>
      </c>
      <c r="F3485" s="183"/>
      <c r="G3485" s="183"/>
      <c r="H3485" s="189"/>
      <c r="I3485" s="171"/>
      <c r="J3485" s="60"/>
    </row>
    <row r="3486" spans="1:11" ht="15.75" customHeight="1">
      <c r="A3486" s="267" t="s">
        <v>475</v>
      </c>
    </row>
    <row r="3487" spans="1:11" s="178" customFormat="1" ht="15.75" customHeight="1">
      <c r="A3487" s="186" t="s">
        <v>476</v>
      </c>
      <c r="B3487" s="188" t="s">
        <v>5464</v>
      </c>
      <c r="C3487" s="191" t="s">
        <v>5465</v>
      </c>
      <c r="D3487" s="183" t="s">
        <v>6422</v>
      </c>
      <c r="E3487" s="183" t="s">
        <v>6422</v>
      </c>
      <c r="F3487" s="183"/>
      <c r="G3487" s="183"/>
      <c r="H3487" s="189"/>
      <c r="I3487" s="171"/>
    </row>
    <row r="3488" spans="1:11" s="178" customFormat="1" ht="15.75" customHeight="1">
      <c r="A3488" s="186" t="s">
        <v>479</v>
      </c>
      <c r="B3488" s="188" t="s">
        <v>5466</v>
      </c>
      <c r="C3488" s="191" t="s">
        <v>5467</v>
      </c>
      <c r="D3488" s="183" t="s">
        <v>6422</v>
      </c>
      <c r="E3488" s="183" t="s">
        <v>6422</v>
      </c>
      <c r="F3488" s="183"/>
      <c r="G3488" s="183"/>
      <c r="H3488" s="189"/>
      <c r="I3488" s="171"/>
    </row>
    <row r="3489" spans="1:11" ht="15.75" customHeight="1">
      <c r="A3489" s="266" t="s">
        <v>1262</v>
      </c>
    </row>
    <row r="3490" spans="1:11" ht="15.75" customHeight="1">
      <c r="A3490" s="267" t="s">
        <v>1766</v>
      </c>
    </row>
    <row r="3491" spans="1:11" s="176" customFormat="1" ht="15.75" customHeight="1">
      <c r="A3491" s="168" t="s">
        <v>1785</v>
      </c>
      <c r="B3491" s="172" t="s">
        <v>1786</v>
      </c>
      <c r="C3491" s="191" t="s">
        <v>5608</v>
      </c>
      <c r="D3491" s="183" t="s">
        <v>6422</v>
      </c>
      <c r="E3491" s="183" t="s">
        <v>6422</v>
      </c>
      <c r="F3491" s="183"/>
      <c r="G3491" s="183"/>
      <c r="H3491" s="189"/>
      <c r="I3491" s="171"/>
      <c r="J3491" s="173"/>
      <c r="K3491" s="173"/>
    </row>
    <row r="3492" spans="1:11" ht="15.75" customHeight="1">
      <c r="A3492" s="216" t="s">
        <v>5974</v>
      </c>
    </row>
    <row r="3493" spans="1:11" s="173" customFormat="1" ht="15.75" customHeight="1">
      <c r="A3493" s="171" t="s">
        <v>5812</v>
      </c>
      <c r="B3493" s="172" t="s">
        <v>5813</v>
      </c>
      <c r="C3493" s="191" t="s">
        <v>5814</v>
      </c>
      <c r="D3493" s="183" t="s">
        <v>6422</v>
      </c>
      <c r="E3493" s="183" t="s">
        <v>6422</v>
      </c>
      <c r="F3493" s="183"/>
      <c r="G3493" s="183"/>
      <c r="H3493" s="189"/>
      <c r="I3493" s="171"/>
    </row>
    <row r="3494" spans="1:11" s="173" customFormat="1" ht="15.75" customHeight="1">
      <c r="A3494" s="182" t="s">
        <v>1873</v>
      </c>
      <c r="B3494" s="172"/>
      <c r="C3494" s="191"/>
      <c r="D3494" s="183"/>
      <c r="E3494" s="183"/>
      <c r="F3494" s="183"/>
      <c r="G3494" s="183"/>
      <c r="H3494" s="189"/>
      <c r="I3494" s="171"/>
    </row>
    <row r="3495" spans="1:11" s="178" customFormat="1" ht="15.75" customHeight="1">
      <c r="A3495" s="186" t="s">
        <v>6414</v>
      </c>
      <c r="B3495" s="188" t="s">
        <v>6419</v>
      </c>
      <c r="C3495" s="191" t="s">
        <v>6416</v>
      </c>
      <c r="D3495" s="183" t="s">
        <v>6422</v>
      </c>
      <c r="E3495" s="183" t="s">
        <v>6422</v>
      </c>
      <c r="F3495" s="183"/>
      <c r="G3495" s="183"/>
      <c r="H3495" s="189"/>
      <c r="I3495" s="171"/>
      <c r="J3495" s="158"/>
    </row>
    <row r="3496" spans="1:11" s="178" customFormat="1" ht="15.75" customHeight="1">
      <c r="A3496" s="186" t="s">
        <v>6414</v>
      </c>
      <c r="B3496" s="188" t="s">
        <v>6420</v>
      </c>
      <c r="C3496" s="191" t="s">
        <v>6417</v>
      </c>
      <c r="D3496" s="183" t="s">
        <v>6422</v>
      </c>
      <c r="E3496" s="183" t="s">
        <v>6422</v>
      </c>
      <c r="F3496" s="183"/>
      <c r="G3496" s="183"/>
      <c r="H3496" s="189"/>
      <c r="I3496" s="171"/>
      <c r="J3496" s="158"/>
    </row>
    <row r="3497" spans="1:11" s="178" customFormat="1" ht="15.75" customHeight="1">
      <c r="A3497" s="186" t="s">
        <v>6415</v>
      </c>
      <c r="B3497" s="188" t="s">
        <v>6421</v>
      </c>
      <c r="C3497" s="191" t="s">
        <v>6418</v>
      </c>
      <c r="D3497" s="183" t="s">
        <v>6422</v>
      </c>
      <c r="E3497" s="183" t="s">
        <v>6422</v>
      </c>
      <c r="F3497" s="183"/>
      <c r="G3497" s="183"/>
      <c r="H3497" s="189"/>
      <c r="I3497" s="171"/>
      <c r="J3497" s="158"/>
    </row>
    <row r="3498" spans="1:11" ht="15.75" customHeight="1">
      <c r="A3498" s="266" t="s">
        <v>3285</v>
      </c>
    </row>
    <row r="3499" spans="1:11" ht="15.75" customHeight="1">
      <c r="A3499" s="51" t="s">
        <v>4059</v>
      </c>
    </row>
    <row r="3500" spans="1:11" s="173" customFormat="1" ht="15.75" customHeight="1">
      <c r="A3500" s="168" t="s">
        <v>2394</v>
      </c>
      <c r="B3500" s="172" t="s">
        <v>5425</v>
      </c>
      <c r="C3500" s="191" t="s">
        <v>5426</v>
      </c>
      <c r="D3500" s="183" t="s">
        <v>6422</v>
      </c>
      <c r="E3500" s="183" t="s">
        <v>6422</v>
      </c>
      <c r="F3500" s="183"/>
      <c r="G3500" s="183"/>
      <c r="H3500" s="189"/>
      <c r="I3500" s="171"/>
    </row>
    <row r="3501" spans="1:11" s="173" customFormat="1" ht="15.75" customHeight="1">
      <c r="A3501" s="168" t="s">
        <v>2394</v>
      </c>
      <c r="B3501" s="172" t="s">
        <v>5427</v>
      </c>
      <c r="C3501" s="191" t="s">
        <v>5428</v>
      </c>
      <c r="D3501" s="183" t="s">
        <v>6422</v>
      </c>
      <c r="E3501" s="183" t="s">
        <v>6422</v>
      </c>
      <c r="F3501" s="183"/>
      <c r="G3501" s="183"/>
      <c r="H3501" s="189"/>
      <c r="I3501" s="171"/>
    </row>
    <row r="3502" spans="1:11" s="173" customFormat="1" ht="15.75" customHeight="1">
      <c r="A3502" s="168" t="s">
        <v>2780</v>
      </c>
      <c r="B3502" s="172" t="s">
        <v>5429</v>
      </c>
      <c r="C3502" s="191" t="s">
        <v>5430</v>
      </c>
      <c r="D3502" s="183" t="s">
        <v>6422</v>
      </c>
      <c r="E3502" s="183" t="s">
        <v>6422</v>
      </c>
      <c r="F3502" s="183"/>
      <c r="G3502" s="183"/>
      <c r="H3502" s="189"/>
      <c r="I3502" s="171"/>
    </row>
    <row r="3503" spans="1:11" s="176" customFormat="1" ht="15.75" customHeight="1">
      <c r="A3503" s="168" t="s">
        <v>3356</v>
      </c>
      <c r="B3503" s="172" t="s">
        <v>5431</v>
      </c>
      <c r="C3503" s="191" t="s">
        <v>5432</v>
      </c>
      <c r="D3503" s="183" t="s">
        <v>6422</v>
      </c>
      <c r="E3503" s="183" t="s">
        <v>6422</v>
      </c>
      <c r="F3503" s="183"/>
      <c r="G3503" s="183"/>
      <c r="H3503" s="189"/>
      <c r="I3503" s="171"/>
      <c r="J3503" s="173"/>
      <c r="K3503" s="173"/>
    </row>
    <row r="3504" spans="1:11" s="173" customFormat="1" ht="15.75" customHeight="1">
      <c r="A3504" s="168" t="s">
        <v>2394</v>
      </c>
      <c r="B3504" s="172" t="s">
        <v>5433</v>
      </c>
      <c r="C3504" s="191" t="s">
        <v>5434</v>
      </c>
      <c r="D3504" s="183" t="s">
        <v>6422</v>
      </c>
      <c r="E3504" s="183" t="s">
        <v>6422</v>
      </c>
      <c r="F3504" s="183"/>
      <c r="G3504" s="183"/>
      <c r="H3504" s="189"/>
      <c r="I3504" s="171"/>
    </row>
    <row r="3505" spans="1:11" ht="15.75" customHeight="1">
      <c r="A3505" s="266" t="s">
        <v>3019</v>
      </c>
    </row>
    <row r="3506" spans="1:11" ht="15.75" customHeight="1">
      <c r="A3506" s="216" t="s">
        <v>2858</v>
      </c>
    </row>
    <row r="3507" spans="1:11" s="178" customFormat="1" ht="15.75" customHeight="1">
      <c r="A3507" s="186" t="s">
        <v>2859</v>
      </c>
      <c r="B3507" s="188">
        <v>25049</v>
      </c>
      <c r="C3507" s="191" t="s">
        <v>2862</v>
      </c>
      <c r="D3507" s="183" t="s">
        <v>6422</v>
      </c>
      <c r="E3507" s="183" t="s">
        <v>6422</v>
      </c>
      <c r="F3507" s="183"/>
      <c r="G3507" s="183"/>
      <c r="H3507" s="189"/>
      <c r="I3507" s="171"/>
    </row>
    <row r="3508" spans="1:11" s="178" customFormat="1" ht="15.75" customHeight="1">
      <c r="A3508" s="186" t="s">
        <v>2859</v>
      </c>
      <c r="B3508" s="188">
        <v>25003</v>
      </c>
      <c r="C3508" s="191" t="s">
        <v>2863</v>
      </c>
      <c r="D3508" s="183" t="s">
        <v>6422</v>
      </c>
      <c r="E3508" s="183" t="s">
        <v>6422</v>
      </c>
      <c r="F3508" s="183"/>
      <c r="G3508" s="183"/>
      <c r="H3508" s="189"/>
      <c r="I3508" s="171"/>
    </row>
    <row r="3509" spans="1:11" s="178" customFormat="1" ht="15.75" customHeight="1">
      <c r="A3509" s="186" t="s">
        <v>2859</v>
      </c>
      <c r="B3509" s="188">
        <v>25046</v>
      </c>
      <c r="C3509" s="191" t="s">
        <v>2864</v>
      </c>
      <c r="D3509" s="183" t="s">
        <v>6422</v>
      </c>
      <c r="E3509" s="183" t="s">
        <v>6422</v>
      </c>
      <c r="F3509" s="183"/>
      <c r="G3509" s="183"/>
      <c r="H3509" s="189"/>
      <c r="I3509" s="171"/>
    </row>
    <row r="3510" spans="1:11" s="178" customFormat="1" ht="15.75" customHeight="1">
      <c r="A3510" s="186" t="s">
        <v>2859</v>
      </c>
      <c r="B3510" s="188">
        <v>25047</v>
      </c>
      <c r="C3510" s="191" t="s">
        <v>2865</v>
      </c>
      <c r="D3510" s="183" t="s">
        <v>6422</v>
      </c>
      <c r="E3510" s="183" t="s">
        <v>6422</v>
      </c>
      <c r="F3510" s="183"/>
      <c r="G3510" s="183"/>
      <c r="H3510" s="189"/>
      <c r="I3510" s="171"/>
    </row>
    <row r="3511" spans="1:11" s="178" customFormat="1" ht="15.75" customHeight="1">
      <c r="A3511" s="186" t="s">
        <v>2859</v>
      </c>
      <c r="B3511" s="188">
        <v>25005</v>
      </c>
      <c r="C3511" s="191" t="s">
        <v>2866</v>
      </c>
      <c r="D3511" s="183" t="s">
        <v>6422</v>
      </c>
      <c r="E3511" s="183" t="s">
        <v>6422</v>
      </c>
      <c r="F3511" s="183"/>
      <c r="G3511" s="183"/>
      <c r="H3511" s="189"/>
      <c r="I3511" s="171"/>
    </row>
    <row r="3512" spans="1:11" s="178" customFormat="1" ht="15.75" customHeight="1">
      <c r="A3512" s="186" t="s">
        <v>2859</v>
      </c>
      <c r="B3512" s="188">
        <v>25050</v>
      </c>
      <c r="C3512" s="191" t="s">
        <v>2867</v>
      </c>
      <c r="D3512" s="183" t="s">
        <v>6422</v>
      </c>
      <c r="E3512" s="183" t="s">
        <v>6422</v>
      </c>
      <c r="F3512" s="183"/>
      <c r="G3512" s="183"/>
      <c r="H3512" s="189"/>
      <c r="I3512" s="171"/>
    </row>
    <row r="3513" spans="1:11" s="178" customFormat="1" ht="15.75" customHeight="1">
      <c r="A3513" s="186" t="s">
        <v>2859</v>
      </c>
      <c r="B3513" s="188">
        <v>25051</v>
      </c>
      <c r="C3513" s="191" t="s">
        <v>2868</v>
      </c>
      <c r="D3513" s="183" t="s">
        <v>6422</v>
      </c>
      <c r="E3513" s="183" t="s">
        <v>6422</v>
      </c>
      <c r="F3513" s="183"/>
      <c r="G3513" s="183"/>
      <c r="H3513" s="189"/>
      <c r="I3513" s="171"/>
    </row>
    <row r="3514" spans="1:11" s="178" customFormat="1" ht="15.75" customHeight="1">
      <c r="A3514" s="186" t="s">
        <v>2859</v>
      </c>
      <c r="B3514" s="188">
        <v>25006</v>
      </c>
      <c r="C3514" s="191" t="s">
        <v>2869</v>
      </c>
      <c r="D3514" s="183" t="s">
        <v>6422</v>
      </c>
      <c r="E3514" s="183" t="s">
        <v>6422</v>
      </c>
      <c r="F3514" s="183"/>
      <c r="G3514" s="183"/>
      <c r="H3514" s="189"/>
      <c r="I3514" s="171"/>
    </row>
    <row r="3515" spans="1:11" s="178" customFormat="1" ht="15.75" customHeight="1">
      <c r="A3515" s="186" t="s">
        <v>2859</v>
      </c>
      <c r="B3515" s="188">
        <v>25052</v>
      </c>
      <c r="C3515" s="191" t="s">
        <v>2870</v>
      </c>
      <c r="D3515" s="183" t="s">
        <v>6422</v>
      </c>
      <c r="E3515" s="183" t="s">
        <v>6422</v>
      </c>
      <c r="F3515" s="183"/>
      <c r="G3515" s="183"/>
      <c r="H3515" s="189"/>
      <c r="I3515" s="171"/>
    </row>
    <row r="3516" spans="1:11" s="29" customFormat="1" ht="15.75" customHeight="1">
      <c r="A3516" s="186" t="s">
        <v>2859</v>
      </c>
      <c r="B3516" s="188">
        <v>25053</v>
      </c>
      <c r="C3516" s="191" t="s">
        <v>2871</v>
      </c>
      <c r="D3516" s="183" t="s">
        <v>6422</v>
      </c>
      <c r="E3516" s="183" t="s">
        <v>6422</v>
      </c>
      <c r="F3516" s="183"/>
      <c r="G3516" s="183"/>
      <c r="H3516" s="189"/>
      <c r="I3516" s="171"/>
      <c r="J3516" s="178"/>
      <c r="K3516" s="178"/>
    </row>
    <row r="3517" spans="1:11" ht="15.75" customHeight="1">
      <c r="A3517" s="266" t="s">
        <v>2556</v>
      </c>
    </row>
    <row r="3518" spans="1:11" ht="15.75" customHeight="1">
      <c r="A3518" s="76" t="s">
        <v>4723</v>
      </c>
    </row>
    <row r="3519" spans="1:11" s="178" customFormat="1" ht="15.75" customHeight="1">
      <c r="A3519" s="186" t="s">
        <v>2755</v>
      </c>
      <c r="B3519" s="188">
        <v>65510</v>
      </c>
      <c r="C3519" s="191" t="s">
        <v>4635</v>
      </c>
      <c r="D3519" s="183" t="s">
        <v>6422</v>
      </c>
      <c r="E3519" s="183" t="s">
        <v>6422</v>
      </c>
      <c r="F3519" s="183"/>
      <c r="G3519" s="183"/>
      <c r="H3519" s="189"/>
      <c r="I3519" s="171"/>
      <c r="J3519" s="173" t="s">
        <v>6171</v>
      </c>
    </row>
    <row r="3520" spans="1:11" s="178" customFormat="1" ht="15.75" customHeight="1">
      <c r="A3520" s="266" t="s">
        <v>6622</v>
      </c>
      <c r="B3520" s="272"/>
      <c r="C3520" s="270"/>
      <c r="D3520" s="183"/>
      <c r="E3520" s="183"/>
      <c r="F3520" s="183"/>
      <c r="G3520" s="183"/>
      <c r="H3520" s="189"/>
      <c r="I3520" s="171"/>
      <c r="J3520" s="173"/>
    </row>
    <row r="3521" spans="1:11" s="178" customFormat="1" ht="15.75" customHeight="1">
      <c r="A3521" s="182" t="s">
        <v>5879</v>
      </c>
      <c r="B3521" s="25"/>
      <c r="C3521" s="128"/>
      <c r="D3521" s="181"/>
      <c r="E3521" s="181"/>
      <c r="F3521" s="181"/>
      <c r="G3521" s="181"/>
      <c r="H3521" s="181"/>
      <c r="I3521" s="174"/>
      <c r="J3521" s="176"/>
      <c r="K3521" s="173"/>
    </row>
    <row r="3522" spans="1:11" s="173" customFormat="1" ht="15.75" customHeight="1">
      <c r="A3522" s="60"/>
      <c r="B3522" s="188">
        <v>10345</v>
      </c>
      <c r="C3522" s="191" t="s">
        <v>6621</v>
      </c>
      <c r="D3522" s="183" t="s">
        <v>6422</v>
      </c>
      <c r="E3522" s="183" t="s">
        <v>6422</v>
      </c>
      <c r="F3522" s="183"/>
      <c r="G3522" s="183"/>
      <c r="H3522" s="189"/>
      <c r="I3522" s="171"/>
      <c r="J3522" s="178"/>
      <c r="K3522" s="178"/>
    </row>
    <row r="3523" spans="1:11" ht="15.75" customHeight="1">
      <c r="A3523" s="266" t="s">
        <v>2797</v>
      </c>
    </row>
    <row r="3524" spans="1:11" s="178" customFormat="1" ht="15.75" customHeight="1">
      <c r="A3524" s="186" t="s">
        <v>4808</v>
      </c>
      <c r="B3524" s="80">
        <v>10001</v>
      </c>
      <c r="C3524" s="191" t="s">
        <v>2798</v>
      </c>
      <c r="D3524" s="183" t="s">
        <v>6422</v>
      </c>
      <c r="E3524" s="183" t="s">
        <v>6422</v>
      </c>
      <c r="F3524" s="183"/>
      <c r="G3524" s="183"/>
      <c r="H3524" s="189"/>
      <c r="I3524" s="171"/>
    </row>
    <row r="3525" spans="1:11" s="178" customFormat="1" ht="15.75" customHeight="1">
      <c r="A3525" s="186" t="s">
        <v>4808</v>
      </c>
      <c r="B3525" s="188" t="s">
        <v>2799</v>
      </c>
      <c r="C3525" s="191" t="s">
        <v>2800</v>
      </c>
      <c r="D3525" s="183" t="s">
        <v>6422</v>
      </c>
      <c r="E3525" s="183" t="s">
        <v>6422</v>
      </c>
      <c r="F3525" s="183"/>
      <c r="G3525" s="183"/>
      <c r="H3525" s="189"/>
      <c r="I3525" s="171"/>
    </row>
    <row r="3526" spans="1:11" s="178" customFormat="1" ht="15.75" customHeight="1">
      <c r="A3526" s="186" t="s">
        <v>4808</v>
      </c>
      <c r="B3526" s="188" t="s">
        <v>2802</v>
      </c>
      <c r="C3526" s="191" t="s">
        <v>2803</v>
      </c>
      <c r="D3526" s="183" t="s">
        <v>6422</v>
      </c>
      <c r="E3526" s="183" t="s">
        <v>6422</v>
      </c>
      <c r="F3526" s="183"/>
      <c r="G3526" s="183"/>
      <c r="H3526" s="189"/>
      <c r="I3526" s="171"/>
    </row>
    <row r="3527" spans="1:11" s="178" customFormat="1" ht="15.75" customHeight="1">
      <c r="A3527" s="186" t="s">
        <v>4808</v>
      </c>
      <c r="B3527" s="80">
        <v>11044</v>
      </c>
      <c r="C3527" s="191" t="s">
        <v>2804</v>
      </c>
      <c r="D3527" s="183" t="s">
        <v>6422</v>
      </c>
      <c r="E3527" s="183" t="s">
        <v>6422</v>
      </c>
      <c r="F3527" s="183"/>
      <c r="G3527" s="183"/>
      <c r="H3527" s="189"/>
      <c r="I3527" s="171"/>
    </row>
    <row r="3528" spans="1:11" s="178" customFormat="1" ht="15.75" customHeight="1">
      <c r="A3528" s="186" t="s">
        <v>4808</v>
      </c>
      <c r="B3528" s="80">
        <v>11045</v>
      </c>
      <c r="C3528" s="191" t="s">
        <v>2805</v>
      </c>
      <c r="D3528" s="183" t="s">
        <v>6422</v>
      </c>
      <c r="E3528" s="183" t="s">
        <v>6422</v>
      </c>
      <c r="F3528" s="183"/>
      <c r="G3528" s="183"/>
      <c r="H3528" s="189"/>
      <c r="I3528" s="171"/>
    </row>
    <row r="3529" spans="1:11" s="178" customFormat="1" ht="15.75" customHeight="1">
      <c r="A3529" s="186" t="s">
        <v>5408</v>
      </c>
      <c r="B3529" s="80">
        <v>10942</v>
      </c>
      <c r="C3529" s="191" t="s">
        <v>5412</v>
      </c>
      <c r="D3529" s="183" t="s">
        <v>6422</v>
      </c>
      <c r="E3529" s="183" t="s">
        <v>6422</v>
      </c>
      <c r="F3529" s="183"/>
      <c r="G3529" s="183"/>
      <c r="H3529" s="189"/>
      <c r="I3529" s="171"/>
      <c r="J3529" s="178" t="s">
        <v>6014</v>
      </c>
    </row>
    <row r="3530" spans="1:11" s="178" customFormat="1" ht="15.75" customHeight="1">
      <c r="A3530" s="186" t="s">
        <v>5408</v>
      </c>
      <c r="B3530" s="188" t="s">
        <v>5413</v>
      </c>
      <c r="C3530" s="191" t="s">
        <v>5414</v>
      </c>
      <c r="D3530" s="183" t="s">
        <v>6422</v>
      </c>
      <c r="E3530" s="183" t="s">
        <v>6422</v>
      </c>
      <c r="F3530" s="183"/>
      <c r="G3530" s="183"/>
      <c r="H3530" s="189"/>
      <c r="I3530" s="171"/>
      <c r="J3530" s="178" t="s">
        <v>6014</v>
      </c>
    </row>
    <row r="3531" spans="1:11" s="178" customFormat="1" ht="15.75" customHeight="1">
      <c r="A3531" s="186" t="s">
        <v>5408</v>
      </c>
      <c r="B3531" s="188" t="s">
        <v>5415</v>
      </c>
      <c r="C3531" s="191" t="s">
        <v>5416</v>
      </c>
      <c r="D3531" s="183" t="s">
        <v>6422</v>
      </c>
      <c r="E3531" s="183" t="s">
        <v>6422</v>
      </c>
      <c r="F3531" s="183"/>
      <c r="G3531" s="183"/>
      <c r="H3531" s="189"/>
      <c r="I3531" s="171"/>
      <c r="J3531" s="178" t="s">
        <v>6014</v>
      </c>
    </row>
    <row r="3532" spans="1:11" s="178" customFormat="1" ht="15.75" customHeight="1">
      <c r="A3532" s="186" t="s">
        <v>5408</v>
      </c>
      <c r="B3532" s="80">
        <v>10943</v>
      </c>
      <c r="C3532" s="191" t="s">
        <v>5417</v>
      </c>
      <c r="D3532" s="183" t="s">
        <v>6422</v>
      </c>
      <c r="E3532" s="183" t="s">
        <v>6422</v>
      </c>
      <c r="F3532" s="183"/>
      <c r="G3532" s="183"/>
      <c r="H3532" s="189"/>
      <c r="I3532" s="171"/>
      <c r="J3532" s="178" t="s">
        <v>6014</v>
      </c>
    </row>
    <row r="3533" spans="1:11" s="178" customFormat="1" ht="15.75" customHeight="1">
      <c r="A3533" s="186" t="s">
        <v>5408</v>
      </c>
      <c r="B3533" s="188" t="s">
        <v>5418</v>
      </c>
      <c r="C3533" s="191" t="s">
        <v>5419</v>
      </c>
      <c r="D3533" s="183" t="s">
        <v>6422</v>
      </c>
      <c r="E3533" s="183" t="s">
        <v>6422</v>
      </c>
      <c r="F3533" s="183"/>
      <c r="G3533" s="183"/>
      <c r="H3533" s="189"/>
      <c r="I3533" s="171"/>
      <c r="J3533" s="178" t="s">
        <v>6014</v>
      </c>
    </row>
    <row r="3534" spans="1:11" ht="15.75" customHeight="1">
      <c r="A3534" s="266" t="s">
        <v>2847</v>
      </c>
    </row>
    <row r="3535" spans="1:11" ht="15.75" customHeight="1">
      <c r="A3535" s="182" t="s">
        <v>2848</v>
      </c>
    </row>
    <row r="3536" spans="1:11" s="178" customFormat="1" ht="15.75" customHeight="1">
      <c r="A3536" s="186" t="s">
        <v>4812</v>
      </c>
      <c r="B3536" s="188">
        <v>25002</v>
      </c>
      <c r="C3536" s="191" t="s">
        <v>2855</v>
      </c>
      <c r="D3536" s="183" t="s">
        <v>6422</v>
      </c>
      <c r="E3536" s="183" t="s">
        <v>6422</v>
      </c>
      <c r="F3536" s="183"/>
      <c r="G3536" s="183"/>
      <c r="H3536" s="189"/>
      <c r="I3536" s="171"/>
    </row>
    <row r="3537" spans="1:9" s="178" customFormat="1" ht="15.75" customHeight="1">
      <c r="A3537" s="186" t="s">
        <v>4812</v>
      </c>
      <c r="B3537" s="188">
        <v>25044</v>
      </c>
      <c r="C3537" s="191" t="s">
        <v>2856</v>
      </c>
      <c r="D3537" s="183" t="s">
        <v>6422</v>
      </c>
      <c r="E3537" s="183" t="s">
        <v>6422</v>
      </c>
      <c r="F3537" s="183"/>
      <c r="G3537" s="183"/>
      <c r="H3537" s="189"/>
      <c r="I3537" s="171"/>
    </row>
    <row r="3538" spans="1:9" s="178" customFormat="1" ht="15.75" customHeight="1">
      <c r="A3538" s="186" t="s">
        <v>4812</v>
      </c>
      <c r="B3538" s="188">
        <v>25045</v>
      </c>
      <c r="C3538" s="191" t="s">
        <v>2857</v>
      </c>
      <c r="D3538" s="183" t="s">
        <v>6422</v>
      </c>
      <c r="E3538" s="183" t="s">
        <v>6422</v>
      </c>
      <c r="F3538" s="183"/>
      <c r="G3538" s="183"/>
      <c r="H3538" s="189"/>
      <c r="I3538" s="171"/>
    </row>
    <row r="3539" spans="1:9" ht="15.75" customHeight="1">
      <c r="A3539" s="182" t="s">
        <v>2858</v>
      </c>
    </row>
    <row r="3540" spans="1:9" s="178" customFormat="1" ht="15.75" customHeight="1">
      <c r="A3540" s="186" t="s">
        <v>2859</v>
      </c>
      <c r="B3540" s="188">
        <v>25004</v>
      </c>
      <c r="C3540" s="191" t="s">
        <v>2860</v>
      </c>
      <c r="D3540" s="183" t="s">
        <v>6422</v>
      </c>
      <c r="E3540" s="183" t="s">
        <v>6422</v>
      </c>
      <c r="F3540" s="183"/>
      <c r="G3540" s="183"/>
      <c r="H3540" s="189"/>
      <c r="I3540" s="171"/>
    </row>
    <row r="3541" spans="1:9" s="178" customFormat="1" ht="15.75" customHeight="1">
      <c r="A3541" s="186" t="s">
        <v>2859</v>
      </c>
      <c r="B3541" s="188">
        <v>25048</v>
      </c>
      <c r="C3541" s="191" t="s">
        <v>2861</v>
      </c>
      <c r="D3541" s="183" t="s">
        <v>6422</v>
      </c>
      <c r="E3541" s="183" t="s">
        <v>6422</v>
      </c>
      <c r="F3541" s="183"/>
      <c r="G3541" s="183"/>
      <c r="H3541" s="189"/>
      <c r="I3541" s="171"/>
    </row>
    <row r="3542" spans="1:9" s="178" customFormat="1" ht="15.75" customHeight="1">
      <c r="A3542" s="186" t="s">
        <v>2859</v>
      </c>
      <c r="B3542" s="188">
        <v>25031</v>
      </c>
      <c r="C3542" s="191" t="s">
        <v>2872</v>
      </c>
      <c r="D3542" s="183" t="s">
        <v>6422</v>
      </c>
      <c r="E3542" s="183" t="s">
        <v>6422</v>
      </c>
      <c r="F3542" s="183"/>
      <c r="G3542" s="183"/>
      <c r="H3542" s="189"/>
      <c r="I3542" s="171"/>
    </row>
    <row r="3543" spans="1:9" s="178" customFormat="1" ht="15.75" customHeight="1">
      <c r="A3543" s="186" t="s">
        <v>2859</v>
      </c>
      <c r="B3543" s="188">
        <v>25032</v>
      </c>
      <c r="C3543" s="191" t="s">
        <v>2873</v>
      </c>
      <c r="D3543" s="183" t="s">
        <v>6422</v>
      </c>
      <c r="E3543" s="183" t="s">
        <v>6422</v>
      </c>
      <c r="F3543" s="183"/>
      <c r="G3543" s="183"/>
      <c r="H3543" s="189"/>
      <c r="I3543" s="171"/>
    </row>
    <row r="3544" spans="1:9" s="178" customFormat="1" ht="15.75" customHeight="1">
      <c r="A3544" s="186" t="s">
        <v>2859</v>
      </c>
      <c r="B3544" s="188">
        <v>25058</v>
      </c>
      <c r="C3544" s="191" t="s">
        <v>2874</v>
      </c>
      <c r="D3544" s="183" t="s">
        <v>6422</v>
      </c>
      <c r="E3544" s="183" t="s">
        <v>6422</v>
      </c>
      <c r="F3544" s="183"/>
      <c r="G3544" s="183"/>
      <c r="H3544" s="189"/>
      <c r="I3544" s="171"/>
    </row>
    <row r="3545" spans="1:9" s="178" customFormat="1" ht="15.75" customHeight="1">
      <c r="A3545" s="186" t="s">
        <v>2859</v>
      </c>
      <c r="B3545" s="188">
        <v>25059</v>
      </c>
      <c r="C3545" s="191" t="s">
        <v>2875</v>
      </c>
      <c r="D3545" s="183" t="s">
        <v>6422</v>
      </c>
      <c r="E3545" s="183" t="s">
        <v>6422</v>
      </c>
      <c r="F3545" s="183"/>
      <c r="G3545" s="183"/>
      <c r="H3545" s="189"/>
      <c r="I3545" s="171"/>
    </row>
    <row r="3546" spans="1:9" ht="15.75" customHeight="1">
      <c r="A3546" s="76" t="s">
        <v>2882</v>
      </c>
      <c r="B3546" s="77"/>
      <c r="C3546" s="128"/>
      <c r="D3546" s="181"/>
      <c r="E3546" s="181"/>
      <c r="F3546" s="181"/>
      <c r="G3546" s="181"/>
      <c r="H3546" s="181"/>
    </row>
    <row r="3547" spans="1:9" ht="15.75" customHeight="1">
      <c r="A3547" s="186" t="s">
        <v>5581</v>
      </c>
      <c r="B3547" s="188">
        <v>25078</v>
      </c>
      <c r="C3547" s="191" t="s">
        <v>2884</v>
      </c>
      <c r="D3547" s="183" t="s">
        <v>6422</v>
      </c>
      <c r="E3547" s="183" t="s">
        <v>6422</v>
      </c>
      <c r="F3547" s="183"/>
      <c r="G3547" s="183"/>
      <c r="H3547" s="189"/>
    </row>
    <row r="3548" spans="1:9" ht="15.75" customHeight="1">
      <c r="A3548" s="186" t="s">
        <v>5581</v>
      </c>
      <c r="B3548" s="188">
        <v>25079</v>
      </c>
      <c r="C3548" s="191" t="s">
        <v>2885</v>
      </c>
      <c r="D3548" s="183" t="s">
        <v>6422</v>
      </c>
      <c r="E3548" s="183" t="s">
        <v>6422</v>
      </c>
      <c r="F3548" s="183"/>
      <c r="G3548" s="183"/>
      <c r="H3548" s="189"/>
    </row>
    <row r="3549" spans="1:9" ht="15.75" customHeight="1">
      <c r="A3549" s="186" t="s">
        <v>5581</v>
      </c>
      <c r="B3549" s="188">
        <v>25080</v>
      </c>
      <c r="C3549" s="191" t="s">
        <v>2887</v>
      </c>
      <c r="D3549" s="183" t="s">
        <v>6422</v>
      </c>
      <c r="E3549" s="183" t="s">
        <v>6422</v>
      </c>
      <c r="F3549" s="183"/>
      <c r="G3549" s="183"/>
      <c r="H3549" s="189"/>
    </row>
    <row r="3550" spans="1:9" ht="15.75" customHeight="1">
      <c r="A3550" s="186" t="s">
        <v>5581</v>
      </c>
      <c r="B3550" s="188">
        <v>25026</v>
      </c>
      <c r="C3550" s="191" t="s">
        <v>5308</v>
      </c>
      <c r="D3550" s="183" t="s">
        <v>6422</v>
      </c>
      <c r="E3550" s="183" t="s">
        <v>6422</v>
      </c>
      <c r="F3550" s="183"/>
      <c r="G3550" s="183"/>
      <c r="H3550" s="189"/>
    </row>
    <row r="3551" spans="1:9" ht="15.75" customHeight="1">
      <c r="A3551" s="186" t="s">
        <v>5581</v>
      </c>
      <c r="B3551" s="188">
        <v>25081</v>
      </c>
      <c r="C3551" s="191" t="s">
        <v>5309</v>
      </c>
      <c r="D3551" s="183" t="s">
        <v>6422</v>
      </c>
      <c r="E3551" s="183" t="s">
        <v>6422</v>
      </c>
      <c r="F3551" s="183"/>
      <c r="G3551" s="183"/>
      <c r="H3551" s="189"/>
    </row>
    <row r="3552" spans="1:9" ht="15.75" customHeight="1">
      <c r="A3552" s="186" t="s">
        <v>5581</v>
      </c>
      <c r="B3552" s="188">
        <v>25082</v>
      </c>
      <c r="C3552" s="191" t="s">
        <v>5310</v>
      </c>
      <c r="D3552" s="183" t="s">
        <v>6422</v>
      </c>
      <c r="E3552" s="183" t="s">
        <v>6422</v>
      </c>
      <c r="F3552" s="183"/>
      <c r="G3552" s="183"/>
      <c r="H3552" s="189"/>
    </row>
    <row r="3553" spans="1:10" ht="15.75" customHeight="1">
      <c r="A3553" s="186" t="s">
        <v>5581</v>
      </c>
      <c r="B3553" s="188">
        <v>25083</v>
      </c>
      <c r="C3553" s="191" t="s">
        <v>5311</v>
      </c>
      <c r="D3553" s="183" t="s">
        <v>6422</v>
      </c>
      <c r="E3553" s="183" t="s">
        <v>6422</v>
      </c>
      <c r="F3553" s="183"/>
      <c r="G3553" s="183"/>
      <c r="H3553" s="189"/>
    </row>
    <row r="3554" spans="1:10" ht="15.75" customHeight="1">
      <c r="A3554" s="76" t="s">
        <v>2888</v>
      </c>
      <c r="B3554" s="77"/>
      <c r="C3554" s="128"/>
      <c r="D3554" s="181"/>
      <c r="E3554" s="181"/>
      <c r="F3554" s="181"/>
      <c r="G3554" s="181"/>
      <c r="H3554" s="181"/>
    </row>
    <row r="3555" spans="1:10" ht="15.75" customHeight="1">
      <c r="A3555" s="186" t="s">
        <v>4813</v>
      </c>
      <c r="B3555" s="188">
        <v>11078</v>
      </c>
      <c r="C3555" s="191" t="s">
        <v>2889</v>
      </c>
      <c r="D3555" s="183" t="s">
        <v>6422</v>
      </c>
      <c r="E3555" s="183" t="s">
        <v>6422</v>
      </c>
      <c r="F3555" s="183"/>
      <c r="G3555" s="183"/>
      <c r="H3555" s="189"/>
    </row>
    <row r="3556" spans="1:10" ht="15.75" customHeight="1">
      <c r="A3556" s="186" t="s">
        <v>4813</v>
      </c>
      <c r="B3556" s="188" t="s">
        <v>2890</v>
      </c>
      <c r="C3556" s="191" t="s">
        <v>2891</v>
      </c>
      <c r="D3556" s="183" t="s">
        <v>6422</v>
      </c>
      <c r="E3556" s="183" t="s">
        <v>6422</v>
      </c>
      <c r="F3556" s="183"/>
      <c r="G3556" s="183"/>
      <c r="H3556" s="189"/>
    </row>
    <row r="3557" spans="1:10" ht="15.75" customHeight="1">
      <c r="A3557" s="186" t="s">
        <v>4813</v>
      </c>
      <c r="B3557" s="188" t="s">
        <v>2892</v>
      </c>
      <c r="C3557" s="191" t="s">
        <v>2893</v>
      </c>
      <c r="D3557" s="183" t="s">
        <v>6422</v>
      </c>
      <c r="E3557" s="183" t="s">
        <v>6422</v>
      </c>
      <c r="F3557" s="183"/>
      <c r="G3557" s="183"/>
      <c r="H3557" s="189"/>
    </row>
    <row r="3558" spans="1:10" ht="15.75" customHeight="1">
      <c r="A3558" s="76" t="s">
        <v>2894</v>
      </c>
      <c r="B3558" s="77"/>
      <c r="C3558" s="128"/>
      <c r="D3558" s="181"/>
      <c r="E3558" s="181"/>
      <c r="F3558" s="181"/>
      <c r="G3558" s="181"/>
      <c r="H3558" s="181"/>
    </row>
    <row r="3559" spans="1:10" ht="15.75" customHeight="1">
      <c r="A3559" s="186" t="s">
        <v>4814</v>
      </c>
      <c r="B3559" s="188">
        <v>25012</v>
      </c>
      <c r="C3559" s="191" t="s">
        <v>2896</v>
      </c>
      <c r="D3559" s="183" t="s">
        <v>6422</v>
      </c>
      <c r="E3559" s="183" t="s">
        <v>6422</v>
      </c>
      <c r="F3559" s="183"/>
      <c r="G3559" s="183"/>
      <c r="H3559" s="189"/>
    </row>
    <row r="3560" spans="1:10" ht="15.75" customHeight="1">
      <c r="A3560" s="186" t="s">
        <v>4814</v>
      </c>
      <c r="B3560" s="188">
        <v>25063</v>
      </c>
      <c r="C3560" s="191" t="s">
        <v>2898</v>
      </c>
      <c r="D3560" s="183" t="s">
        <v>6422</v>
      </c>
      <c r="E3560" s="183" t="s">
        <v>6422</v>
      </c>
      <c r="F3560" s="183"/>
      <c r="G3560" s="183"/>
      <c r="H3560" s="189"/>
    </row>
    <row r="3561" spans="1:10" ht="15.75" customHeight="1">
      <c r="A3561" s="186" t="s">
        <v>4814</v>
      </c>
      <c r="B3561" s="188">
        <v>25064</v>
      </c>
      <c r="C3561" s="191" t="s">
        <v>2900</v>
      </c>
      <c r="D3561" s="183" t="s">
        <v>6422</v>
      </c>
      <c r="E3561" s="183" t="s">
        <v>6422</v>
      </c>
      <c r="F3561" s="183"/>
      <c r="G3561" s="183"/>
      <c r="H3561" s="189"/>
    </row>
    <row r="3562" spans="1:10" ht="15.75" customHeight="1">
      <c r="A3562" s="186" t="s">
        <v>4814</v>
      </c>
      <c r="B3562" s="188">
        <v>25065</v>
      </c>
      <c r="C3562" s="191" t="s">
        <v>2902</v>
      </c>
      <c r="D3562" s="183" t="s">
        <v>6422</v>
      </c>
      <c r="E3562" s="183" t="s">
        <v>6422</v>
      </c>
      <c r="F3562" s="183"/>
      <c r="G3562" s="183"/>
      <c r="H3562" s="189"/>
    </row>
    <row r="3563" spans="1:10" ht="15.75" customHeight="1">
      <c r="A3563" s="266" t="s">
        <v>2908</v>
      </c>
    </row>
    <row r="3564" spans="1:10" ht="15.75" customHeight="1">
      <c r="A3564" s="168" t="s">
        <v>4818</v>
      </c>
      <c r="B3564" s="175">
        <v>11031</v>
      </c>
      <c r="C3564" s="191" t="s">
        <v>3009</v>
      </c>
      <c r="D3564" s="183" t="s">
        <v>6422</v>
      </c>
      <c r="E3564" s="183" t="s">
        <v>6422</v>
      </c>
      <c r="F3564" s="183"/>
      <c r="G3564" s="183"/>
      <c r="H3564" s="189"/>
    </row>
    <row r="3565" spans="1:10" ht="15.75" customHeight="1">
      <c r="A3565" s="266" t="s">
        <v>3013</v>
      </c>
    </row>
    <row r="3566" spans="1:10" s="173" customFormat="1" ht="15.75" customHeight="1">
      <c r="A3566" s="168" t="s">
        <v>3014</v>
      </c>
      <c r="B3566" s="172">
        <v>11061</v>
      </c>
      <c r="C3566" s="191" t="s">
        <v>3015</v>
      </c>
      <c r="D3566" s="183" t="s">
        <v>6422</v>
      </c>
      <c r="E3566" s="183" t="s">
        <v>6422</v>
      </c>
      <c r="F3566" s="183"/>
      <c r="G3566" s="183"/>
      <c r="H3566" s="189"/>
      <c r="I3566" s="171"/>
      <c r="J3566" s="178" t="s">
        <v>6169</v>
      </c>
    </row>
    <row r="3567" spans="1:10" s="173" customFormat="1" ht="15.75" customHeight="1">
      <c r="A3567" s="168" t="s">
        <v>3014</v>
      </c>
      <c r="B3567" s="172">
        <v>11062</v>
      </c>
      <c r="C3567" s="191" t="s">
        <v>3016</v>
      </c>
      <c r="D3567" s="183" t="s">
        <v>6422</v>
      </c>
      <c r="E3567" s="183" t="s">
        <v>6422</v>
      </c>
      <c r="F3567" s="183"/>
      <c r="G3567" s="183"/>
      <c r="H3567" s="189"/>
      <c r="I3567" s="171"/>
      <c r="J3567" s="178" t="s">
        <v>6169</v>
      </c>
    </row>
    <row r="3568" spans="1:10" s="173" customFormat="1" ht="15.75" customHeight="1">
      <c r="A3568" s="168" t="s">
        <v>3014</v>
      </c>
      <c r="B3568" s="172">
        <v>11063</v>
      </c>
      <c r="C3568" s="191" t="s">
        <v>3017</v>
      </c>
      <c r="D3568" s="183" t="s">
        <v>6422</v>
      </c>
      <c r="E3568" s="183" t="s">
        <v>6422</v>
      </c>
      <c r="F3568" s="183"/>
      <c r="G3568" s="183"/>
      <c r="H3568" s="189"/>
      <c r="I3568" s="171"/>
      <c r="J3568" s="178" t="s">
        <v>6169</v>
      </c>
    </row>
    <row r="3569" spans="1:10" s="173" customFormat="1" ht="15.75" customHeight="1">
      <c r="A3569" s="168" t="s">
        <v>3014</v>
      </c>
      <c r="B3569" s="175">
        <v>11064</v>
      </c>
      <c r="C3569" s="191" t="s">
        <v>4590</v>
      </c>
      <c r="D3569" s="183" t="s">
        <v>6422</v>
      </c>
      <c r="E3569" s="183" t="s">
        <v>6422</v>
      </c>
      <c r="F3569" s="183"/>
      <c r="G3569" s="183"/>
      <c r="H3569" s="189"/>
      <c r="I3569" s="171"/>
      <c r="J3569" s="178" t="s">
        <v>6169</v>
      </c>
    </row>
    <row r="3570" spans="1:10" ht="15.75" customHeight="1">
      <c r="A3570" s="182" t="s">
        <v>3020</v>
      </c>
      <c r="B3570" s="25"/>
      <c r="C3570" s="128"/>
      <c r="D3570" s="181"/>
      <c r="E3570" s="181"/>
      <c r="F3570" s="181"/>
      <c r="G3570" s="181"/>
      <c r="H3570" s="181"/>
    </row>
    <row r="3571" spans="1:10" ht="15.75" customHeight="1">
      <c r="A3571" s="168" t="s">
        <v>5581</v>
      </c>
      <c r="B3571" s="172">
        <v>11075</v>
      </c>
      <c r="C3571" s="191" t="s">
        <v>3054</v>
      </c>
      <c r="D3571" s="183" t="s">
        <v>6422</v>
      </c>
      <c r="E3571" s="183" t="s">
        <v>6422</v>
      </c>
      <c r="F3571" s="183"/>
      <c r="G3571" s="183"/>
      <c r="H3571" s="189"/>
    </row>
    <row r="3572" spans="1:10" ht="15.75" customHeight="1">
      <c r="A3572" s="168" t="s">
        <v>5581</v>
      </c>
      <c r="B3572" s="172" t="s">
        <v>3055</v>
      </c>
      <c r="C3572" s="191" t="s">
        <v>3056</v>
      </c>
      <c r="D3572" s="183" t="s">
        <v>6422</v>
      </c>
      <c r="E3572" s="183" t="s">
        <v>6422</v>
      </c>
      <c r="F3572" s="183"/>
      <c r="G3572" s="183"/>
      <c r="H3572" s="189"/>
    </row>
    <row r="3573" spans="1:10" ht="15.75" customHeight="1">
      <c r="A3573" s="168" t="s">
        <v>5581</v>
      </c>
      <c r="B3573" s="172" t="s">
        <v>3057</v>
      </c>
      <c r="C3573" s="191" t="s">
        <v>3058</v>
      </c>
      <c r="D3573" s="183" t="s">
        <v>6422</v>
      </c>
      <c r="E3573" s="183" t="s">
        <v>6422</v>
      </c>
      <c r="F3573" s="183"/>
      <c r="G3573" s="183"/>
      <c r="H3573" s="189"/>
    </row>
    <row r="3574" spans="1:10" ht="15.75" customHeight="1">
      <c r="A3574" s="168" t="s">
        <v>5581</v>
      </c>
      <c r="B3574" s="172">
        <v>11074</v>
      </c>
      <c r="C3574" s="191" t="s">
        <v>3064</v>
      </c>
      <c r="D3574" s="183" t="s">
        <v>6422</v>
      </c>
      <c r="E3574" s="183" t="s">
        <v>6422</v>
      </c>
      <c r="F3574" s="183"/>
      <c r="G3574" s="183"/>
      <c r="H3574" s="189"/>
    </row>
    <row r="3575" spans="1:10" ht="15.75" customHeight="1">
      <c r="A3575" s="168" t="s">
        <v>5581</v>
      </c>
      <c r="B3575" s="172" t="s">
        <v>3065</v>
      </c>
      <c r="C3575" s="191" t="s">
        <v>3066</v>
      </c>
      <c r="D3575" s="183" t="s">
        <v>6422</v>
      </c>
      <c r="E3575" s="183" t="s">
        <v>6422</v>
      </c>
      <c r="F3575" s="183"/>
      <c r="G3575" s="183"/>
      <c r="H3575" s="189"/>
    </row>
    <row r="3576" spans="1:10" ht="15.75" customHeight="1">
      <c r="A3576" s="168" t="s">
        <v>5581</v>
      </c>
      <c r="B3576" s="172" t="s">
        <v>3067</v>
      </c>
      <c r="C3576" s="191" t="s">
        <v>3068</v>
      </c>
      <c r="D3576" s="183" t="s">
        <v>6422</v>
      </c>
      <c r="E3576" s="183" t="s">
        <v>6422</v>
      </c>
      <c r="F3576" s="183"/>
      <c r="G3576" s="183"/>
      <c r="H3576" s="189"/>
    </row>
    <row r="3577" spans="1:10" ht="15.75" customHeight="1">
      <c r="A3577" s="266" t="s">
        <v>3841</v>
      </c>
    </row>
    <row r="3578" spans="1:10" s="173" customFormat="1" ht="15.75" customHeight="1">
      <c r="A3578" s="168"/>
      <c r="B3578" s="172">
        <v>24041</v>
      </c>
      <c r="C3578" s="191" t="s">
        <v>3894</v>
      </c>
      <c r="D3578" s="183" t="s">
        <v>6422</v>
      </c>
      <c r="E3578" s="183" t="s">
        <v>6422</v>
      </c>
      <c r="F3578" s="183"/>
      <c r="G3578" s="183"/>
      <c r="H3578" s="189"/>
      <c r="I3578" s="171"/>
    </row>
    <row r="3579" spans="1:10" ht="15.75" customHeight="1">
      <c r="A3579" s="266" t="s">
        <v>3383</v>
      </c>
    </row>
    <row r="3580" spans="1:10" ht="15.75" customHeight="1">
      <c r="A3580" s="168" t="s">
        <v>3439</v>
      </c>
      <c r="B3580" s="175">
        <v>20219</v>
      </c>
      <c r="C3580" s="191" t="s">
        <v>3434</v>
      </c>
      <c r="D3580" s="183" t="s">
        <v>6422</v>
      </c>
      <c r="E3580" s="183" t="s">
        <v>6422</v>
      </c>
      <c r="F3580" s="183"/>
      <c r="G3580" s="183"/>
      <c r="H3580" s="189"/>
    </row>
    <row r="3581" spans="1:10" ht="15.75" customHeight="1">
      <c r="A3581" s="168" t="s">
        <v>3435</v>
      </c>
      <c r="B3581" s="175">
        <v>20217</v>
      </c>
      <c r="C3581" s="191" t="s">
        <v>3436</v>
      </c>
      <c r="D3581" s="183" t="s">
        <v>6422</v>
      </c>
      <c r="E3581" s="183" t="s">
        <v>6422</v>
      </c>
      <c r="F3581" s="183"/>
      <c r="G3581" s="183"/>
      <c r="H3581" s="189"/>
    </row>
    <row r="3582" spans="1:10" ht="15.75" customHeight="1">
      <c r="A3582" s="168" t="s">
        <v>4730</v>
      </c>
      <c r="B3582" s="175">
        <v>20223</v>
      </c>
      <c r="C3582" s="191" t="s">
        <v>3442</v>
      </c>
      <c r="D3582" s="183" t="s">
        <v>6422</v>
      </c>
      <c r="E3582" s="183" t="s">
        <v>6422</v>
      </c>
      <c r="F3582" s="183"/>
      <c r="G3582" s="183"/>
      <c r="H3582" s="189"/>
    </row>
    <row r="3583" spans="1:10" ht="15.75" customHeight="1">
      <c r="A3583" s="168" t="s">
        <v>4730</v>
      </c>
      <c r="B3583" s="175">
        <v>20226</v>
      </c>
      <c r="C3583" s="191" t="s">
        <v>3446</v>
      </c>
      <c r="D3583" s="183" t="s">
        <v>6422</v>
      </c>
      <c r="E3583" s="183" t="s">
        <v>6422</v>
      </c>
      <c r="F3583" s="183"/>
      <c r="G3583" s="183"/>
      <c r="H3583" s="189"/>
    </row>
    <row r="3584" spans="1:10" ht="15.75" customHeight="1">
      <c r="A3584" s="182" t="s">
        <v>184</v>
      </c>
    </row>
    <row r="3585" spans="1:10" s="178" customFormat="1" ht="15.75" customHeight="1">
      <c r="A3585" s="186" t="s">
        <v>4771</v>
      </c>
      <c r="B3585" s="280" t="s">
        <v>189</v>
      </c>
      <c r="C3585" s="191" t="s">
        <v>190</v>
      </c>
      <c r="D3585" s="183" t="s">
        <v>6422</v>
      </c>
      <c r="E3585" s="183" t="s">
        <v>6422</v>
      </c>
      <c r="F3585" s="189"/>
      <c r="G3585" s="183"/>
      <c r="H3585" s="189"/>
      <c r="I3585" s="281">
        <v>44875</v>
      </c>
    </row>
    <row r="3586" spans="1:10" s="178" customFormat="1" ht="15.75" customHeight="1">
      <c r="A3586" s="186" t="s">
        <v>4770</v>
      </c>
      <c r="B3586" s="188" t="s">
        <v>191</v>
      </c>
      <c r="C3586" s="191" t="s">
        <v>192</v>
      </c>
      <c r="D3586" s="183" t="s">
        <v>6422</v>
      </c>
      <c r="E3586" s="183" t="s">
        <v>6422</v>
      </c>
      <c r="F3586" s="189"/>
      <c r="G3586" s="183"/>
      <c r="H3586" s="189"/>
      <c r="I3586" s="281">
        <v>44875</v>
      </c>
    </row>
    <row r="3587" spans="1:10" s="178" customFormat="1" ht="15.75" customHeight="1">
      <c r="A3587" s="186" t="s">
        <v>5582</v>
      </c>
      <c r="B3587" s="80">
        <v>11106</v>
      </c>
      <c r="C3587" s="191" t="s">
        <v>195</v>
      </c>
      <c r="D3587" s="183" t="s">
        <v>6422</v>
      </c>
      <c r="E3587" s="183" t="s">
        <v>6422</v>
      </c>
      <c r="F3587" s="189"/>
      <c r="G3587" s="183"/>
      <c r="H3587" s="189"/>
      <c r="I3587" s="281">
        <v>44875</v>
      </c>
    </row>
    <row r="3588" spans="1:10" s="178" customFormat="1" ht="15.75" customHeight="1">
      <c r="A3588" s="186" t="s">
        <v>4770</v>
      </c>
      <c r="B3588" s="80">
        <v>11151</v>
      </c>
      <c r="C3588" s="191" t="s">
        <v>4369</v>
      </c>
      <c r="D3588" s="183" t="s">
        <v>6422</v>
      </c>
      <c r="E3588" s="183" t="s">
        <v>6422</v>
      </c>
      <c r="F3588" s="189"/>
      <c r="G3588" s="183"/>
      <c r="H3588" s="189"/>
      <c r="I3588" s="281">
        <v>44875</v>
      </c>
    </row>
    <row r="3589" spans="1:10" s="178" customFormat="1" ht="15.75" customHeight="1">
      <c r="A3589" s="186" t="s">
        <v>5582</v>
      </c>
      <c r="B3589" s="80">
        <v>11152</v>
      </c>
      <c r="C3589" s="191" t="s">
        <v>5487</v>
      </c>
      <c r="D3589" s="183" t="s">
        <v>6422</v>
      </c>
      <c r="E3589" s="183" t="s">
        <v>6422</v>
      </c>
      <c r="F3589" s="189"/>
      <c r="G3589" s="183"/>
      <c r="H3589" s="189"/>
      <c r="I3589" s="281">
        <v>44875</v>
      </c>
    </row>
    <row r="3590" spans="1:10" s="178" customFormat="1" ht="15.75" customHeight="1">
      <c r="A3590" s="186" t="s">
        <v>5583</v>
      </c>
      <c r="B3590" s="80">
        <v>11141</v>
      </c>
      <c r="C3590" s="191" t="s">
        <v>197</v>
      </c>
      <c r="D3590" s="183" t="s">
        <v>6422</v>
      </c>
      <c r="E3590" s="183" t="s">
        <v>6422</v>
      </c>
      <c r="F3590" s="189"/>
      <c r="G3590" s="183"/>
      <c r="H3590" s="189"/>
      <c r="I3590" s="281">
        <v>44875</v>
      </c>
    </row>
    <row r="3591" spans="1:10" s="178" customFormat="1" ht="15.75" customHeight="1">
      <c r="A3591" s="186" t="s">
        <v>5583</v>
      </c>
      <c r="B3591" s="80">
        <v>11142</v>
      </c>
      <c r="C3591" s="191" t="s">
        <v>198</v>
      </c>
      <c r="D3591" s="183" t="s">
        <v>6422</v>
      </c>
      <c r="E3591" s="183" t="s">
        <v>6422</v>
      </c>
      <c r="F3591" s="189"/>
      <c r="G3591" s="183"/>
      <c r="H3591" s="189"/>
      <c r="I3591" s="281">
        <v>44875</v>
      </c>
    </row>
    <row r="3592" spans="1:10" ht="15.75" customHeight="1">
      <c r="A3592" s="182" t="s">
        <v>2882</v>
      </c>
      <c r="I3592" s="281">
        <v>44875</v>
      </c>
    </row>
    <row r="3593" spans="1:10" s="178" customFormat="1" ht="15.75" customHeight="1">
      <c r="A3593" s="186" t="s">
        <v>5581</v>
      </c>
      <c r="B3593" s="188">
        <v>25077</v>
      </c>
      <c r="C3593" s="191" t="s">
        <v>2886</v>
      </c>
      <c r="D3593" s="183" t="s">
        <v>6422</v>
      </c>
      <c r="E3593" s="183" t="s">
        <v>6422</v>
      </c>
      <c r="F3593" s="189"/>
      <c r="G3593" s="183"/>
      <c r="H3593" s="189"/>
      <c r="I3593" s="281">
        <v>44875</v>
      </c>
    </row>
    <row r="3594" spans="1:10" s="178" customFormat="1" ht="15.75" customHeight="1">
      <c r="A3594" s="186" t="s">
        <v>5581</v>
      </c>
      <c r="B3594" s="188">
        <v>25086</v>
      </c>
      <c r="C3594" s="191" t="s">
        <v>5307</v>
      </c>
      <c r="D3594" s="183" t="s">
        <v>6422</v>
      </c>
      <c r="E3594" s="183" t="s">
        <v>6422</v>
      </c>
      <c r="F3594" s="189"/>
      <c r="G3594" s="183"/>
      <c r="H3594" s="189"/>
      <c r="I3594" s="281">
        <v>44875</v>
      </c>
    </row>
    <row r="3595" spans="1:10" s="173" customFormat="1" ht="15.75" customHeight="1">
      <c r="A3595" s="51" t="s">
        <v>3013</v>
      </c>
      <c r="B3595" s="169"/>
      <c r="C3595" s="193"/>
      <c r="D3595" s="52"/>
      <c r="E3595" s="52"/>
      <c r="F3595" s="52"/>
      <c r="G3595" s="52"/>
      <c r="H3595" s="213"/>
      <c r="I3595" s="281">
        <v>44875</v>
      </c>
      <c r="J3595" s="176"/>
    </row>
    <row r="3596" spans="1:10" s="173" customFormat="1" ht="15.75" customHeight="1">
      <c r="A3596" s="168" t="s">
        <v>3014</v>
      </c>
      <c r="B3596" s="172">
        <v>11065</v>
      </c>
      <c r="C3596" s="191" t="s">
        <v>3018</v>
      </c>
      <c r="D3596" s="183" t="s">
        <v>6422</v>
      </c>
      <c r="E3596" s="183" t="s">
        <v>6422</v>
      </c>
      <c r="F3596" s="189"/>
      <c r="G3596" s="183"/>
      <c r="H3596" s="189"/>
      <c r="I3596" s="281">
        <v>44875</v>
      </c>
      <c r="J3596" s="178"/>
    </row>
    <row r="3597" spans="1:10" ht="15.75" customHeight="1">
      <c r="A3597" s="182" t="s">
        <v>199</v>
      </c>
      <c r="I3597" s="281">
        <v>44875</v>
      </c>
    </row>
    <row r="3598" spans="1:10" s="178" customFormat="1" ht="15.75" customHeight="1">
      <c r="A3598" s="186" t="s">
        <v>214</v>
      </c>
      <c r="B3598" s="80">
        <v>11088</v>
      </c>
      <c r="C3598" s="191" t="s">
        <v>215</v>
      </c>
      <c r="D3598" s="183" t="s">
        <v>6422</v>
      </c>
      <c r="E3598" s="183" t="s">
        <v>6422</v>
      </c>
      <c r="F3598" s="189"/>
      <c r="G3598" s="183"/>
      <c r="H3598" s="189"/>
      <c r="I3598" s="281">
        <v>44875</v>
      </c>
    </row>
    <row r="3599" spans="1:10" s="178" customFormat="1" ht="15.75" customHeight="1">
      <c r="A3599" s="186" t="s">
        <v>214</v>
      </c>
      <c r="B3599" s="80">
        <v>11089</v>
      </c>
      <c r="C3599" s="191" t="s">
        <v>216</v>
      </c>
      <c r="D3599" s="183" t="s">
        <v>6422</v>
      </c>
      <c r="E3599" s="183" t="s">
        <v>6422</v>
      </c>
      <c r="F3599" s="189"/>
      <c r="G3599" s="183"/>
      <c r="H3599" s="189"/>
      <c r="I3599" s="281">
        <v>44875</v>
      </c>
    </row>
    <row r="3600" spans="1:10" ht="15.75" customHeight="1">
      <c r="A3600" s="182" t="s">
        <v>3154</v>
      </c>
      <c r="I3600" s="281">
        <v>44875</v>
      </c>
    </row>
    <row r="3601" spans="1:11" s="173" customFormat="1" ht="15.75" customHeight="1">
      <c r="A3601" s="168" t="s">
        <v>3014</v>
      </c>
      <c r="B3601" s="172">
        <v>11165</v>
      </c>
      <c r="C3601" s="191" t="s">
        <v>3155</v>
      </c>
      <c r="D3601" s="183" t="s">
        <v>6422</v>
      </c>
      <c r="E3601" s="183" t="s">
        <v>6422</v>
      </c>
      <c r="F3601" s="189"/>
      <c r="G3601" s="183"/>
      <c r="H3601" s="189"/>
      <c r="I3601" s="281">
        <v>44875</v>
      </c>
    </row>
    <row r="3602" spans="1:11" s="173" customFormat="1" ht="15.75" customHeight="1">
      <c r="A3602" s="168" t="s">
        <v>3014</v>
      </c>
      <c r="B3602" s="172">
        <v>11166</v>
      </c>
      <c r="C3602" s="191" t="s">
        <v>3156</v>
      </c>
      <c r="D3602" s="183" t="s">
        <v>6422</v>
      </c>
      <c r="E3602" s="183" t="s">
        <v>6422</v>
      </c>
      <c r="F3602" s="189"/>
      <c r="G3602" s="183"/>
      <c r="H3602" s="189"/>
      <c r="I3602" s="281">
        <v>44875</v>
      </c>
    </row>
    <row r="3603" spans="1:11" ht="15.75" customHeight="1">
      <c r="A3603" s="51" t="s">
        <v>2908</v>
      </c>
      <c r="D3603" s="183" t="s">
        <v>6422</v>
      </c>
      <c r="E3603" s="183" t="s">
        <v>6422</v>
      </c>
      <c r="I3603" s="281">
        <v>44875</v>
      </c>
    </row>
    <row r="3604" spans="1:11" s="173" customFormat="1" ht="15.75" customHeight="1">
      <c r="A3604" s="168" t="s">
        <v>2924</v>
      </c>
      <c r="B3604" s="172" t="s">
        <v>2926</v>
      </c>
      <c r="C3604" s="191" t="s">
        <v>2927</v>
      </c>
      <c r="D3604" s="183" t="s">
        <v>6422</v>
      </c>
      <c r="E3604" s="183" t="s">
        <v>6422</v>
      </c>
      <c r="F3604" s="189"/>
      <c r="G3604" s="183"/>
      <c r="H3604" s="189"/>
      <c r="I3604" s="281">
        <v>44875</v>
      </c>
    </row>
    <row r="3605" spans="1:11" s="173" customFormat="1" ht="15.75" customHeight="1">
      <c r="A3605" s="168" t="s">
        <v>2924</v>
      </c>
      <c r="B3605" s="172" t="s">
        <v>2928</v>
      </c>
      <c r="C3605" s="191" t="s">
        <v>2929</v>
      </c>
      <c r="D3605" s="183" t="s">
        <v>6422</v>
      </c>
      <c r="E3605" s="183" t="s">
        <v>6422</v>
      </c>
      <c r="F3605" s="189"/>
      <c r="G3605" s="183"/>
      <c r="H3605" s="189"/>
      <c r="I3605" s="281">
        <v>44875</v>
      </c>
    </row>
    <row r="3606" spans="1:11" ht="15.75" customHeight="1">
      <c r="A3606" s="51" t="s">
        <v>6752</v>
      </c>
    </row>
    <row r="3607" spans="1:11" ht="15.75" customHeight="1">
      <c r="A3607" s="168" t="s">
        <v>4134</v>
      </c>
      <c r="B3607" s="172" t="s">
        <v>5435</v>
      </c>
      <c r="C3607" s="191" t="s">
        <v>5436</v>
      </c>
      <c r="D3607" s="183" t="s">
        <v>6422</v>
      </c>
      <c r="E3607" s="183" t="s">
        <v>6422</v>
      </c>
    </row>
    <row r="3608" spans="1:11" ht="15.75" customHeight="1">
      <c r="A3608" s="285" t="s">
        <v>3255</v>
      </c>
    </row>
    <row r="3609" spans="1:11" s="173" customFormat="1" ht="15.75" customHeight="1">
      <c r="A3609" s="168" t="s">
        <v>3257</v>
      </c>
      <c r="B3609" s="172">
        <v>10100</v>
      </c>
      <c r="C3609" s="191" t="s">
        <v>3258</v>
      </c>
      <c r="D3609" s="183" t="s">
        <v>6422</v>
      </c>
      <c r="E3609" s="183" t="s">
        <v>6422</v>
      </c>
      <c r="F3609" s="40"/>
      <c r="G3609" s="40"/>
      <c r="H3609" s="40"/>
    </row>
    <row r="3610" spans="1:11" s="178" customFormat="1" ht="15.75" customHeight="1">
      <c r="A3610" s="168" t="s">
        <v>3257</v>
      </c>
      <c r="B3610" s="172">
        <v>10103</v>
      </c>
      <c r="C3610" s="191" t="s">
        <v>3263</v>
      </c>
      <c r="D3610" s="183" t="s">
        <v>6422</v>
      </c>
      <c r="E3610" s="183" t="s">
        <v>6422</v>
      </c>
      <c r="F3610" s="40"/>
      <c r="G3610" s="40"/>
      <c r="H3610" s="40"/>
      <c r="I3610" s="173"/>
      <c r="J3610" s="173"/>
      <c r="K3610" s="173"/>
    </row>
    <row r="3611" spans="1:11" s="178" customFormat="1" ht="15.75" customHeight="1">
      <c r="A3611" s="168" t="s">
        <v>3257</v>
      </c>
      <c r="B3611" s="172">
        <v>10105</v>
      </c>
      <c r="C3611" s="191" t="s">
        <v>3265</v>
      </c>
      <c r="D3611" s="183" t="s">
        <v>6422</v>
      </c>
      <c r="E3611" s="183" t="s">
        <v>6422</v>
      </c>
      <c r="F3611" s="40"/>
      <c r="G3611" s="40"/>
      <c r="H3611" s="40"/>
      <c r="I3611" s="173"/>
      <c r="J3611" s="173"/>
      <c r="K3611" s="173"/>
    </row>
  </sheetData>
  <autoFilter ref="A1:M3300"/>
  <mergeCells count="16">
    <mergeCell ref="A3296:I3296"/>
    <mergeCell ref="B463:C463"/>
    <mergeCell ref="B464:C464"/>
    <mergeCell ref="A3293:I3293"/>
    <mergeCell ref="A3294:I3294"/>
    <mergeCell ref="A3295:I3295"/>
    <mergeCell ref="A3304:C3304"/>
    <mergeCell ref="A3305:C3305"/>
    <mergeCell ref="A3306:C3306"/>
    <mergeCell ref="A3307:C3307"/>
    <mergeCell ref="A3297:I3297"/>
    <mergeCell ref="A3298:I3298"/>
    <mergeCell ref="A3299:I3299"/>
    <mergeCell ref="A3300:I3300"/>
    <mergeCell ref="A3302:C3302"/>
    <mergeCell ref="A3303:C3303"/>
  </mergeCells>
  <conditionalFormatting sqref="G2455">
    <cfRule type="duplicateValues" dxfId="328" priority="329"/>
  </conditionalFormatting>
  <conditionalFormatting sqref="B2:C3">
    <cfRule type="duplicateValues" dxfId="327" priority="328"/>
  </conditionalFormatting>
  <conditionalFormatting sqref="C587">
    <cfRule type="duplicateValues" dxfId="326" priority="326"/>
    <cfRule type="duplicateValues" dxfId="325" priority="327"/>
  </conditionalFormatting>
  <conditionalFormatting sqref="C595">
    <cfRule type="duplicateValues" dxfId="324" priority="325"/>
  </conditionalFormatting>
  <conditionalFormatting sqref="C1432:C1435">
    <cfRule type="duplicateValues" dxfId="323" priority="324"/>
  </conditionalFormatting>
  <conditionalFormatting sqref="C3411:C3415 C1432:C1435">
    <cfRule type="duplicateValues" dxfId="322" priority="323"/>
  </conditionalFormatting>
  <conditionalFormatting sqref="C2647">
    <cfRule type="duplicateValues" dxfId="321" priority="322"/>
  </conditionalFormatting>
  <conditionalFormatting sqref="C2649">
    <cfRule type="duplicateValues" dxfId="320" priority="321"/>
  </conditionalFormatting>
  <conditionalFormatting sqref="C2652">
    <cfRule type="duplicateValues" dxfId="319" priority="320"/>
  </conditionalFormatting>
  <conditionalFormatting sqref="C2655">
    <cfRule type="duplicateValues" dxfId="318" priority="319"/>
  </conditionalFormatting>
  <conditionalFormatting sqref="C2657">
    <cfRule type="duplicateValues" dxfId="317" priority="318"/>
  </conditionalFormatting>
  <conditionalFormatting sqref="C2659">
    <cfRule type="duplicateValues" dxfId="316" priority="317"/>
  </conditionalFormatting>
  <conditionalFormatting sqref="C2661">
    <cfRule type="duplicateValues" dxfId="315" priority="316"/>
  </conditionalFormatting>
  <conditionalFormatting sqref="C2663">
    <cfRule type="duplicateValues" dxfId="314" priority="315"/>
  </conditionalFormatting>
  <conditionalFormatting sqref="C2665">
    <cfRule type="duplicateValues" dxfId="313" priority="314"/>
  </conditionalFormatting>
  <conditionalFormatting sqref="C2667">
    <cfRule type="duplicateValues" dxfId="312" priority="313"/>
  </conditionalFormatting>
  <conditionalFormatting sqref="C2669">
    <cfRule type="duplicateValues" dxfId="311" priority="312"/>
  </conditionalFormatting>
  <conditionalFormatting sqref="C2672">
    <cfRule type="duplicateValues" dxfId="310" priority="311"/>
  </conditionalFormatting>
  <conditionalFormatting sqref="C2674">
    <cfRule type="duplicateValues" dxfId="309" priority="310"/>
  </conditionalFormatting>
  <conditionalFormatting sqref="C2685">
    <cfRule type="duplicateValues" dxfId="308" priority="309"/>
  </conditionalFormatting>
  <conditionalFormatting sqref="C3258">
    <cfRule type="duplicateValues" dxfId="307" priority="308"/>
  </conditionalFormatting>
  <conditionalFormatting sqref="C3189 C3218">
    <cfRule type="duplicateValues" dxfId="306" priority="307"/>
  </conditionalFormatting>
  <conditionalFormatting sqref="B689:C698">
    <cfRule type="duplicateValues" dxfId="305" priority="306"/>
  </conditionalFormatting>
  <conditionalFormatting sqref="C602:C606">
    <cfRule type="duplicateValues" dxfId="304" priority="305"/>
  </conditionalFormatting>
  <conditionalFormatting sqref="C927">
    <cfRule type="duplicateValues" dxfId="303" priority="304"/>
  </conditionalFormatting>
  <conditionalFormatting sqref="B927">
    <cfRule type="duplicateValues" dxfId="302" priority="303"/>
  </conditionalFormatting>
  <conditionalFormatting sqref="B927:C927">
    <cfRule type="duplicateValues" dxfId="301" priority="302"/>
  </conditionalFormatting>
  <conditionalFormatting sqref="C927">
    <cfRule type="duplicateValues" dxfId="300" priority="300"/>
    <cfRule type="duplicateValues" dxfId="299" priority="301"/>
  </conditionalFormatting>
  <conditionalFormatting sqref="B927:C927">
    <cfRule type="duplicateValues" dxfId="298" priority="299"/>
  </conditionalFormatting>
  <conditionalFormatting sqref="B2625:C2625">
    <cfRule type="duplicateValues" dxfId="297" priority="298"/>
  </conditionalFormatting>
  <conditionalFormatting sqref="B2625">
    <cfRule type="duplicateValues" dxfId="296" priority="297"/>
  </conditionalFormatting>
  <conditionalFormatting sqref="B2625:C2625">
    <cfRule type="duplicateValues" dxfId="295" priority="296"/>
  </conditionalFormatting>
  <conditionalFormatting sqref="C2625">
    <cfRule type="duplicateValues" dxfId="294" priority="294"/>
    <cfRule type="duplicateValues" dxfId="293" priority="295"/>
  </conditionalFormatting>
  <conditionalFormatting sqref="E3277:F3277">
    <cfRule type="cellIs" dxfId="292" priority="293" operator="notEqual">
      <formula>#REF!</formula>
    </cfRule>
  </conditionalFormatting>
  <conditionalFormatting sqref="C2478:C2484">
    <cfRule type="duplicateValues" dxfId="291" priority="291"/>
    <cfRule type="duplicateValues" dxfId="290" priority="292"/>
  </conditionalFormatting>
  <conditionalFormatting sqref="C590">
    <cfRule type="duplicateValues" dxfId="289" priority="290"/>
  </conditionalFormatting>
  <conditionalFormatting sqref="C590">
    <cfRule type="duplicateValues" dxfId="288" priority="289"/>
  </conditionalFormatting>
  <conditionalFormatting sqref="B3433:C3443 B2396:C2442 B3445:C3445">
    <cfRule type="duplicateValues" dxfId="287" priority="288"/>
  </conditionalFormatting>
  <conditionalFormatting sqref="B2444">
    <cfRule type="duplicateValues" dxfId="286" priority="287"/>
  </conditionalFormatting>
  <conditionalFormatting sqref="C1317:C1318">
    <cfRule type="duplicateValues" dxfId="285" priority="286"/>
  </conditionalFormatting>
  <conditionalFormatting sqref="C1317:C1318">
    <cfRule type="duplicateValues" dxfId="284" priority="285"/>
  </conditionalFormatting>
  <conditionalFormatting sqref="C1317:C1318">
    <cfRule type="duplicateValues" dxfId="283" priority="283"/>
    <cfRule type="duplicateValues" dxfId="282" priority="284"/>
  </conditionalFormatting>
  <conditionalFormatting sqref="C1719:C1720">
    <cfRule type="duplicateValues" dxfId="281" priority="282"/>
  </conditionalFormatting>
  <conditionalFormatting sqref="B2:C2">
    <cfRule type="duplicateValues" dxfId="280" priority="281"/>
  </conditionalFormatting>
  <conditionalFormatting sqref="C361">
    <cfRule type="duplicateValues" dxfId="279" priority="280"/>
  </conditionalFormatting>
  <conditionalFormatting sqref="C361:C364">
    <cfRule type="duplicateValues" dxfId="278" priority="279"/>
  </conditionalFormatting>
  <conditionalFormatting sqref="B361:C364">
    <cfRule type="duplicateValues" dxfId="277" priority="278"/>
  </conditionalFormatting>
  <conditionalFormatting sqref="B361:B364">
    <cfRule type="duplicateValues" dxfId="276" priority="277"/>
  </conditionalFormatting>
  <conditionalFormatting sqref="C362:C364">
    <cfRule type="duplicateValues" dxfId="275" priority="276"/>
  </conditionalFormatting>
  <conditionalFormatting sqref="C361:C364">
    <cfRule type="duplicateValues" dxfId="274" priority="275"/>
  </conditionalFormatting>
  <conditionalFormatting sqref="C418">
    <cfRule type="duplicateValues" dxfId="273" priority="274"/>
  </conditionalFormatting>
  <conditionalFormatting sqref="B418:C418">
    <cfRule type="duplicateValues" dxfId="272" priority="273"/>
  </conditionalFormatting>
  <conditionalFormatting sqref="B418">
    <cfRule type="duplicateValues" dxfId="271" priority="272"/>
  </conditionalFormatting>
  <conditionalFormatting sqref="C829:C866">
    <cfRule type="duplicateValues" dxfId="270" priority="271"/>
  </conditionalFormatting>
  <conditionalFormatting sqref="C829:C866">
    <cfRule type="duplicateValues" dxfId="269" priority="270"/>
  </conditionalFormatting>
  <conditionalFormatting sqref="C829:C840">
    <cfRule type="duplicateValues" dxfId="268" priority="269"/>
  </conditionalFormatting>
  <conditionalFormatting sqref="C829:C839">
    <cfRule type="duplicateValues" dxfId="267" priority="268"/>
  </conditionalFormatting>
  <conditionalFormatting sqref="C859:C866">
    <cfRule type="duplicateValues" dxfId="266" priority="267"/>
  </conditionalFormatting>
  <conditionalFormatting sqref="C829:C838">
    <cfRule type="duplicateValues" dxfId="265" priority="266"/>
  </conditionalFormatting>
  <conditionalFormatting sqref="B829:B866">
    <cfRule type="duplicateValues" dxfId="264" priority="265"/>
  </conditionalFormatting>
  <conditionalFormatting sqref="B1592:C1592">
    <cfRule type="duplicateValues" dxfId="263" priority="264"/>
  </conditionalFormatting>
  <conditionalFormatting sqref="B1616:C1616">
    <cfRule type="duplicateValues" dxfId="262" priority="263"/>
  </conditionalFormatting>
  <conditionalFormatting sqref="C2507">
    <cfRule type="duplicateValues" dxfId="261" priority="262"/>
  </conditionalFormatting>
  <conditionalFormatting sqref="C2507">
    <cfRule type="duplicateValues" dxfId="260" priority="260"/>
    <cfRule type="duplicateValues" dxfId="259" priority="261"/>
  </conditionalFormatting>
  <conditionalFormatting sqref="C2507">
    <cfRule type="duplicateValues" dxfId="258" priority="259"/>
  </conditionalFormatting>
  <conditionalFormatting sqref="C2555">
    <cfRule type="duplicateValues" dxfId="257" priority="258"/>
  </conditionalFormatting>
  <conditionalFormatting sqref="C2555">
    <cfRule type="duplicateValues" dxfId="256" priority="256"/>
    <cfRule type="duplicateValues" dxfId="255" priority="257"/>
  </conditionalFormatting>
  <conditionalFormatting sqref="C2555">
    <cfRule type="duplicateValues" dxfId="254" priority="255"/>
  </conditionalFormatting>
  <conditionalFormatting sqref="B891:C891">
    <cfRule type="duplicateValues" dxfId="253" priority="254"/>
  </conditionalFormatting>
  <conditionalFormatting sqref="B891">
    <cfRule type="duplicateValues" dxfId="252" priority="253"/>
  </conditionalFormatting>
  <conditionalFormatting sqref="C891">
    <cfRule type="duplicateValues" dxfId="251" priority="252"/>
  </conditionalFormatting>
  <conditionalFormatting sqref="B891:C891">
    <cfRule type="duplicateValues" dxfId="250" priority="251"/>
  </conditionalFormatting>
  <conditionalFormatting sqref="C891">
    <cfRule type="duplicateValues" dxfId="249" priority="250"/>
  </conditionalFormatting>
  <conditionalFormatting sqref="C589">
    <cfRule type="duplicateValues" dxfId="248" priority="249"/>
  </conditionalFormatting>
  <conditionalFormatting sqref="C592">
    <cfRule type="duplicateValues" dxfId="247" priority="248"/>
  </conditionalFormatting>
  <conditionalFormatting sqref="C825">
    <cfRule type="duplicateValues" dxfId="246" priority="247"/>
  </conditionalFormatting>
  <conditionalFormatting sqref="C825">
    <cfRule type="duplicateValues" dxfId="245" priority="246"/>
  </conditionalFormatting>
  <conditionalFormatting sqref="C827">
    <cfRule type="duplicateValues" dxfId="244" priority="245"/>
  </conditionalFormatting>
  <conditionalFormatting sqref="C827">
    <cfRule type="duplicateValues" dxfId="243" priority="243"/>
    <cfRule type="duplicateValues" dxfId="242" priority="244"/>
  </conditionalFormatting>
  <conditionalFormatting sqref="B826 C827">
    <cfRule type="duplicateValues" dxfId="241" priority="242"/>
  </conditionalFormatting>
  <conditionalFormatting sqref="B826:B827 C827">
    <cfRule type="duplicateValues" dxfId="240" priority="241"/>
  </conditionalFormatting>
  <conditionalFormatting sqref="B826:B827">
    <cfRule type="duplicateValues" dxfId="239" priority="240"/>
  </conditionalFormatting>
  <conditionalFormatting sqref="C827">
    <cfRule type="duplicateValues" dxfId="238" priority="239"/>
  </conditionalFormatting>
  <conditionalFormatting sqref="C3104">
    <cfRule type="duplicateValues" dxfId="237" priority="238"/>
  </conditionalFormatting>
  <conditionalFormatting sqref="C3104">
    <cfRule type="duplicateValues" dxfId="236" priority="236"/>
    <cfRule type="duplicateValues" dxfId="235" priority="237"/>
  </conditionalFormatting>
  <conditionalFormatting sqref="C3104">
    <cfRule type="duplicateValues" dxfId="234" priority="235"/>
  </conditionalFormatting>
  <conditionalFormatting sqref="B3104:C3104">
    <cfRule type="duplicateValues" dxfId="233" priority="234"/>
  </conditionalFormatting>
  <conditionalFormatting sqref="B3104:C3104">
    <cfRule type="duplicateValues" dxfId="232" priority="233"/>
  </conditionalFormatting>
  <conditionalFormatting sqref="B3104">
    <cfRule type="duplicateValues" dxfId="231" priority="232"/>
  </conditionalFormatting>
  <conditionalFormatting sqref="B1260:C1261">
    <cfRule type="duplicateValues" dxfId="230" priority="231"/>
  </conditionalFormatting>
  <conditionalFormatting sqref="C1261">
    <cfRule type="duplicateValues" dxfId="229" priority="230"/>
  </conditionalFormatting>
  <conditionalFormatting sqref="B1261">
    <cfRule type="duplicateValues" dxfId="228" priority="229"/>
  </conditionalFormatting>
  <conditionalFormatting sqref="B3374:C3374">
    <cfRule type="duplicateValues" dxfId="227" priority="228"/>
  </conditionalFormatting>
  <conditionalFormatting sqref="B3372:C3372">
    <cfRule type="duplicateValues" dxfId="226" priority="227"/>
  </conditionalFormatting>
  <conditionalFormatting sqref="B3382:C3382">
    <cfRule type="duplicateValues" dxfId="225" priority="226"/>
  </conditionalFormatting>
  <conditionalFormatting sqref="B3406:C3406">
    <cfRule type="duplicateValues" dxfId="224" priority="225"/>
  </conditionalFormatting>
  <conditionalFormatting sqref="B3415">
    <cfRule type="duplicateValues" dxfId="223" priority="224"/>
  </conditionalFormatting>
  <conditionalFormatting sqref="C3415">
    <cfRule type="duplicateValues" dxfId="222" priority="223"/>
  </conditionalFormatting>
  <conditionalFormatting sqref="B3415:C3415">
    <cfRule type="duplicateValues" dxfId="221" priority="222"/>
  </conditionalFormatting>
  <conditionalFormatting sqref="C3420">
    <cfRule type="duplicateValues" dxfId="220" priority="221"/>
  </conditionalFormatting>
  <conditionalFormatting sqref="B3420">
    <cfRule type="duplicateValues" dxfId="219" priority="220"/>
  </conditionalFormatting>
  <conditionalFormatting sqref="B3420:C3420">
    <cfRule type="duplicateValues" dxfId="218" priority="219"/>
  </conditionalFormatting>
  <conditionalFormatting sqref="C3424:C3425">
    <cfRule type="duplicateValues" dxfId="217" priority="218"/>
  </conditionalFormatting>
  <conditionalFormatting sqref="B3424:B3425">
    <cfRule type="duplicateValues" dxfId="216" priority="217"/>
  </conditionalFormatting>
  <conditionalFormatting sqref="B3424:C3425">
    <cfRule type="duplicateValues" dxfId="215" priority="216"/>
  </conditionalFormatting>
  <conditionalFormatting sqref="C3431:C3432">
    <cfRule type="duplicateValues" dxfId="214" priority="215"/>
  </conditionalFormatting>
  <conditionalFormatting sqref="B3431:B3432">
    <cfRule type="duplicateValues" dxfId="213" priority="214"/>
  </conditionalFormatting>
  <conditionalFormatting sqref="B3431:C3432">
    <cfRule type="duplicateValues" dxfId="212" priority="213"/>
  </conditionalFormatting>
  <conditionalFormatting sqref="B3434:C3434">
    <cfRule type="duplicateValues" dxfId="211" priority="212"/>
  </conditionalFormatting>
  <conditionalFormatting sqref="C3434">
    <cfRule type="duplicateValues" dxfId="210" priority="211"/>
  </conditionalFormatting>
  <conditionalFormatting sqref="B3434">
    <cfRule type="duplicateValues" dxfId="209" priority="210"/>
  </conditionalFormatting>
  <conditionalFormatting sqref="B3438:C3438">
    <cfRule type="duplicateValues" dxfId="208" priority="209"/>
  </conditionalFormatting>
  <conditionalFormatting sqref="C3438">
    <cfRule type="duplicateValues" dxfId="207" priority="208"/>
  </conditionalFormatting>
  <conditionalFormatting sqref="B3438">
    <cfRule type="duplicateValues" dxfId="206" priority="207"/>
  </conditionalFormatting>
  <conditionalFormatting sqref="B3441:C3441">
    <cfRule type="duplicateValues" dxfId="205" priority="206"/>
  </conditionalFormatting>
  <conditionalFormatting sqref="C3441">
    <cfRule type="duplicateValues" dxfId="204" priority="205"/>
  </conditionalFormatting>
  <conditionalFormatting sqref="B3441">
    <cfRule type="duplicateValues" dxfId="203" priority="204"/>
  </conditionalFormatting>
  <conditionalFormatting sqref="B3445:C3445">
    <cfRule type="duplicateValues" dxfId="202" priority="203"/>
  </conditionalFormatting>
  <conditionalFormatting sqref="C3445">
    <cfRule type="duplicateValues" dxfId="201" priority="202"/>
  </conditionalFormatting>
  <conditionalFormatting sqref="B3445">
    <cfRule type="duplicateValues" dxfId="200" priority="201"/>
  </conditionalFormatting>
  <conditionalFormatting sqref="C911">
    <cfRule type="duplicateValues" dxfId="199" priority="200"/>
  </conditionalFormatting>
  <conditionalFormatting sqref="C911">
    <cfRule type="duplicateValues" dxfId="198" priority="199"/>
  </conditionalFormatting>
  <conditionalFormatting sqref="B911">
    <cfRule type="duplicateValues" dxfId="197" priority="198"/>
  </conditionalFormatting>
  <conditionalFormatting sqref="B2476:C2476">
    <cfRule type="duplicateValues" dxfId="196" priority="197"/>
  </conditionalFormatting>
  <conditionalFormatting sqref="B3446:C3474 B504:C505 B3274:C3291">
    <cfRule type="duplicateValues" dxfId="195" priority="196"/>
  </conditionalFormatting>
  <conditionalFormatting sqref="C3186">
    <cfRule type="duplicateValues" dxfId="194" priority="195"/>
  </conditionalFormatting>
  <conditionalFormatting sqref="C591">
    <cfRule type="duplicateValues" dxfId="193" priority="194"/>
  </conditionalFormatting>
  <conditionalFormatting sqref="B3186 B589:B592 B595">
    <cfRule type="duplicateValues" dxfId="192" priority="193"/>
  </conditionalFormatting>
  <conditionalFormatting sqref="B3443:C3443">
    <cfRule type="duplicateValues" dxfId="191" priority="192"/>
  </conditionalFormatting>
  <conditionalFormatting sqref="C3443">
    <cfRule type="duplicateValues" dxfId="190" priority="191"/>
  </conditionalFormatting>
  <conditionalFormatting sqref="B3443">
    <cfRule type="duplicateValues" dxfId="189" priority="190"/>
  </conditionalFormatting>
  <conditionalFormatting sqref="B739:C740">
    <cfRule type="duplicateValues" dxfId="188" priority="189"/>
  </conditionalFormatting>
  <conditionalFormatting sqref="B764:C764">
    <cfRule type="duplicateValues" dxfId="187" priority="188"/>
  </conditionalFormatting>
  <conditionalFormatting sqref="B767:C767">
    <cfRule type="duplicateValues" dxfId="186" priority="187"/>
  </conditionalFormatting>
  <conditionalFormatting sqref="B803:C803">
    <cfRule type="duplicateValues" dxfId="185" priority="186"/>
  </conditionalFormatting>
  <conditionalFormatting sqref="B767">
    <cfRule type="duplicateValues" dxfId="184" priority="185"/>
  </conditionalFormatting>
  <conditionalFormatting sqref="B771">
    <cfRule type="duplicateValues" dxfId="183" priority="184"/>
  </conditionalFormatting>
  <conditionalFormatting sqref="B772">
    <cfRule type="duplicateValues" dxfId="182" priority="183"/>
  </conditionalFormatting>
  <conditionalFormatting sqref="B1475:B1476">
    <cfRule type="duplicateValues" dxfId="181" priority="182"/>
  </conditionalFormatting>
  <conditionalFormatting sqref="B1475:C1476">
    <cfRule type="duplicateValues" dxfId="180" priority="181"/>
  </conditionalFormatting>
  <conditionalFormatting sqref="C1475:C1476">
    <cfRule type="duplicateValues" dxfId="179" priority="180"/>
  </conditionalFormatting>
  <conditionalFormatting sqref="B1262:B1265">
    <cfRule type="duplicateValues" dxfId="178" priority="179"/>
  </conditionalFormatting>
  <conditionalFormatting sqref="B1262:C1265">
    <cfRule type="duplicateValues" dxfId="177" priority="178"/>
  </conditionalFormatting>
  <conditionalFormatting sqref="C1262:C1265">
    <cfRule type="duplicateValues" dxfId="176" priority="177"/>
  </conditionalFormatting>
  <conditionalFormatting sqref="C1266:C1267">
    <cfRule type="duplicateValues" dxfId="175" priority="176"/>
  </conditionalFormatting>
  <conditionalFormatting sqref="C1007:C1009">
    <cfRule type="duplicateValues" dxfId="174" priority="175"/>
  </conditionalFormatting>
  <conditionalFormatting sqref="C1352">
    <cfRule type="duplicateValues" dxfId="173" priority="174"/>
  </conditionalFormatting>
  <conditionalFormatting sqref="C1004">
    <cfRule type="duplicateValues" dxfId="172" priority="173"/>
  </conditionalFormatting>
  <conditionalFormatting sqref="B3351:C3351">
    <cfRule type="duplicateValues" dxfId="171" priority="172"/>
  </conditionalFormatting>
  <conditionalFormatting sqref="C2286:C2288">
    <cfRule type="duplicateValues" dxfId="170" priority="171"/>
  </conditionalFormatting>
  <conditionalFormatting sqref="C81">
    <cfRule type="duplicateValues" dxfId="169" priority="170"/>
  </conditionalFormatting>
  <conditionalFormatting sqref="C350:C351">
    <cfRule type="duplicateValues" dxfId="168" priority="169"/>
  </conditionalFormatting>
  <conditionalFormatting sqref="C1355">
    <cfRule type="duplicateValues" dxfId="167" priority="168"/>
  </conditionalFormatting>
  <conditionalFormatting sqref="C1008:C1009">
    <cfRule type="duplicateValues" dxfId="166" priority="167"/>
  </conditionalFormatting>
  <conditionalFormatting sqref="C1629">
    <cfRule type="duplicateValues" dxfId="165" priority="166"/>
  </conditionalFormatting>
  <conditionalFormatting sqref="C1629">
    <cfRule type="duplicateValues" dxfId="164" priority="165"/>
  </conditionalFormatting>
  <conditionalFormatting sqref="E2455:G2455">
    <cfRule type="duplicateValues" dxfId="163" priority="164"/>
  </conditionalFormatting>
  <conditionalFormatting sqref="B363:B364">
    <cfRule type="duplicateValues" dxfId="162" priority="163"/>
  </conditionalFormatting>
  <conditionalFormatting sqref="B406:B407">
    <cfRule type="duplicateValues" dxfId="161" priority="162"/>
  </conditionalFormatting>
  <conditionalFormatting sqref="B406:C407">
    <cfRule type="duplicateValues" dxfId="160" priority="161"/>
  </conditionalFormatting>
  <conditionalFormatting sqref="B1492">
    <cfRule type="duplicateValues" dxfId="159" priority="160"/>
  </conditionalFormatting>
  <conditionalFormatting sqref="B1492:C1492">
    <cfRule type="duplicateValues" dxfId="158" priority="159"/>
  </conditionalFormatting>
  <conditionalFormatting sqref="B3271:B3272">
    <cfRule type="duplicateValues" dxfId="157" priority="158"/>
  </conditionalFormatting>
  <conditionalFormatting sqref="B3271:C3272">
    <cfRule type="duplicateValues" dxfId="156" priority="157"/>
  </conditionalFormatting>
  <conditionalFormatting sqref="B2322">
    <cfRule type="duplicateValues" dxfId="155" priority="156"/>
  </conditionalFormatting>
  <conditionalFormatting sqref="B2322:C2322">
    <cfRule type="duplicateValues" dxfId="154" priority="155"/>
  </conditionalFormatting>
  <conditionalFormatting sqref="B2004:B2024">
    <cfRule type="duplicateValues" dxfId="153" priority="154"/>
  </conditionalFormatting>
  <conditionalFormatting sqref="B2004:C2024">
    <cfRule type="duplicateValues" dxfId="152" priority="153"/>
  </conditionalFormatting>
  <conditionalFormatting sqref="B1581">
    <cfRule type="duplicateValues" dxfId="151" priority="152"/>
  </conditionalFormatting>
  <conditionalFormatting sqref="B1581:C1581">
    <cfRule type="duplicateValues" dxfId="150" priority="151"/>
  </conditionalFormatting>
  <conditionalFormatting sqref="B504:B505 B3279:B3291">
    <cfRule type="duplicateValues" dxfId="149" priority="150"/>
  </conditionalFormatting>
  <conditionalFormatting sqref="B504:C505 B3279:C3291">
    <cfRule type="duplicateValues" dxfId="148" priority="149"/>
  </conditionalFormatting>
  <conditionalFormatting sqref="B2004:B2024">
    <cfRule type="duplicateValues" dxfId="147" priority="148"/>
  </conditionalFormatting>
  <conditionalFormatting sqref="B3522:C3522">
    <cfRule type="duplicateValues" dxfId="146" priority="147"/>
  </conditionalFormatting>
  <conditionalFormatting sqref="B3521:C3521">
    <cfRule type="duplicateValues" dxfId="145" priority="146"/>
  </conditionalFormatting>
  <conditionalFormatting sqref="B1568:B1569">
    <cfRule type="duplicateValues" dxfId="144" priority="145"/>
  </conditionalFormatting>
  <conditionalFormatting sqref="B1568:C1569">
    <cfRule type="duplicateValues" dxfId="143" priority="144"/>
  </conditionalFormatting>
  <conditionalFormatting sqref="B395">
    <cfRule type="duplicateValues" dxfId="142" priority="143"/>
  </conditionalFormatting>
  <conditionalFormatting sqref="B395:C395">
    <cfRule type="duplicateValues" dxfId="141" priority="142"/>
  </conditionalFormatting>
  <conditionalFormatting sqref="B138">
    <cfRule type="duplicateValues" dxfId="140" priority="141"/>
  </conditionalFormatting>
  <conditionalFormatting sqref="B40:B41">
    <cfRule type="duplicateValues" dxfId="139" priority="140"/>
  </conditionalFormatting>
  <conditionalFormatting sqref="B401:B402">
    <cfRule type="duplicateValues" dxfId="138" priority="139"/>
  </conditionalFormatting>
  <conditionalFormatting sqref="B401:C402">
    <cfRule type="duplicateValues" dxfId="137" priority="138"/>
  </conditionalFormatting>
  <conditionalFormatting sqref="B603:B604 B606">
    <cfRule type="duplicateValues" dxfId="136" priority="137"/>
  </conditionalFormatting>
  <conditionalFormatting sqref="B605">
    <cfRule type="duplicateValues" dxfId="135" priority="136"/>
  </conditionalFormatting>
  <conditionalFormatting sqref="B605:C605">
    <cfRule type="duplicateValues" dxfId="134" priority="135"/>
  </conditionalFormatting>
  <conditionalFormatting sqref="B606:C606 B603:C604">
    <cfRule type="duplicateValues" dxfId="133" priority="134"/>
  </conditionalFormatting>
  <conditionalFormatting sqref="B1270:B1289">
    <cfRule type="duplicateValues" dxfId="132" priority="133"/>
  </conditionalFormatting>
  <conditionalFormatting sqref="C1270">
    <cfRule type="duplicateValues" dxfId="131" priority="132"/>
  </conditionalFormatting>
  <conditionalFormatting sqref="C1270">
    <cfRule type="duplicateValues" dxfId="130" priority="131"/>
  </conditionalFormatting>
  <conditionalFormatting sqref="B1270">
    <cfRule type="duplicateValues" dxfId="129" priority="130"/>
  </conditionalFormatting>
  <conditionalFormatting sqref="B1270">
    <cfRule type="duplicateValues" dxfId="128" priority="129"/>
  </conditionalFormatting>
  <conditionalFormatting sqref="C1271">
    <cfRule type="duplicateValues" dxfId="127" priority="128"/>
  </conditionalFormatting>
  <conditionalFormatting sqref="C1271">
    <cfRule type="duplicateValues" dxfId="126" priority="127"/>
  </conditionalFormatting>
  <conditionalFormatting sqref="B1271">
    <cfRule type="duplicateValues" dxfId="125" priority="126"/>
  </conditionalFormatting>
  <conditionalFormatting sqref="B1271">
    <cfRule type="duplicateValues" dxfId="124" priority="125"/>
  </conditionalFormatting>
  <conditionalFormatting sqref="C1272">
    <cfRule type="duplicateValues" dxfId="123" priority="124"/>
  </conditionalFormatting>
  <conditionalFormatting sqref="C1272">
    <cfRule type="duplicateValues" dxfId="122" priority="123"/>
  </conditionalFormatting>
  <conditionalFormatting sqref="B1272">
    <cfRule type="duplicateValues" dxfId="121" priority="122"/>
  </conditionalFormatting>
  <conditionalFormatting sqref="B1272">
    <cfRule type="duplicateValues" dxfId="120" priority="121"/>
  </conditionalFormatting>
  <conditionalFormatting sqref="C1273">
    <cfRule type="duplicateValues" dxfId="119" priority="120"/>
  </conditionalFormatting>
  <conditionalFormatting sqref="C1273">
    <cfRule type="duplicateValues" dxfId="118" priority="119"/>
  </conditionalFormatting>
  <conditionalFormatting sqref="B1273">
    <cfRule type="duplicateValues" dxfId="117" priority="118"/>
  </conditionalFormatting>
  <conditionalFormatting sqref="B1273">
    <cfRule type="duplicateValues" dxfId="116" priority="117"/>
  </conditionalFormatting>
  <conditionalFormatting sqref="C1274">
    <cfRule type="duplicateValues" dxfId="115" priority="116"/>
  </conditionalFormatting>
  <conditionalFormatting sqref="C1274">
    <cfRule type="duplicateValues" dxfId="114" priority="115"/>
  </conditionalFormatting>
  <conditionalFormatting sqref="B1274">
    <cfRule type="duplicateValues" dxfId="113" priority="114"/>
  </conditionalFormatting>
  <conditionalFormatting sqref="B1274">
    <cfRule type="duplicateValues" dxfId="112" priority="113"/>
  </conditionalFormatting>
  <conditionalFormatting sqref="C1275">
    <cfRule type="duplicateValues" dxfId="111" priority="112"/>
  </conditionalFormatting>
  <conditionalFormatting sqref="C1275">
    <cfRule type="duplicateValues" dxfId="110" priority="111"/>
  </conditionalFormatting>
  <conditionalFormatting sqref="B1275">
    <cfRule type="duplicateValues" dxfId="109" priority="110"/>
  </conditionalFormatting>
  <conditionalFormatting sqref="B1275">
    <cfRule type="duplicateValues" dxfId="108" priority="109"/>
  </conditionalFormatting>
  <conditionalFormatting sqref="C1276">
    <cfRule type="duplicateValues" dxfId="107" priority="108"/>
  </conditionalFormatting>
  <conditionalFormatting sqref="C1276">
    <cfRule type="duplicateValues" dxfId="106" priority="107"/>
  </conditionalFormatting>
  <conditionalFormatting sqref="B1276">
    <cfRule type="duplicateValues" dxfId="105" priority="106"/>
  </conditionalFormatting>
  <conditionalFormatting sqref="B1276">
    <cfRule type="duplicateValues" dxfId="104" priority="105"/>
  </conditionalFormatting>
  <conditionalFormatting sqref="C1277">
    <cfRule type="duplicateValues" dxfId="103" priority="104"/>
  </conditionalFormatting>
  <conditionalFormatting sqref="C1277">
    <cfRule type="duplicateValues" dxfId="102" priority="103"/>
  </conditionalFormatting>
  <conditionalFormatting sqref="B1277">
    <cfRule type="duplicateValues" dxfId="101" priority="102"/>
  </conditionalFormatting>
  <conditionalFormatting sqref="B1277">
    <cfRule type="duplicateValues" dxfId="100" priority="101"/>
  </conditionalFormatting>
  <conditionalFormatting sqref="C1278">
    <cfRule type="duplicateValues" dxfId="99" priority="100"/>
  </conditionalFormatting>
  <conditionalFormatting sqref="C1278">
    <cfRule type="duplicateValues" dxfId="98" priority="99"/>
  </conditionalFormatting>
  <conditionalFormatting sqref="B1278">
    <cfRule type="duplicateValues" dxfId="97" priority="98"/>
  </conditionalFormatting>
  <conditionalFormatting sqref="B1278">
    <cfRule type="duplicateValues" dxfId="96" priority="97"/>
  </conditionalFormatting>
  <conditionalFormatting sqref="C1279">
    <cfRule type="duplicateValues" dxfId="95" priority="96"/>
  </conditionalFormatting>
  <conditionalFormatting sqref="C1279">
    <cfRule type="duplicateValues" dxfId="94" priority="95"/>
  </conditionalFormatting>
  <conditionalFormatting sqref="B1279">
    <cfRule type="duplicateValues" dxfId="93" priority="94"/>
  </conditionalFormatting>
  <conditionalFormatting sqref="B1279">
    <cfRule type="duplicateValues" dxfId="92" priority="93"/>
  </conditionalFormatting>
  <conditionalFormatting sqref="C1280">
    <cfRule type="duplicateValues" dxfId="91" priority="92"/>
  </conditionalFormatting>
  <conditionalFormatting sqref="C1280">
    <cfRule type="duplicateValues" dxfId="90" priority="91"/>
  </conditionalFormatting>
  <conditionalFormatting sqref="B1280">
    <cfRule type="duplicateValues" dxfId="89" priority="90"/>
  </conditionalFormatting>
  <conditionalFormatting sqref="B1280">
    <cfRule type="duplicateValues" dxfId="88" priority="89"/>
  </conditionalFormatting>
  <conditionalFormatting sqref="C1281">
    <cfRule type="duplicateValues" dxfId="87" priority="88"/>
  </conditionalFormatting>
  <conditionalFormatting sqref="C1281">
    <cfRule type="duplicateValues" dxfId="86" priority="87"/>
  </conditionalFormatting>
  <conditionalFormatting sqref="B1281">
    <cfRule type="duplicateValues" dxfId="85" priority="86"/>
  </conditionalFormatting>
  <conditionalFormatting sqref="B1281">
    <cfRule type="duplicateValues" dxfId="84" priority="85"/>
  </conditionalFormatting>
  <conditionalFormatting sqref="C1282">
    <cfRule type="duplicateValues" dxfId="83" priority="84"/>
  </conditionalFormatting>
  <conditionalFormatting sqref="C1282">
    <cfRule type="duplicateValues" dxfId="82" priority="83"/>
  </conditionalFormatting>
  <conditionalFormatting sqref="B1282">
    <cfRule type="duplicateValues" dxfId="81" priority="82"/>
  </conditionalFormatting>
  <conditionalFormatting sqref="B1282">
    <cfRule type="duplicateValues" dxfId="80" priority="81"/>
  </conditionalFormatting>
  <conditionalFormatting sqref="C1283">
    <cfRule type="duplicateValues" dxfId="79" priority="80"/>
  </conditionalFormatting>
  <conditionalFormatting sqref="C1283">
    <cfRule type="duplicateValues" dxfId="78" priority="79"/>
  </conditionalFormatting>
  <conditionalFormatting sqref="B1283">
    <cfRule type="duplicateValues" dxfId="77" priority="78"/>
  </conditionalFormatting>
  <conditionalFormatting sqref="B1283">
    <cfRule type="duplicateValues" dxfId="76" priority="77"/>
  </conditionalFormatting>
  <conditionalFormatting sqref="C1284">
    <cfRule type="duplicateValues" dxfId="75" priority="76"/>
  </conditionalFormatting>
  <conditionalFormatting sqref="C1284">
    <cfRule type="duplicateValues" dxfId="74" priority="75"/>
  </conditionalFormatting>
  <conditionalFormatting sqref="B1284">
    <cfRule type="duplicateValues" dxfId="73" priority="74"/>
  </conditionalFormatting>
  <conditionalFormatting sqref="B1284">
    <cfRule type="duplicateValues" dxfId="72" priority="73"/>
  </conditionalFormatting>
  <conditionalFormatting sqref="C1285">
    <cfRule type="duplicateValues" dxfId="71" priority="72"/>
  </conditionalFormatting>
  <conditionalFormatting sqref="C1285">
    <cfRule type="duplicateValues" dxfId="70" priority="71"/>
  </conditionalFormatting>
  <conditionalFormatting sqref="B1285">
    <cfRule type="duplicateValues" dxfId="69" priority="70"/>
  </conditionalFormatting>
  <conditionalFormatting sqref="B1285">
    <cfRule type="duplicateValues" dxfId="68" priority="69"/>
  </conditionalFormatting>
  <conditionalFormatting sqref="C1286">
    <cfRule type="duplicateValues" dxfId="67" priority="68"/>
  </conditionalFormatting>
  <conditionalFormatting sqref="C1286">
    <cfRule type="duplicateValues" dxfId="66" priority="67"/>
  </conditionalFormatting>
  <conditionalFormatting sqref="B1286">
    <cfRule type="duplicateValues" dxfId="65" priority="66"/>
  </conditionalFormatting>
  <conditionalFormatting sqref="B1286">
    <cfRule type="duplicateValues" dxfId="64" priority="65"/>
  </conditionalFormatting>
  <conditionalFormatting sqref="C1287">
    <cfRule type="duplicateValues" dxfId="63" priority="64"/>
  </conditionalFormatting>
  <conditionalFormatting sqref="C1287">
    <cfRule type="duplicateValues" dxfId="62" priority="63"/>
  </conditionalFormatting>
  <conditionalFormatting sqref="B1287">
    <cfRule type="duplicateValues" dxfId="61" priority="62"/>
  </conditionalFormatting>
  <conditionalFormatting sqref="B1287">
    <cfRule type="duplicateValues" dxfId="60" priority="61"/>
  </conditionalFormatting>
  <conditionalFormatting sqref="C1288">
    <cfRule type="duplicateValues" dxfId="59" priority="60"/>
  </conditionalFormatting>
  <conditionalFormatting sqref="C1288">
    <cfRule type="duplicateValues" dxfId="58" priority="59"/>
  </conditionalFormatting>
  <conditionalFormatting sqref="B1288">
    <cfRule type="duplicateValues" dxfId="57" priority="58"/>
  </conditionalFormatting>
  <conditionalFormatting sqref="B1288">
    <cfRule type="duplicateValues" dxfId="56" priority="57"/>
  </conditionalFormatting>
  <conditionalFormatting sqref="C1289">
    <cfRule type="duplicateValues" dxfId="55" priority="56"/>
  </conditionalFormatting>
  <conditionalFormatting sqref="C1289">
    <cfRule type="duplicateValues" dxfId="54" priority="55"/>
  </conditionalFormatting>
  <conditionalFormatting sqref="B1289">
    <cfRule type="duplicateValues" dxfId="53" priority="54"/>
  </conditionalFormatting>
  <conditionalFormatting sqref="B1289">
    <cfRule type="duplicateValues" dxfId="52" priority="53"/>
  </conditionalFormatting>
  <conditionalFormatting sqref="B1270:C1289">
    <cfRule type="duplicateValues" dxfId="51" priority="52"/>
  </conditionalFormatting>
  <conditionalFormatting sqref="C1268:C1289">
    <cfRule type="duplicateValues" dxfId="50" priority="51"/>
  </conditionalFormatting>
  <conditionalFormatting sqref="B2287:B2288">
    <cfRule type="duplicateValues" dxfId="49" priority="50"/>
  </conditionalFormatting>
  <conditionalFormatting sqref="B2287:C2288">
    <cfRule type="duplicateValues" dxfId="48" priority="49"/>
  </conditionalFormatting>
  <conditionalFormatting sqref="C2287:C2288">
    <cfRule type="duplicateValues" dxfId="47" priority="48"/>
  </conditionalFormatting>
  <conditionalFormatting sqref="B3027">
    <cfRule type="duplicateValues" dxfId="46" priority="47"/>
  </conditionalFormatting>
  <conditionalFormatting sqref="B3027:C3027">
    <cfRule type="duplicateValues" dxfId="45" priority="46"/>
  </conditionalFormatting>
  <conditionalFormatting sqref="B504:B505 B3284:B3291">
    <cfRule type="duplicateValues" dxfId="44" priority="45"/>
  </conditionalFormatting>
  <conditionalFormatting sqref="B504:C505 B3284:C3291">
    <cfRule type="duplicateValues" dxfId="43" priority="44"/>
  </conditionalFormatting>
  <conditionalFormatting sqref="B3546:C3562">
    <cfRule type="duplicateValues" dxfId="42" priority="43"/>
  </conditionalFormatting>
  <conditionalFormatting sqref="B3564:C3564">
    <cfRule type="duplicateValues" dxfId="41" priority="42"/>
  </conditionalFormatting>
  <conditionalFormatting sqref="B3570:C3576">
    <cfRule type="duplicateValues" dxfId="40" priority="41"/>
  </conditionalFormatting>
  <conditionalFormatting sqref="C3580">
    <cfRule type="duplicateValues" dxfId="39" priority="40"/>
  </conditionalFormatting>
  <conditionalFormatting sqref="C3581">
    <cfRule type="duplicateValues" dxfId="38" priority="39"/>
  </conditionalFormatting>
  <conditionalFormatting sqref="B3580 B3581:C3583">
    <cfRule type="duplicateValues" dxfId="37" priority="38"/>
  </conditionalFormatting>
  <conditionalFormatting sqref="C3259">
    <cfRule type="duplicateValues" dxfId="36" priority="37"/>
  </conditionalFormatting>
  <conditionalFormatting sqref="B2903:C2903">
    <cfRule type="duplicateValues" dxfId="35" priority="36"/>
  </conditionalFormatting>
  <conditionalFormatting sqref="B2897:C2897">
    <cfRule type="duplicateValues" dxfId="34" priority="35"/>
  </conditionalFormatting>
  <conditionalFormatting sqref="C2897">
    <cfRule type="duplicateValues" dxfId="33" priority="34"/>
  </conditionalFormatting>
  <conditionalFormatting sqref="C2897">
    <cfRule type="duplicateValues" dxfId="32" priority="33"/>
  </conditionalFormatting>
  <conditionalFormatting sqref="B2897">
    <cfRule type="duplicateValues" dxfId="31" priority="32"/>
  </conditionalFormatting>
  <conditionalFormatting sqref="F3596 F3601:F3602 F3585:F3591 F3593:F3594 F3598:F3599 F3604:F3605 F3059:F3100 F3102:F3126 F2905:F2986 F3149:F3195 F2988:F3027 F2585:F2702 F2899:F2903 F3128:F3144 F3146:F3147 F2705:F2783 F2785:F2820 F2822:F2840 F3029:F3057 F2842:F2897 F3197:F3226 F3270:F3272 F3228:F3266 F3268 F868:F1492 F2486:F2536 F2546:F2581 F2464:F2476 F1494:F1538 F2286:F2351 F2354:F2393 F2221:F2284 F507 F510:F573 F575:F606 F610:F646 F648:F650 F652:F658 F660:F687 F689:F698 F700:F751 F753:F818 F820:F866 F1541:F1569 F1574:F1575 F1580:F1582 F1585:F1616 F1618:F1619 F1621 F1637:F1651 F1654:F1676 F1678:F1698 F1701:F1720 F1722:F1747 F1749:F1755 F1757:F1760 F1763:F1774 F1777:F1787 F1789:F1793 F1795:F1813 F1815:F1834 F1836:F1859 F1862:F1877 F1879:F1888 F1890:F1899 F1901:F1910 F1912:F1947 F1949:F1974 F1976:F2062 F2064:F2106 F2108:F2184 F2187:F2206 F2208:F2219 F2396:F2444 F2446:F2454 F2456:F2461 F1624:F1635 F469:F476 F478:F489 F491:F492 F4:F351 F353:F461 F494:F503">
    <cfRule type="cellIs" dxfId="30" priority="30" operator="lessThan">
      <formula>0</formula>
    </cfRule>
    <cfRule type="cellIs" dxfId="29" priority="31" operator="greaterThan">
      <formula>0</formula>
    </cfRule>
  </conditionalFormatting>
  <conditionalFormatting sqref="B1751:C1755">
    <cfRule type="duplicateValues" dxfId="28" priority="29"/>
  </conditionalFormatting>
  <conditionalFormatting sqref="C1751:C1755">
    <cfRule type="duplicateValues" dxfId="27" priority="28"/>
  </conditionalFormatting>
  <conditionalFormatting sqref="C2179">
    <cfRule type="duplicateValues" dxfId="26" priority="27"/>
  </conditionalFormatting>
  <conditionalFormatting sqref="C2179">
    <cfRule type="duplicateValues" dxfId="25" priority="26"/>
  </conditionalFormatting>
  <conditionalFormatting sqref="C2180">
    <cfRule type="duplicateValues" dxfId="24" priority="25"/>
  </conditionalFormatting>
  <conditionalFormatting sqref="C2180">
    <cfRule type="duplicateValues" dxfId="23" priority="24"/>
  </conditionalFormatting>
  <conditionalFormatting sqref="C2181">
    <cfRule type="duplicateValues" dxfId="22" priority="23"/>
  </conditionalFormatting>
  <conditionalFormatting sqref="C2181">
    <cfRule type="duplicateValues" dxfId="21" priority="22"/>
  </conditionalFormatting>
  <conditionalFormatting sqref="C2182">
    <cfRule type="duplicateValues" dxfId="20" priority="21"/>
  </conditionalFormatting>
  <conditionalFormatting sqref="C2182">
    <cfRule type="duplicateValues" dxfId="19" priority="20"/>
  </conditionalFormatting>
  <conditionalFormatting sqref="C2183">
    <cfRule type="duplicateValues" dxfId="18" priority="19"/>
  </conditionalFormatting>
  <conditionalFormatting sqref="C2183">
    <cfRule type="duplicateValues" dxfId="17" priority="18"/>
  </conditionalFormatting>
  <conditionalFormatting sqref="C2184">
    <cfRule type="duplicateValues" dxfId="16" priority="17"/>
  </conditionalFormatting>
  <conditionalFormatting sqref="C2184">
    <cfRule type="duplicateValues" dxfId="15" priority="16"/>
  </conditionalFormatting>
  <conditionalFormatting sqref="B390">
    <cfRule type="duplicateValues" dxfId="14" priority="15"/>
  </conditionalFormatting>
  <conditionalFormatting sqref="B390:C390">
    <cfRule type="duplicateValues" dxfId="13" priority="14"/>
  </conditionalFormatting>
  <conditionalFormatting sqref="B1568:C1568">
    <cfRule type="duplicateValues" dxfId="12" priority="13"/>
  </conditionalFormatting>
  <conditionalFormatting sqref="B1569:C1569">
    <cfRule type="duplicateValues" dxfId="11" priority="12"/>
  </conditionalFormatting>
  <conditionalFormatting sqref="B3607:C3607">
    <cfRule type="duplicateValues" dxfId="10" priority="11"/>
  </conditionalFormatting>
  <conditionalFormatting sqref="B3612:B1048576 B3592 B3579:B3584 B3523 B3517:B3518 B3498:B3499 B3475 B3372 B3406 B3382 B3374 B1:B3 B3302:B3308 B3482:B3483 B3486 B3489:B3490 B3492 B3505:B3506 B3534:B3535 B3539 B3546:B3565 B3570:B3577 B3597 B3600 B3603 B3606:B3608">
    <cfRule type="duplicateValues" dxfId="9" priority="10"/>
  </conditionalFormatting>
  <conditionalFormatting sqref="B3612:B1048576 B3592 B3579:B3584 B3523 B3517:B3518 B3498:B3499 B3475 B3372 B3406 B3382 B3374 B3308 B3482:B3483 B3486 B3489:B3490 B3492 B3505:B3506 B3534:B3535 B3539 B3546:B3565 B3570:B3577 B3597 B3600 B3603 B3606:B3608">
    <cfRule type="duplicateValues" dxfId="8" priority="9"/>
  </conditionalFormatting>
  <conditionalFormatting sqref="C3612:C1048576 C3592 C3579:C3584 C3517:C3518 C3498:C3499 C3475 C3372 C3406 C3382 C3374 C1:C3 C3302:C3308 C3482:C3483 C3486 C3489:C3490 C3492 C3505:C3506 C3534:C3535 C3539 C3546:C3565 C3570:C3577 C3523 C3597 C3600 C3603 C3606:C3608">
    <cfRule type="duplicateValues" dxfId="7" priority="8"/>
  </conditionalFormatting>
  <conditionalFormatting sqref="B3612:B1048576 B3592 B3579:B3584 B3523 B3517:B3518 B3498:B3499 B3475 B3372 B3406 B3382 B3374 B3308 B1:B3 B3482:B3483 B3486 B3489:B3490 B3492 B3505:B3506 B3534:B3535 B3539 B3546:B3565 B3570:B3577 B3597 B3600 B3603 B3606:B3608">
    <cfRule type="duplicateValues" dxfId="6" priority="7"/>
  </conditionalFormatting>
  <conditionalFormatting sqref="B3444:C3444 B3375:C3381 B3292:C3292 C2648 C508:C586 C2653:C2654 C2656 C2658 C2660 C2662 C2664 C2666 C2668 C2670:C2671 C2673 C2675:C2684 C2686:C2702 C3227:C3257 C596 B508:B596 B3227:B3258 B2705:C2819 B3259:C3273 C2531:C2536 B2537 B1494:C1567 B2443 C1721:C1729 C1703:C1718 B1593:C1615 B1415:B1435 B1703:B1729 B3566:C3569 B3540:C3545 B3536:C3538 B3519:C3520 B3507:C3516 B3373:C3373 B1261 C1415:C1431 B3500:C3504 C588:C594 B1254:B1259 B2527:C2530 B3383:C3405 C2485:C2526 C2538:C2646 B1436:C1474 B2545:B2702 B1010:C1253 C1254:C1261 B3493:C3497 B699:C743 B2289:C2395 B3601:C3602 B4:C116 B1290:C1351 B597:C688 C2650:C2651 B3407:C3432 B3491:C3491 B1353:C1414 B1006:C1006 B3352:C3371 B1004:B1005 B2821:C3226 B3578:C3578 B3476:C3481 B747:C816 B3309:C3350 B3487:C3488 B3484:C3485 B1570:C1591 B3598:C3599 B2208:C2285 B3604:C3605 B3585:C3591 B819:C1003 B3524:C3533 B3593:C3596 B1477:C1492 B3609:C3611 B467:C503 B506:C507 B119:C457 B1617:C1702 B1730:C2206 C2443:C2476 B2445:B2476">
    <cfRule type="duplicateValues" dxfId="5" priority="6"/>
  </conditionalFormatting>
  <conditionalFormatting sqref="C2474:C2475">
    <cfRule type="duplicateValues" dxfId="4" priority="5"/>
  </conditionalFormatting>
  <conditionalFormatting sqref="C2488">
    <cfRule type="duplicateValues" dxfId="3" priority="4"/>
  </conditionalFormatting>
  <conditionalFormatting sqref="C2488">
    <cfRule type="duplicateValues" dxfId="2" priority="3"/>
  </conditionalFormatting>
  <conditionalFormatting sqref="C2530">
    <cfRule type="duplicateValues" dxfId="1" priority="2"/>
  </conditionalFormatting>
  <conditionalFormatting sqref="F1572:F1573 F1576 F1578:F1579 F3274:F3291 F498:F505">
    <cfRule type="cellIs" dxfId="0" priority="1" operator="greaterThan">
      <formula>0</formula>
    </cfRule>
  </conditionalFormatting>
  <pageMargins left="0.31496062992125984" right="0.19685039370078741" top="0.47244094488188981" bottom="0.47244094488188981" header="0.23622047244094491" footer="0.19685039370078741"/>
  <pageSetup paperSize="9" scale="80" firstPageNumber="2" orientation="landscape" useFirstPageNumber="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Прейскурант_2025</vt:lpstr>
      <vt:lpstr>роды</vt:lpstr>
      <vt:lpstr>комплексы</vt:lpstr>
      <vt:lpstr>Прейскурант_2022-2023</vt:lpstr>
      <vt:lpstr>'Прейскурант_2022-2023'!OLE_LINK47</vt:lpstr>
      <vt:lpstr>Прейскурант_2025!OLE_LINK47</vt:lpstr>
      <vt:lpstr>роды!Заголовки_для_печати</vt:lpstr>
      <vt:lpstr>'Прейскурант_2022-2023'!Область_печати</vt:lpstr>
      <vt:lpstr>Прейскурант_2025!Область_печати</vt:lpstr>
      <vt:lpstr>роды!Область_печати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rg.piskunova</dc:creator>
  <cp:lastModifiedBy>myu.mokhova</cp:lastModifiedBy>
  <cp:lastPrinted>2024-11-29T12:08:43Z</cp:lastPrinted>
  <dcterms:created xsi:type="dcterms:W3CDTF">2018-02-21T07:15:50Z</dcterms:created>
  <dcterms:modified xsi:type="dcterms:W3CDTF">2024-12-02T14:08:18Z</dcterms:modified>
</cp:coreProperties>
</file>